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CF6A2A2E-2F55-4851-889F-1CAA281CB236}" xr6:coauthVersionLast="47" xr6:coauthVersionMax="47" xr10:uidLastSave="{00000000-0000-0000-0000-000000000000}"/>
  <bookViews>
    <workbookView xWindow="-15420" yWindow="8835" windowWidth="29475" windowHeight="12645" tabRatio="732" xr2:uid="{62DE3315-87FB-4BEF-8B46-0163C0ACE327}"/>
  </bookViews>
  <sheets>
    <sheet name="Hoja6" sheetId="40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</sheets>
  <definedNames>
    <definedName name="_xlcn.WorksheetConnection_EXCEL1.xlsxTabla19981" hidden="1">Tabla1998[]</definedName>
    <definedName name="_xlcn.WorksheetConnection_EXCEL1.xlsxTabla20011" hidden="1">Tabla2001[]</definedName>
    <definedName name="_xlcn.WorksheetConnection_EXCEL1.xlsxTabla20021" hidden="1">Tabla2002[]</definedName>
    <definedName name="_xlcn.WorksheetConnection_EXCEL1.xlsxTabla20191" hidden="1">Tabla2019[]</definedName>
    <definedName name="_xlcn.WorksheetConnection_EXCEL1.xlsxTabla20201" hidden="1">Tabla2020[]</definedName>
    <definedName name="_xlcn.WorksheetConnection_EXCEL1.xlsxTabla20211" hidden="1">Tabla2021[]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20" name="Tabla2020" connection="WorksheetConnection_EXCEL-1.xlsx!Tabla2020"/>
          <x15:modelTable id="Tabla2019" name="Tabla2019" connection="WorksheetConnection_EXCEL-1.xlsx!Tabla2019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25" l="1"/>
  <c r="Q43" i="25"/>
  <c r="Q44" i="25"/>
  <c r="Q45" i="25"/>
  <c r="Q2" i="25"/>
  <c r="Q3" i="25"/>
  <c r="Q4" i="25"/>
  <c r="Q5" i="25"/>
  <c r="Q6" i="25"/>
  <c r="Q7" i="25"/>
  <c r="Q8" i="25"/>
  <c r="Q9" i="25"/>
  <c r="B2486" i="40" s="1"/>
  <c r="Q10" i="25"/>
  <c r="Q11" i="25"/>
  <c r="Q12" i="25"/>
  <c r="Q13" i="25"/>
  <c r="Q14" i="25"/>
  <c r="Q15" i="25"/>
  <c r="Q16" i="25"/>
  <c r="Q17" i="25"/>
  <c r="B2494" i="40" s="1"/>
  <c r="Q18" i="25"/>
  <c r="Q19" i="25"/>
  <c r="Q20" i="25"/>
  <c r="Q21" i="25"/>
  <c r="Q22" i="25"/>
  <c r="Q23" i="25"/>
  <c r="Q24" i="25"/>
  <c r="Q25" i="25"/>
  <c r="B2502" i="40" s="1"/>
  <c r="Q26" i="25"/>
  <c r="Q27" i="25"/>
  <c r="Q28" i="25"/>
  <c r="Q29" i="25"/>
  <c r="Q30" i="25"/>
  <c r="Q31" i="25"/>
  <c r="Q32" i="25"/>
  <c r="Q33" i="25"/>
  <c r="B2510" i="40" s="1"/>
  <c r="Q34" i="25"/>
  <c r="Q35" i="25"/>
  <c r="Q36" i="25"/>
  <c r="Q37" i="25"/>
  <c r="Q38" i="25"/>
  <c r="Q39" i="25"/>
  <c r="S2" i="24"/>
  <c r="S3" i="24"/>
  <c r="S4" i="24"/>
  <c r="S5" i="24"/>
  <c r="S6" i="24"/>
  <c r="S7" i="24"/>
  <c r="B2455" i="40" s="1"/>
  <c r="S8" i="24"/>
  <c r="S9" i="24"/>
  <c r="S10" i="24"/>
  <c r="S11" i="24"/>
  <c r="S12" i="24"/>
  <c r="S13" i="24"/>
  <c r="S14" i="24"/>
  <c r="S15" i="24"/>
  <c r="B2463" i="40" s="1"/>
  <c r="S16" i="24"/>
  <c r="S17" i="24"/>
  <c r="S18" i="24"/>
  <c r="S19" i="24"/>
  <c r="S20" i="24"/>
  <c r="S21" i="24"/>
  <c r="S22" i="24"/>
  <c r="S23" i="24"/>
  <c r="B2471" i="40" s="1"/>
  <c r="S24" i="24"/>
  <c r="S25" i="24"/>
  <c r="S26" i="24"/>
  <c r="S27" i="24"/>
  <c r="S28" i="24"/>
  <c r="S29" i="24"/>
  <c r="S30" i="24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B2218" i="40" s="1"/>
  <c r="W50" i="23"/>
  <c r="W51" i="23"/>
  <c r="W52" i="23"/>
  <c r="W53" i="23"/>
  <c r="W54" i="23"/>
  <c r="W55" i="23"/>
  <c r="W56" i="23"/>
  <c r="W57" i="23"/>
  <c r="B2226" i="40" s="1"/>
  <c r="W58" i="23"/>
  <c r="W59" i="23"/>
  <c r="W60" i="23"/>
  <c r="W61" i="23"/>
  <c r="W62" i="23"/>
  <c r="W63" i="23"/>
  <c r="W64" i="23"/>
  <c r="W65" i="23"/>
  <c r="B2234" i="40" s="1"/>
  <c r="W66" i="23"/>
  <c r="W67" i="23"/>
  <c r="W68" i="23"/>
  <c r="W69" i="23"/>
  <c r="W70" i="23"/>
  <c r="W71" i="23"/>
  <c r="W72" i="23"/>
  <c r="W73" i="23"/>
  <c r="B2242" i="40" s="1"/>
  <c r="W74" i="23"/>
  <c r="W75" i="23"/>
  <c r="W76" i="23"/>
  <c r="W77" i="23"/>
  <c r="W78" i="23"/>
  <c r="W79" i="23"/>
  <c r="W80" i="23"/>
  <c r="W81" i="23"/>
  <c r="B2250" i="40" s="1"/>
  <c r="W82" i="23"/>
  <c r="W83" i="23"/>
  <c r="W84" i="23"/>
  <c r="W85" i="23"/>
  <c r="W86" i="23"/>
  <c r="W87" i="23"/>
  <c r="W88" i="23"/>
  <c r="W89" i="23"/>
  <c r="B2258" i="40" s="1"/>
  <c r="W90" i="23"/>
  <c r="W91" i="23"/>
  <c r="W92" i="23"/>
  <c r="W93" i="23"/>
  <c r="W94" i="23"/>
  <c r="W95" i="23"/>
  <c r="W96" i="23"/>
  <c r="W97" i="23"/>
  <c r="B2266" i="40" s="1"/>
  <c r="W98" i="23"/>
  <c r="W99" i="23"/>
  <c r="W100" i="23"/>
  <c r="W101" i="23"/>
  <c r="W102" i="23"/>
  <c r="W103" i="23"/>
  <c r="W104" i="23"/>
  <c r="W105" i="23"/>
  <c r="B2274" i="40" s="1"/>
  <c r="W106" i="23"/>
  <c r="W107" i="23"/>
  <c r="W108" i="23"/>
  <c r="W109" i="23"/>
  <c r="W110" i="23"/>
  <c r="W111" i="23"/>
  <c r="W112" i="23"/>
  <c r="W113" i="23"/>
  <c r="B2282" i="40" s="1"/>
  <c r="W114" i="23"/>
  <c r="W115" i="23"/>
  <c r="W116" i="23"/>
  <c r="W117" i="23"/>
  <c r="W118" i="23"/>
  <c r="W119" i="23"/>
  <c r="W120" i="23"/>
  <c r="W121" i="23"/>
  <c r="B2290" i="40" s="1"/>
  <c r="W122" i="23"/>
  <c r="W123" i="23"/>
  <c r="W124" i="23"/>
  <c r="W125" i="23"/>
  <c r="W126" i="23"/>
  <c r="W127" i="23"/>
  <c r="W128" i="23"/>
  <c r="W129" i="23"/>
  <c r="B2298" i="40" s="1"/>
  <c r="W130" i="23"/>
  <c r="W131" i="23"/>
  <c r="W132" i="23"/>
  <c r="W133" i="23"/>
  <c r="W134" i="23"/>
  <c r="W135" i="23"/>
  <c r="W136" i="23"/>
  <c r="W137" i="23"/>
  <c r="B2306" i="40" s="1"/>
  <c r="W138" i="23"/>
  <c r="W139" i="23"/>
  <c r="W140" i="23"/>
  <c r="W141" i="23"/>
  <c r="W142" i="23"/>
  <c r="W143" i="23"/>
  <c r="W144" i="23"/>
  <c r="W145" i="23"/>
  <c r="B2314" i="40" s="1"/>
  <c r="W146" i="23"/>
  <c r="W147" i="23"/>
  <c r="W148" i="23"/>
  <c r="W149" i="23"/>
  <c r="W150" i="23"/>
  <c r="W151" i="23"/>
  <c r="W152" i="23"/>
  <c r="W153" i="23"/>
  <c r="B2322" i="40" s="1"/>
  <c r="W154" i="23"/>
  <c r="W155" i="23"/>
  <c r="W156" i="23"/>
  <c r="W157" i="23"/>
  <c r="W158" i="23"/>
  <c r="W159" i="23"/>
  <c r="W160" i="23"/>
  <c r="W161" i="23"/>
  <c r="B2330" i="40" s="1"/>
  <c r="W162" i="23"/>
  <c r="W163" i="23"/>
  <c r="W164" i="23"/>
  <c r="W165" i="23"/>
  <c r="W166" i="23"/>
  <c r="W167" i="23"/>
  <c r="W168" i="23"/>
  <c r="W169" i="23"/>
  <c r="B2338" i="40" s="1"/>
  <c r="W170" i="23"/>
  <c r="W171" i="23"/>
  <c r="W172" i="23"/>
  <c r="W173" i="23"/>
  <c r="W174" i="23"/>
  <c r="W175" i="23"/>
  <c r="W176" i="23"/>
  <c r="W177" i="23"/>
  <c r="B2346" i="40" s="1"/>
  <c r="W178" i="23"/>
  <c r="W179" i="23"/>
  <c r="W180" i="23"/>
  <c r="W181" i="23"/>
  <c r="W182" i="23"/>
  <c r="W183" i="23"/>
  <c r="W184" i="23"/>
  <c r="W185" i="23"/>
  <c r="B2354" i="40" s="1"/>
  <c r="W186" i="23"/>
  <c r="W187" i="23"/>
  <c r="W188" i="23"/>
  <c r="W189" i="23"/>
  <c r="W190" i="23"/>
  <c r="W191" i="23"/>
  <c r="W192" i="23"/>
  <c r="W193" i="23"/>
  <c r="B2362" i="40" s="1"/>
  <c r="W194" i="23"/>
  <c r="W195" i="23"/>
  <c r="W196" i="23"/>
  <c r="W197" i="23"/>
  <c r="W198" i="23"/>
  <c r="W199" i="23"/>
  <c r="W200" i="23"/>
  <c r="W201" i="23"/>
  <c r="B2370" i="40" s="1"/>
  <c r="W202" i="23"/>
  <c r="W203" i="23"/>
  <c r="W204" i="23"/>
  <c r="W205" i="23"/>
  <c r="W206" i="23"/>
  <c r="W207" i="23"/>
  <c r="W208" i="23"/>
  <c r="W209" i="23"/>
  <c r="B2378" i="40" s="1"/>
  <c r="W210" i="23"/>
  <c r="W211" i="23"/>
  <c r="W212" i="23"/>
  <c r="W213" i="23"/>
  <c r="W214" i="23"/>
  <c r="W215" i="23"/>
  <c r="W216" i="23"/>
  <c r="W217" i="23"/>
  <c r="B2386" i="40" s="1"/>
  <c r="W218" i="23"/>
  <c r="W219" i="23"/>
  <c r="W220" i="23"/>
  <c r="W221" i="23"/>
  <c r="W222" i="23"/>
  <c r="W223" i="23"/>
  <c r="W224" i="23"/>
  <c r="W225" i="23"/>
  <c r="B2394" i="40" s="1"/>
  <c r="W226" i="23"/>
  <c r="W227" i="23"/>
  <c r="W228" i="23"/>
  <c r="W229" i="23"/>
  <c r="W230" i="23"/>
  <c r="W231" i="23"/>
  <c r="W232" i="23"/>
  <c r="W233" i="23"/>
  <c r="B2402" i="40" s="1"/>
  <c r="W234" i="23"/>
  <c r="W235" i="23"/>
  <c r="W236" i="23"/>
  <c r="W237" i="23"/>
  <c r="W238" i="23"/>
  <c r="W239" i="23"/>
  <c r="W240" i="23"/>
  <c r="W241" i="23"/>
  <c r="B2410" i="40" s="1"/>
  <c r="W242" i="23"/>
  <c r="W243" i="23"/>
  <c r="W244" i="23"/>
  <c r="W245" i="23"/>
  <c r="W246" i="23"/>
  <c r="W247" i="23"/>
  <c r="W248" i="23"/>
  <c r="W249" i="23"/>
  <c r="B2418" i="40" s="1"/>
  <c r="W250" i="23"/>
  <c r="W251" i="23"/>
  <c r="W252" i="23"/>
  <c r="W253" i="23"/>
  <c r="W254" i="23"/>
  <c r="W255" i="23"/>
  <c r="W256" i="23"/>
  <c r="W257" i="23"/>
  <c r="B2426" i="40" s="1"/>
  <c r="W258" i="23"/>
  <c r="W259" i="23"/>
  <c r="W260" i="23"/>
  <c r="W261" i="23"/>
  <c r="W262" i="23"/>
  <c r="W263" i="23"/>
  <c r="W264" i="23"/>
  <c r="W265" i="23"/>
  <c r="B2434" i="40" s="1"/>
  <c r="W266" i="23"/>
  <c r="W267" i="23"/>
  <c r="W268" i="23"/>
  <c r="W269" i="23"/>
  <c r="W270" i="23"/>
  <c r="W271" i="23"/>
  <c r="W272" i="23"/>
  <c r="W273" i="23"/>
  <c r="B2442" i="40" s="1"/>
  <c r="W274" i="23"/>
  <c r="W275" i="23"/>
  <c r="W276" i="23"/>
  <c r="W277" i="23"/>
  <c r="W278" i="23"/>
  <c r="W279" i="23"/>
  <c r="W280" i="23"/>
  <c r="W2" i="22"/>
  <c r="W3" i="22"/>
  <c r="W4" i="22"/>
  <c r="W5" i="22"/>
  <c r="W6" i="22"/>
  <c r="W7" i="22"/>
  <c r="B2130" i="40" s="1"/>
  <c r="W8" i="22"/>
  <c r="W9" i="22"/>
  <c r="B2132" i="40" s="1"/>
  <c r="W10" i="22"/>
  <c r="W11" i="22"/>
  <c r="W12" i="22"/>
  <c r="W13" i="22"/>
  <c r="W14" i="22"/>
  <c r="W15" i="22"/>
  <c r="B2138" i="40" s="1"/>
  <c r="W16" i="22"/>
  <c r="W17" i="22"/>
  <c r="B2140" i="40" s="1"/>
  <c r="W18" i="22"/>
  <c r="W19" i="22"/>
  <c r="W20" i="22"/>
  <c r="W21" i="22"/>
  <c r="W22" i="22"/>
  <c r="W23" i="22"/>
  <c r="B2146" i="40" s="1"/>
  <c r="W24" i="22"/>
  <c r="W25" i="22"/>
  <c r="B2148" i="40" s="1"/>
  <c r="W26" i="22"/>
  <c r="W27" i="22"/>
  <c r="W28" i="22"/>
  <c r="W29" i="22"/>
  <c r="W30" i="22"/>
  <c r="W31" i="22"/>
  <c r="B2154" i="40" s="1"/>
  <c r="W32" i="22"/>
  <c r="W33" i="22"/>
  <c r="B2156" i="40" s="1"/>
  <c r="W34" i="22"/>
  <c r="W35" i="22"/>
  <c r="W36" i="22"/>
  <c r="W37" i="22"/>
  <c r="W38" i="22"/>
  <c r="W39" i="22"/>
  <c r="B2162" i="40" s="1"/>
  <c r="W40" i="22"/>
  <c r="W41" i="22"/>
  <c r="B2164" i="40" s="1"/>
  <c r="W42" i="22"/>
  <c r="W43" i="22"/>
  <c r="W44" i="22"/>
  <c r="W45" i="22"/>
  <c r="W46" i="22"/>
  <c r="W47" i="22"/>
  <c r="B2170" i="40" s="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B2100" i="40" s="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B2124" i="40" s="1"/>
  <c r="W2" i="20"/>
  <c r="W3" i="20"/>
  <c r="W4" i="20"/>
  <c r="W5" i="20"/>
  <c r="W6" i="20"/>
  <c r="W7" i="20"/>
  <c r="W8" i="20"/>
  <c r="W9" i="20"/>
  <c r="B1810" i="40" s="1"/>
  <c r="W10" i="20"/>
  <c r="W11" i="20"/>
  <c r="W12" i="20"/>
  <c r="W13" i="20"/>
  <c r="W14" i="20"/>
  <c r="W15" i="20"/>
  <c r="W16" i="20"/>
  <c r="W17" i="20"/>
  <c r="B1818" i="40" s="1"/>
  <c r="W18" i="20"/>
  <c r="W19" i="20"/>
  <c r="W20" i="20"/>
  <c r="W21" i="20"/>
  <c r="W22" i="20"/>
  <c r="W23" i="20"/>
  <c r="W24" i="20"/>
  <c r="W25" i="20"/>
  <c r="B1826" i="40" s="1"/>
  <c r="W26" i="20"/>
  <c r="W27" i="20"/>
  <c r="W28" i="20"/>
  <c r="W29" i="20"/>
  <c r="W30" i="20"/>
  <c r="W31" i="20"/>
  <c r="W32" i="20"/>
  <c r="W33" i="20"/>
  <c r="B1834" i="40" s="1"/>
  <c r="W34" i="20"/>
  <c r="W35" i="20"/>
  <c r="W36" i="20"/>
  <c r="W37" i="20"/>
  <c r="W38" i="20"/>
  <c r="W39" i="20"/>
  <c r="W40" i="20"/>
  <c r="W41" i="20"/>
  <c r="B1842" i="40" s="1"/>
  <c r="W42" i="20"/>
  <c r="W43" i="20"/>
  <c r="W44" i="20"/>
  <c r="W45" i="20"/>
  <c r="W46" i="20"/>
  <c r="W47" i="20"/>
  <c r="W48" i="20"/>
  <c r="W49" i="20"/>
  <c r="B1850" i="40" s="1"/>
  <c r="W50" i="20"/>
  <c r="W51" i="20"/>
  <c r="W52" i="20"/>
  <c r="W53" i="20"/>
  <c r="W54" i="20"/>
  <c r="W55" i="20"/>
  <c r="W56" i="20"/>
  <c r="W57" i="20"/>
  <c r="B1858" i="40" s="1"/>
  <c r="W58" i="20"/>
  <c r="W59" i="20"/>
  <c r="W60" i="20"/>
  <c r="W61" i="20"/>
  <c r="W62" i="20"/>
  <c r="W63" i="20"/>
  <c r="W64" i="20"/>
  <c r="W65" i="20"/>
  <c r="B1866" i="40" s="1"/>
  <c r="W66" i="20"/>
  <c r="W67" i="20"/>
  <c r="W68" i="20"/>
  <c r="W69" i="20"/>
  <c r="W70" i="20"/>
  <c r="W71" i="20"/>
  <c r="W72" i="20"/>
  <c r="W73" i="20"/>
  <c r="B1874" i="40" s="1"/>
  <c r="W74" i="20"/>
  <c r="W75" i="20"/>
  <c r="W76" i="20"/>
  <c r="W77" i="20"/>
  <c r="W78" i="20"/>
  <c r="W79" i="20"/>
  <c r="W80" i="20"/>
  <c r="W81" i="20"/>
  <c r="B1882" i="40" s="1"/>
  <c r="W82" i="20"/>
  <c r="W83" i="20"/>
  <c r="W84" i="20"/>
  <c r="W85" i="20"/>
  <c r="W86" i="20"/>
  <c r="W87" i="20"/>
  <c r="W88" i="20"/>
  <c r="W89" i="20"/>
  <c r="B1890" i="40" s="1"/>
  <c r="W90" i="20"/>
  <c r="W91" i="20"/>
  <c r="W92" i="20"/>
  <c r="W93" i="20"/>
  <c r="W94" i="20"/>
  <c r="W95" i="20"/>
  <c r="W96" i="20"/>
  <c r="W97" i="20"/>
  <c r="B1898" i="40" s="1"/>
  <c r="W98" i="20"/>
  <c r="W99" i="20"/>
  <c r="W100" i="20"/>
  <c r="W101" i="20"/>
  <c r="W102" i="20"/>
  <c r="W103" i="20"/>
  <c r="W104" i="20"/>
  <c r="W105" i="20"/>
  <c r="B1906" i="40" s="1"/>
  <c r="W106" i="20"/>
  <c r="W107" i="20"/>
  <c r="W108" i="20"/>
  <c r="W109" i="20"/>
  <c r="W110" i="20"/>
  <c r="W111" i="20"/>
  <c r="W112" i="20"/>
  <c r="W113" i="20"/>
  <c r="B1914" i="40" s="1"/>
  <c r="W114" i="20"/>
  <c r="W115" i="20"/>
  <c r="W116" i="20"/>
  <c r="W117" i="20"/>
  <c r="W118" i="20"/>
  <c r="W119" i="20"/>
  <c r="W120" i="20"/>
  <c r="W121" i="20"/>
  <c r="B1922" i="40" s="1"/>
  <c r="W122" i="20"/>
  <c r="W123" i="20"/>
  <c r="W124" i="20"/>
  <c r="W125" i="20"/>
  <c r="W126" i="20"/>
  <c r="W127" i="20"/>
  <c r="W128" i="20"/>
  <c r="W129" i="20"/>
  <c r="B1930" i="40" s="1"/>
  <c r="W130" i="20"/>
  <c r="W131" i="20"/>
  <c r="W132" i="20"/>
  <c r="W133" i="20"/>
  <c r="W134" i="20"/>
  <c r="W135" i="20"/>
  <c r="W136" i="20"/>
  <c r="W137" i="20"/>
  <c r="B1938" i="40" s="1"/>
  <c r="W138" i="20"/>
  <c r="W139" i="20"/>
  <c r="W140" i="20"/>
  <c r="W141" i="20"/>
  <c r="W142" i="20"/>
  <c r="W143" i="20"/>
  <c r="W144" i="20"/>
  <c r="W145" i="20"/>
  <c r="B1946" i="40" s="1"/>
  <c r="W146" i="20"/>
  <c r="W147" i="20"/>
  <c r="W148" i="20"/>
  <c r="W149" i="20"/>
  <c r="W150" i="20"/>
  <c r="W151" i="20"/>
  <c r="W152" i="20"/>
  <c r="W153" i="20"/>
  <c r="B1954" i="40" s="1"/>
  <c r="W154" i="20"/>
  <c r="W155" i="20"/>
  <c r="W156" i="20"/>
  <c r="W157" i="20"/>
  <c r="W158" i="20"/>
  <c r="W159" i="20"/>
  <c r="W160" i="20"/>
  <c r="W161" i="20"/>
  <c r="B1962" i="40" s="1"/>
  <c r="W162" i="20"/>
  <c r="W163" i="20"/>
  <c r="W164" i="20"/>
  <c r="W165" i="20"/>
  <c r="W166" i="20"/>
  <c r="W167" i="20"/>
  <c r="W168" i="20"/>
  <c r="W169" i="20"/>
  <c r="B1970" i="40" s="1"/>
  <c r="W170" i="20"/>
  <c r="W171" i="20"/>
  <c r="W172" i="20"/>
  <c r="W173" i="20"/>
  <c r="W174" i="20"/>
  <c r="W175" i="20"/>
  <c r="W176" i="20"/>
  <c r="W177" i="20"/>
  <c r="B1978" i="40" s="1"/>
  <c r="W178" i="20"/>
  <c r="W179" i="20"/>
  <c r="W180" i="20"/>
  <c r="W181" i="20"/>
  <c r="W182" i="20"/>
  <c r="W183" i="20"/>
  <c r="W184" i="20"/>
  <c r="W185" i="20"/>
  <c r="B1986" i="40" s="1"/>
  <c r="W186" i="20"/>
  <c r="W187" i="20"/>
  <c r="W188" i="20"/>
  <c r="W189" i="20"/>
  <c r="W190" i="20"/>
  <c r="W191" i="20"/>
  <c r="W192" i="20"/>
  <c r="W193" i="20"/>
  <c r="B1994" i="40" s="1"/>
  <c r="W194" i="20"/>
  <c r="W195" i="20"/>
  <c r="W196" i="20"/>
  <c r="W197" i="20"/>
  <c r="W198" i="20"/>
  <c r="W199" i="20"/>
  <c r="W200" i="20"/>
  <c r="W201" i="20"/>
  <c r="B2002" i="40" s="1"/>
  <c r="W202" i="20"/>
  <c r="W203" i="20"/>
  <c r="W204" i="20"/>
  <c r="W205" i="20"/>
  <c r="W206" i="20"/>
  <c r="W207" i="20"/>
  <c r="W208" i="20"/>
  <c r="W209" i="20"/>
  <c r="B2010" i="40" s="1"/>
  <c r="W210" i="20"/>
  <c r="W211" i="20"/>
  <c r="W212" i="20"/>
  <c r="W213" i="20"/>
  <c r="W214" i="20"/>
  <c r="W215" i="20"/>
  <c r="W216" i="20"/>
  <c r="W217" i="20"/>
  <c r="B2018" i="40" s="1"/>
  <c r="W218" i="20"/>
  <c r="W219" i="20"/>
  <c r="W220" i="20"/>
  <c r="W221" i="20"/>
  <c r="W222" i="20"/>
  <c r="W223" i="20"/>
  <c r="W224" i="20"/>
  <c r="W225" i="20"/>
  <c r="B2026" i="40" s="1"/>
  <c r="W226" i="20"/>
  <c r="W227" i="20"/>
  <c r="W228" i="20"/>
  <c r="W229" i="20"/>
  <c r="W230" i="20"/>
  <c r="W231" i="20"/>
  <c r="W232" i="20"/>
  <c r="W233" i="20"/>
  <c r="B2034" i="40" s="1"/>
  <c r="W234" i="20"/>
  <c r="W235" i="20"/>
  <c r="W236" i="20"/>
  <c r="W237" i="20"/>
  <c r="W238" i="20"/>
  <c r="W239" i="20"/>
  <c r="W240" i="20"/>
  <c r="W241" i="20"/>
  <c r="B2042" i="40" s="1"/>
  <c r="W242" i="20"/>
  <c r="W243" i="20"/>
  <c r="W244" i="20"/>
  <c r="W245" i="20"/>
  <c r="W246" i="20"/>
  <c r="W247" i="20"/>
  <c r="W248" i="20"/>
  <c r="W249" i="20"/>
  <c r="B2050" i="40" s="1"/>
  <c r="W250" i="20"/>
  <c r="W251" i="20"/>
  <c r="W252" i="20"/>
  <c r="W253" i="20"/>
  <c r="W254" i="20"/>
  <c r="W255" i="20"/>
  <c r="W256" i="20"/>
  <c r="W257" i="20"/>
  <c r="B2058" i="40" s="1"/>
  <c r="W258" i="20"/>
  <c r="W259" i="20"/>
  <c r="W260" i="20"/>
  <c r="W261" i="20"/>
  <c r="W262" i="20"/>
  <c r="W263" i="20"/>
  <c r="W264" i="20"/>
  <c r="W265" i="20"/>
  <c r="B2066" i="40" s="1"/>
  <c r="W266" i="20"/>
  <c r="W267" i="20"/>
  <c r="W268" i="20"/>
  <c r="W269" i="20"/>
  <c r="W270" i="20"/>
  <c r="W271" i="20"/>
  <c r="W272" i="20"/>
  <c r="W273" i="20"/>
  <c r="B2074" i="40" s="1"/>
  <c r="W274" i="20"/>
  <c r="W275" i="20"/>
  <c r="W276" i="20"/>
  <c r="W277" i="20"/>
  <c r="W278" i="20"/>
  <c r="W279" i="20"/>
  <c r="W280" i="20"/>
  <c r="W281" i="20"/>
  <c r="B2082" i="40" s="1"/>
  <c r="W282" i="20"/>
  <c r="W283" i="20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B1770" i="40" s="1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B1802" i="40" s="1"/>
  <c r="V2" i="28"/>
  <c r="V3" i="28"/>
  <c r="V4" i="28"/>
  <c r="V5" i="28"/>
  <c r="B1594" i="40" s="1"/>
  <c r="V6" i="28"/>
  <c r="V7" i="28"/>
  <c r="V8" i="28"/>
  <c r="B1597" i="40" s="1"/>
  <c r="V9" i="28"/>
  <c r="B1598" i="40" s="1"/>
  <c r="V10" i="28"/>
  <c r="V11" i="28"/>
  <c r="V12" i="28"/>
  <c r="V13" i="28"/>
  <c r="B1602" i="40" s="1"/>
  <c r="V14" i="28"/>
  <c r="V15" i="28"/>
  <c r="V16" i="28"/>
  <c r="B1605" i="40" s="1"/>
  <c r="V17" i="28"/>
  <c r="B1606" i="40" s="1"/>
  <c r="V18" i="28"/>
  <c r="V19" i="28"/>
  <c r="V20" i="28"/>
  <c r="V21" i="28"/>
  <c r="B1610" i="40" s="1"/>
  <c r="V22" i="28"/>
  <c r="V23" i="28"/>
  <c r="V24" i="28"/>
  <c r="B1613" i="40" s="1"/>
  <c r="V25" i="28"/>
  <c r="B1614" i="40" s="1"/>
  <c r="V26" i="28"/>
  <c r="V27" i="28"/>
  <c r="V28" i="28"/>
  <c r="V29" i="28"/>
  <c r="B1618" i="40" s="1"/>
  <c r="V30" i="28"/>
  <c r="V31" i="28"/>
  <c r="V32" i="28"/>
  <c r="B1621" i="40" s="1"/>
  <c r="V33" i="28"/>
  <c r="B1622" i="40" s="1"/>
  <c r="V34" i="28"/>
  <c r="V35" i="28"/>
  <c r="V36" i="28"/>
  <c r="V37" i="28"/>
  <c r="B1626" i="40" s="1"/>
  <c r="V38" i="28"/>
  <c r="V39" i="28"/>
  <c r="V40" i="28"/>
  <c r="B1629" i="40" s="1"/>
  <c r="V41" i="28"/>
  <c r="B1630" i="40" s="1"/>
  <c r="V42" i="28"/>
  <c r="V43" i="28"/>
  <c r="V44" i="28"/>
  <c r="V45" i="28"/>
  <c r="B1634" i="40" s="1"/>
  <c r="V46" i="28"/>
  <c r="V47" i="28"/>
  <c r="V48" i="28"/>
  <c r="B1637" i="40" s="1"/>
  <c r="V49" i="28"/>
  <c r="B1638" i="40" s="1"/>
  <c r="V50" i="28"/>
  <c r="V51" i="28"/>
  <c r="V52" i="28"/>
  <c r="V53" i="28"/>
  <c r="B1642" i="40" s="1"/>
  <c r="V54" i="28"/>
  <c r="V55" i="28"/>
  <c r="V56" i="28"/>
  <c r="B1645" i="40" s="1"/>
  <c r="V57" i="28"/>
  <c r="B1646" i="40" s="1"/>
  <c r="V58" i="28"/>
  <c r="V59" i="28"/>
  <c r="V60" i="28"/>
  <c r="V61" i="28"/>
  <c r="B1650" i="40" s="1"/>
  <c r="V62" i="28"/>
  <c r="V63" i="28"/>
  <c r="W2" i="27"/>
  <c r="W3" i="27"/>
  <c r="W4" i="27"/>
  <c r="W5" i="27"/>
  <c r="W6" i="27"/>
  <c r="W7" i="27"/>
  <c r="W8" i="27"/>
  <c r="B1561" i="40" s="1"/>
  <c r="W9" i="27"/>
  <c r="B1562" i="40" s="1"/>
  <c r="W10" i="27"/>
  <c r="W11" i="27"/>
  <c r="W12" i="27"/>
  <c r="W13" i="27"/>
  <c r="W14" i="27"/>
  <c r="W15" i="27"/>
  <c r="W16" i="27"/>
  <c r="B1569" i="40" s="1"/>
  <c r="W17" i="27"/>
  <c r="B1570" i="40" s="1"/>
  <c r="W18" i="27"/>
  <c r="W19" i="27"/>
  <c r="W20" i="27"/>
  <c r="W21" i="27"/>
  <c r="W22" i="27"/>
  <c r="W23" i="27"/>
  <c r="W24" i="27"/>
  <c r="B1577" i="40" s="1"/>
  <c r="W25" i="27"/>
  <c r="B1578" i="40" s="1"/>
  <c r="W26" i="27"/>
  <c r="W27" i="27"/>
  <c r="W28" i="27"/>
  <c r="W29" i="27"/>
  <c r="W30" i="27"/>
  <c r="W31" i="27"/>
  <c r="W32" i="27"/>
  <c r="B1585" i="40" s="1"/>
  <c r="W33" i="27"/>
  <c r="B1586" i="40" s="1"/>
  <c r="W34" i="27"/>
  <c r="W35" i="27"/>
  <c r="W36" i="27"/>
  <c r="W37" i="2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B1539" i="40" s="1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B1467" i="40"/>
  <c r="B1475" i="40"/>
  <c r="B1483" i="40"/>
  <c r="B1491" i="40"/>
  <c r="B1499" i="40"/>
  <c r="B1507" i="40"/>
  <c r="B1515" i="40"/>
  <c r="B1523" i="40"/>
  <c r="B1531" i="40"/>
  <c r="B1547" i="40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B1423" i="40" s="1"/>
  <c r="V298" i="12"/>
  <c r="V299" i="12"/>
  <c r="V300" i="12"/>
  <c r="V301" i="12"/>
  <c r="V302" i="12"/>
  <c r="V303" i="12"/>
  <c r="V304" i="12"/>
  <c r="V305" i="12"/>
  <c r="B1431" i="40" s="1"/>
  <c r="V306" i="12"/>
  <c r="V307" i="12"/>
  <c r="V308" i="12"/>
  <c r="V309" i="12"/>
  <c r="V310" i="12"/>
  <c r="V311" i="12"/>
  <c r="V312" i="12"/>
  <c r="V313" i="12"/>
  <c r="B1439" i="40" s="1"/>
  <c r="V314" i="12"/>
  <c r="V315" i="12"/>
  <c r="V316" i="12"/>
  <c r="V317" i="12"/>
  <c r="V318" i="12"/>
  <c r="V319" i="12"/>
  <c r="V320" i="12"/>
  <c r="V321" i="12"/>
  <c r="B1447" i="40" s="1"/>
  <c r="V322" i="12"/>
  <c r="V323" i="12"/>
  <c r="V324" i="12"/>
  <c r="V325" i="12"/>
  <c r="V326" i="12"/>
  <c r="V327" i="12"/>
  <c r="V328" i="12"/>
  <c r="V329" i="12"/>
  <c r="B1455" i="40" s="1"/>
  <c r="V330" i="12"/>
  <c r="V331" i="12"/>
  <c r="V332" i="12"/>
  <c r="V333" i="12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B986" i="40" s="1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B1058" i="40" s="1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B1082" i="40" s="1"/>
  <c r="W114" i="14"/>
  <c r="W115" i="14"/>
  <c r="W116" i="14"/>
  <c r="W117" i="14"/>
  <c r="W118" i="14"/>
  <c r="W119" i="14"/>
  <c r="W120" i="14"/>
  <c r="W121" i="14"/>
  <c r="B1090" i="40" s="1"/>
  <c r="W122" i="14"/>
  <c r="W123" i="14"/>
  <c r="W124" i="14"/>
  <c r="W125" i="14"/>
  <c r="W126" i="14"/>
  <c r="W127" i="14"/>
  <c r="W128" i="14"/>
  <c r="W129" i="14"/>
  <c r="B1098" i="40" s="1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B982" i="40"/>
  <c r="B989" i="40"/>
  <c r="B993" i="40"/>
  <c r="B995" i="40"/>
  <c r="B1004" i="40"/>
  <c r="B1006" i="40"/>
  <c r="B1022" i="40"/>
  <c r="B1027" i="40"/>
  <c r="B1032" i="40"/>
  <c r="B1050" i="40"/>
  <c r="B1057" i="40"/>
  <c r="B1060" i="40"/>
  <c r="B1070" i="40"/>
  <c r="B1073" i="40"/>
  <c r="B1075" i="40"/>
  <c r="B1078" i="40"/>
  <c r="B1080" i="40"/>
  <c r="B1083" i="40"/>
  <c r="B1085" i="40"/>
  <c r="B1094" i="40"/>
  <c r="B1099" i="40"/>
  <c r="B1101" i="40"/>
  <c r="B1102" i="40"/>
  <c r="B1113" i="40"/>
  <c r="B1125" i="40"/>
  <c r="B1025" i="40"/>
  <c r="B977" i="40"/>
  <c r="B997" i="40"/>
  <c r="B1008" i="40"/>
  <c r="B1024" i="40"/>
  <c r="B1029" i="40"/>
  <c r="B1056" i="40"/>
  <c r="B1103" i="40"/>
  <c r="B1111" i="40"/>
  <c r="B1127" i="40"/>
  <c r="B2663" i="40"/>
  <c r="B2664" i="40"/>
  <c r="B2665" i="40"/>
  <c r="B2666" i="40"/>
  <c r="B2667" i="40"/>
  <c r="B2668" i="40"/>
  <c r="B2669" i="40"/>
  <c r="B2670" i="40"/>
  <c r="B2671" i="40"/>
  <c r="B2672" i="40"/>
  <c r="B2673" i="40"/>
  <c r="B2674" i="40"/>
  <c r="B2675" i="40"/>
  <c r="B2676" i="40"/>
  <c r="B2677" i="40"/>
  <c r="B2678" i="40"/>
  <c r="B2679" i="40"/>
  <c r="B2680" i="40"/>
  <c r="B2681" i="40"/>
  <c r="B2682" i="40"/>
  <c r="B2683" i="40"/>
  <c r="B2684" i="40"/>
  <c r="B2685" i="40"/>
  <c r="B2622" i="40"/>
  <c r="B2623" i="40"/>
  <c r="B2624" i="40"/>
  <c r="B2625" i="40"/>
  <c r="B2626" i="40"/>
  <c r="B2627" i="40"/>
  <c r="B2628" i="40"/>
  <c r="B2629" i="40"/>
  <c r="B2630" i="40"/>
  <c r="B2631" i="40"/>
  <c r="B2632" i="40"/>
  <c r="B2633" i="40"/>
  <c r="B2634" i="40"/>
  <c r="B2635" i="40"/>
  <c r="B2636" i="40"/>
  <c r="B2637" i="40"/>
  <c r="B2638" i="40"/>
  <c r="B2639" i="40"/>
  <c r="B2640" i="40"/>
  <c r="B2641" i="40"/>
  <c r="B2642" i="40"/>
  <c r="B2643" i="40"/>
  <c r="B2644" i="40"/>
  <c r="B2645" i="40"/>
  <c r="B2646" i="40"/>
  <c r="B2647" i="40"/>
  <c r="B2648" i="40"/>
  <c r="B2649" i="40"/>
  <c r="B2650" i="40"/>
  <c r="B2651" i="40"/>
  <c r="B2652" i="40"/>
  <c r="B2653" i="40"/>
  <c r="B2654" i="40"/>
  <c r="B2655" i="40"/>
  <c r="B2656" i="40"/>
  <c r="B2657" i="40"/>
  <c r="B2658" i="40"/>
  <c r="B2659" i="40"/>
  <c r="B2660" i="40"/>
  <c r="B2661" i="40"/>
  <c r="B2662" i="40"/>
  <c r="B2603" i="40"/>
  <c r="B2604" i="40"/>
  <c r="B2605" i="40"/>
  <c r="B2606" i="40"/>
  <c r="B2607" i="40"/>
  <c r="B2608" i="40"/>
  <c r="B2609" i="40"/>
  <c r="B2610" i="40"/>
  <c r="B2611" i="40"/>
  <c r="B2612" i="40"/>
  <c r="B2613" i="40"/>
  <c r="B2614" i="40"/>
  <c r="B2615" i="40"/>
  <c r="B2616" i="40"/>
  <c r="B2617" i="40"/>
  <c r="B2618" i="40"/>
  <c r="B2619" i="40"/>
  <c r="B2620" i="40"/>
  <c r="B2621" i="40"/>
  <c r="B2602" i="40"/>
  <c r="B2542" i="40"/>
  <c r="B2543" i="40"/>
  <c r="B2544" i="40"/>
  <c r="B2545" i="40"/>
  <c r="B2546" i="40"/>
  <c r="B2547" i="40"/>
  <c r="B2548" i="40"/>
  <c r="B2549" i="40"/>
  <c r="B2550" i="40"/>
  <c r="B2551" i="40"/>
  <c r="B2552" i="40"/>
  <c r="B2553" i="40"/>
  <c r="B2554" i="40"/>
  <c r="B2555" i="40"/>
  <c r="B2556" i="40"/>
  <c r="B2557" i="40"/>
  <c r="B2558" i="40"/>
  <c r="B2559" i="40"/>
  <c r="B2560" i="40"/>
  <c r="B2561" i="40"/>
  <c r="B2562" i="40"/>
  <c r="B2563" i="40"/>
  <c r="B2564" i="40"/>
  <c r="B2565" i="40"/>
  <c r="B2566" i="40"/>
  <c r="B2567" i="40"/>
  <c r="B2568" i="40"/>
  <c r="B2569" i="40"/>
  <c r="B2570" i="40"/>
  <c r="B2571" i="40"/>
  <c r="B2572" i="40"/>
  <c r="B2573" i="40"/>
  <c r="B2574" i="40"/>
  <c r="B2575" i="40"/>
  <c r="B2576" i="40"/>
  <c r="B2577" i="40"/>
  <c r="B2578" i="40"/>
  <c r="B2579" i="40"/>
  <c r="B2580" i="40"/>
  <c r="B2581" i="40"/>
  <c r="B2582" i="40"/>
  <c r="B2583" i="40"/>
  <c r="B2584" i="40"/>
  <c r="B2585" i="40"/>
  <c r="B2586" i="40"/>
  <c r="B2587" i="40"/>
  <c r="B2588" i="40"/>
  <c r="B2589" i="40"/>
  <c r="B2590" i="40"/>
  <c r="B2591" i="40"/>
  <c r="B2592" i="40"/>
  <c r="B2593" i="40"/>
  <c r="B2594" i="40"/>
  <c r="B2595" i="40"/>
  <c r="B2596" i="40"/>
  <c r="B2597" i="40"/>
  <c r="B2598" i="40"/>
  <c r="B2599" i="40"/>
  <c r="B2600" i="40"/>
  <c r="B2601" i="40"/>
  <c r="B2524" i="40"/>
  <c r="B2525" i="40"/>
  <c r="B2526" i="40"/>
  <c r="B2527" i="40"/>
  <c r="B2528" i="40"/>
  <c r="B2529" i="40"/>
  <c r="B2530" i="40"/>
  <c r="B2531" i="40"/>
  <c r="B2532" i="40"/>
  <c r="B2533" i="40"/>
  <c r="B2534" i="40"/>
  <c r="B2535" i="40"/>
  <c r="B2536" i="40"/>
  <c r="B2537" i="40"/>
  <c r="B2538" i="40"/>
  <c r="B2539" i="40"/>
  <c r="B2540" i="40"/>
  <c r="B2541" i="40"/>
  <c r="B2523" i="40"/>
  <c r="B2480" i="40"/>
  <c r="B2481" i="40"/>
  <c r="B2482" i="40"/>
  <c r="B2483" i="40"/>
  <c r="B2484" i="40"/>
  <c r="B2485" i="40"/>
  <c r="B2487" i="40"/>
  <c r="B2488" i="40"/>
  <c r="B2489" i="40"/>
  <c r="B2490" i="40"/>
  <c r="B2491" i="40"/>
  <c r="B2492" i="40"/>
  <c r="B2493" i="40"/>
  <c r="B2495" i="40"/>
  <c r="B2496" i="40"/>
  <c r="B2497" i="40"/>
  <c r="B2498" i="40"/>
  <c r="B2499" i="40"/>
  <c r="B2500" i="40"/>
  <c r="B2501" i="40"/>
  <c r="B2503" i="40"/>
  <c r="B2504" i="40"/>
  <c r="B2505" i="40"/>
  <c r="B2506" i="40"/>
  <c r="B2507" i="40"/>
  <c r="B2508" i="40"/>
  <c r="B2509" i="40"/>
  <c r="B2511" i="40"/>
  <c r="B2512" i="40"/>
  <c r="B2513" i="40"/>
  <c r="B2514" i="40"/>
  <c r="B2515" i="40"/>
  <c r="B2516" i="40"/>
  <c r="B2517" i="40"/>
  <c r="B2518" i="40"/>
  <c r="B2519" i="40"/>
  <c r="B2520" i="40"/>
  <c r="B2521" i="40"/>
  <c r="B2522" i="40"/>
  <c r="B2479" i="40"/>
  <c r="B2451" i="40"/>
  <c r="B2452" i="40"/>
  <c r="B2453" i="40"/>
  <c r="B2454" i="40"/>
  <c r="B2456" i="40"/>
  <c r="B2457" i="40"/>
  <c r="B2458" i="40"/>
  <c r="B2459" i="40"/>
  <c r="B2460" i="40"/>
  <c r="B2461" i="40"/>
  <c r="B2462" i="40"/>
  <c r="B2464" i="40"/>
  <c r="B2465" i="40"/>
  <c r="B2466" i="40"/>
  <c r="B2467" i="40"/>
  <c r="B2468" i="40"/>
  <c r="B2469" i="40"/>
  <c r="B2470" i="40"/>
  <c r="B2472" i="40"/>
  <c r="B2473" i="40"/>
  <c r="B2474" i="40"/>
  <c r="B2475" i="40"/>
  <c r="B2476" i="40"/>
  <c r="B2477" i="40"/>
  <c r="B2478" i="40"/>
  <c r="B2450" i="40"/>
  <c r="B2357" i="40"/>
  <c r="B2358" i="40"/>
  <c r="B2359" i="40"/>
  <c r="B2360" i="40"/>
  <c r="B2361" i="40"/>
  <c r="B2363" i="40"/>
  <c r="B2364" i="40"/>
  <c r="B2365" i="40"/>
  <c r="B2366" i="40"/>
  <c r="B2367" i="40"/>
  <c r="B2368" i="40"/>
  <c r="B2369" i="40"/>
  <c r="B2371" i="40"/>
  <c r="B2372" i="40"/>
  <c r="B2373" i="40"/>
  <c r="B2374" i="40"/>
  <c r="B2375" i="40"/>
  <c r="B2376" i="40"/>
  <c r="B2377" i="40"/>
  <c r="B2379" i="40"/>
  <c r="B2380" i="40"/>
  <c r="B2381" i="40"/>
  <c r="B2382" i="40"/>
  <c r="B2383" i="40"/>
  <c r="B2384" i="40"/>
  <c r="B2385" i="40"/>
  <c r="B2387" i="40"/>
  <c r="B2388" i="40"/>
  <c r="B2389" i="40"/>
  <c r="B2390" i="40"/>
  <c r="B2391" i="40"/>
  <c r="B2392" i="40"/>
  <c r="B2393" i="40"/>
  <c r="B2395" i="40"/>
  <c r="B2396" i="40"/>
  <c r="B2397" i="40"/>
  <c r="B2398" i="40"/>
  <c r="B2399" i="40"/>
  <c r="B2400" i="40"/>
  <c r="B2401" i="40"/>
  <c r="B2403" i="40"/>
  <c r="B2404" i="40"/>
  <c r="B2405" i="40"/>
  <c r="B2406" i="40"/>
  <c r="B2407" i="40"/>
  <c r="B2408" i="40"/>
  <c r="B2409" i="40"/>
  <c r="B2411" i="40"/>
  <c r="B2412" i="40"/>
  <c r="B2413" i="40"/>
  <c r="B2414" i="40"/>
  <c r="B2415" i="40"/>
  <c r="B2416" i="40"/>
  <c r="B2417" i="40"/>
  <c r="B2419" i="40"/>
  <c r="B2420" i="40"/>
  <c r="B2421" i="40"/>
  <c r="B2422" i="40"/>
  <c r="B2423" i="40"/>
  <c r="B2424" i="40"/>
  <c r="B2425" i="40"/>
  <c r="B2427" i="40"/>
  <c r="B2428" i="40"/>
  <c r="B2429" i="40"/>
  <c r="B2430" i="40"/>
  <c r="B2431" i="40"/>
  <c r="B2432" i="40"/>
  <c r="B2433" i="40"/>
  <c r="B2435" i="40"/>
  <c r="B2436" i="40"/>
  <c r="B2437" i="40"/>
  <c r="B2438" i="40"/>
  <c r="B2439" i="40"/>
  <c r="B2440" i="40"/>
  <c r="B2441" i="40"/>
  <c r="B2443" i="40"/>
  <c r="B2444" i="40"/>
  <c r="B2445" i="40"/>
  <c r="B2446" i="40"/>
  <c r="B2447" i="40"/>
  <c r="B2448" i="40"/>
  <c r="B2449" i="40"/>
  <c r="B2217" i="40"/>
  <c r="B2219" i="40"/>
  <c r="B2220" i="40"/>
  <c r="B2221" i="40"/>
  <c r="B2222" i="40"/>
  <c r="B2223" i="40"/>
  <c r="B2224" i="40"/>
  <c r="B2225" i="40"/>
  <c r="B2227" i="40"/>
  <c r="B2228" i="40"/>
  <c r="B2229" i="40"/>
  <c r="B2230" i="40"/>
  <c r="B2231" i="40"/>
  <c r="B2232" i="40"/>
  <c r="B2233" i="40"/>
  <c r="B2235" i="40"/>
  <c r="B2236" i="40"/>
  <c r="B2237" i="40"/>
  <c r="B2238" i="40"/>
  <c r="B2239" i="40"/>
  <c r="B2240" i="40"/>
  <c r="B2241" i="40"/>
  <c r="B2243" i="40"/>
  <c r="B2244" i="40"/>
  <c r="B2245" i="40"/>
  <c r="B2246" i="40"/>
  <c r="B2247" i="40"/>
  <c r="B2248" i="40"/>
  <c r="B2249" i="40"/>
  <c r="B2251" i="40"/>
  <c r="B2252" i="40"/>
  <c r="B2253" i="40"/>
  <c r="B2254" i="40"/>
  <c r="B2255" i="40"/>
  <c r="B2256" i="40"/>
  <c r="B2257" i="40"/>
  <c r="B2259" i="40"/>
  <c r="B2260" i="40"/>
  <c r="B2261" i="40"/>
  <c r="B2262" i="40"/>
  <c r="B2263" i="40"/>
  <c r="B2264" i="40"/>
  <c r="B2265" i="40"/>
  <c r="B2267" i="40"/>
  <c r="B2268" i="40"/>
  <c r="B2269" i="40"/>
  <c r="B2270" i="40"/>
  <c r="B2271" i="40"/>
  <c r="B2272" i="40"/>
  <c r="B2273" i="40"/>
  <c r="B2275" i="40"/>
  <c r="B2276" i="40"/>
  <c r="B2277" i="40"/>
  <c r="B2278" i="40"/>
  <c r="B2279" i="40"/>
  <c r="B2280" i="40"/>
  <c r="B2281" i="40"/>
  <c r="B2283" i="40"/>
  <c r="B2284" i="40"/>
  <c r="B2285" i="40"/>
  <c r="B2286" i="40"/>
  <c r="B2287" i="40"/>
  <c r="B2288" i="40"/>
  <c r="B2289" i="40"/>
  <c r="B2291" i="40"/>
  <c r="B2292" i="40"/>
  <c r="B2293" i="40"/>
  <c r="B2294" i="40"/>
  <c r="B2295" i="40"/>
  <c r="B2296" i="40"/>
  <c r="B2297" i="40"/>
  <c r="B2299" i="40"/>
  <c r="B2300" i="40"/>
  <c r="B2301" i="40"/>
  <c r="B2302" i="40"/>
  <c r="B2303" i="40"/>
  <c r="B2304" i="40"/>
  <c r="B2305" i="40"/>
  <c r="B2307" i="40"/>
  <c r="B2308" i="40"/>
  <c r="B2309" i="40"/>
  <c r="B2310" i="40"/>
  <c r="B2311" i="40"/>
  <c r="B2312" i="40"/>
  <c r="B2313" i="40"/>
  <c r="B2315" i="40"/>
  <c r="B2316" i="40"/>
  <c r="B2317" i="40"/>
  <c r="B2318" i="40"/>
  <c r="B2319" i="40"/>
  <c r="B2320" i="40"/>
  <c r="B2321" i="40"/>
  <c r="B2323" i="40"/>
  <c r="B2324" i="40"/>
  <c r="B2325" i="40"/>
  <c r="B2326" i="40"/>
  <c r="B2327" i="40"/>
  <c r="B2328" i="40"/>
  <c r="B2329" i="40"/>
  <c r="B2331" i="40"/>
  <c r="B2332" i="40"/>
  <c r="B2333" i="40"/>
  <c r="B2334" i="40"/>
  <c r="B2335" i="40"/>
  <c r="B2336" i="40"/>
  <c r="B2337" i="40"/>
  <c r="B2339" i="40"/>
  <c r="B2340" i="40"/>
  <c r="B2341" i="40"/>
  <c r="B2342" i="40"/>
  <c r="B2343" i="40"/>
  <c r="B2344" i="40"/>
  <c r="B2345" i="40"/>
  <c r="B2347" i="40"/>
  <c r="B2348" i="40"/>
  <c r="B2349" i="40"/>
  <c r="B2350" i="40"/>
  <c r="B2351" i="40"/>
  <c r="B2352" i="40"/>
  <c r="B2353" i="40"/>
  <c r="B2355" i="40"/>
  <c r="B2356" i="40"/>
  <c r="B2172" i="40"/>
  <c r="B2173" i="40"/>
  <c r="B2174" i="40"/>
  <c r="B2175" i="40"/>
  <c r="B2176" i="40"/>
  <c r="B2177" i="40"/>
  <c r="B2178" i="40"/>
  <c r="B2179" i="40"/>
  <c r="B2180" i="40"/>
  <c r="B2181" i="40"/>
  <c r="B2182" i="40"/>
  <c r="B2183" i="40"/>
  <c r="B2184" i="40"/>
  <c r="B2185" i="40"/>
  <c r="B2186" i="40"/>
  <c r="B2187" i="40"/>
  <c r="B2188" i="40"/>
  <c r="B2189" i="40"/>
  <c r="B2190" i="40"/>
  <c r="B2191" i="40"/>
  <c r="B2192" i="40"/>
  <c r="B2193" i="40"/>
  <c r="B2194" i="40"/>
  <c r="B2195" i="40"/>
  <c r="B2196" i="40"/>
  <c r="B2197" i="40"/>
  <c r="B2198" i="40"/>
  <c r="B2199" i="40"/>
  <c r="B2200" i="40"/>
  <c r="B2201" i="40"/>
  <c r="B2202" i="40"/>
  <c r="B2203" i="40"/>
  <c r="B2204" i="40"/>
  <c r="B2205" i="40"/>
  <c r="B2206" i="40"/>
  <c r="B2207" i="40"/>
  <c r="B2208" i="40"/>
  <c r="B2209" i="40"/>
  <c r="B2210" i="40"/>
  <c r="B2211" i="40"/>
  <c r="B2212" i="40"/>
  <c r="B2213" i="40"/>
  <c r="B2214" i="40"/>
  <c r="B2215" i="40"/>
  <c r="B2216" i="40"/>
  <c r="B2171" i="40"/>
  <c r="B2169" i="40"/>
  <c r="B2126" i="40"/>
  <c r="B2127" i="40"/>
  <c r="B2128" i="40"/>
  <c r="B2129" i="40"/>
  <c r="B2131" i="40"/>
  <c r="B2133" i="40"/>
  <c r="B2134" i="40"/>
  <c r="B2135" i="40"/>
  <c r="B2136" i="40"/>
  <c r="B2137" i="40"/>
  <c r="B2139" i="40"/>
  <c r="B2141" i="40"/>
  <c r="B2142" i="40"/>
  <c r="B2143" i="40"/>
  <c r="B2144" i="40"/>
  <c r="B2145" i="40"/>
  <c r="B2147" i="40"/>
  <c r="B2149" i="40"/>
  <c r="B2150" i="40"/>
  <c r="B2151" i="40"/>
  <c r="B2152" i="40"/>
  <c r="B2153" i="40"/>
  <c r="B2155" i="40"/>
  <c r="B2157" i="40"/>
  <c r="B2158" i="40"/>
  <c r="B2159" i="40"/>
  <c r="B2160" i="40"/>
  <c r="B2161" i="40"/>
  <c r="B2163" i="40"/>
  <c r="B2165" i="40"/>
  <c r="B2166" i="40"/>
  <c r="B2167" i="40"/>
  <c r="B2168" i="40"/>
  <c r="B2125" i="40"/>
  <c r="B2122" i="40"/>
  <c r="B2081" i="40"/>
  <c r="B2083" i="40"/>
  <c r="B2084" i="40"/>
  <c r="B2051" i="40"/>
  <c r="B2052" i="40"/>
  <c r="B2053" i="40"/>
  <c r="B2054" i="40"/>
  <c r="B2055" i="40"/>
  <c r="B2056" i="40"/>
  <c r="B2057" i="40"/>
  <c r="B2059" i="40"/>
  <c r="B2060" i="40"/>
  <c r="B2061" i="40"/>
  <c r="B2062" i="40"/>
  <c r="B2063" i="40"/>
  <c r="B2064" i="40"/>
  <c r="B2065" i="40"/>
  <c r="B2067" i="40"/>
  <c r="B2068" i="40"/>
  <c r="B2069" i="40"/>
  <c r="B2070" i="40"/>
  <c r="B2071" i="40"/>
  <c r="B2072" i="40"/>
  <c r="B2073" i="40"/>
  <c r="B2075" i="40"/>
  <c r="B2076" i="40"/>
  <c r="B2077" i="40"/>
  <c r="B2078" i="40"/>
  <c r="B2079" i="40"/>
  <c r="B2080" i="40"/>
  <c r="B2019" i="40"/>
  <c r="B2020" i="40"/>
  <c r="B2021" i="40"/>
  <c r="B2022" i="40"/>
  <c r="B2023" i="40"/>
  <c r="B2024" i="40"/>
  <c r="B2025" i="40"/>
  <c r="B2027" i="40"/>
  <c r="B2028" i="40"/>
  <c r="B2029" i="40"/>
  <c r="B2030" i="40"/>
  <c r="B2031" i="40"/>
  <c r="B2032" i="40"/>
  <c r="B2033" i="40"/>
  <c r="B2035" i="40"/>
  <c r="B2036" i="40"/>
  <c r="B2037" i="40"/>
  <c r="B2038" i="40"/>
  <c r="B2039" i="40"/>
  <c r="B2040" i="40"/>
  <c r="B2041" i="40"/>
  <c r="B2043" i="40"/>
  <c r="B2044" i="40"/>
  <c r="B2045" i="40"/>
  <c r="B2046" i="40"/>
  <c r="B2047" i="40"/>
  <c r="B2048" i="40"/>
  <c r="B2049" i="40"/>
  <c r="B1804" i="40"/>
  <c r="B1805" i="40"/>
  <c r="B1806" i="40"/>
  <c r="B1807" i="40"/>
  <c r="B1808" i="40"/>
  <c r="B1809" i="40"/>
  <c r="B1811" i="40"/>
  <c r="B1812" i="40"/>
  <c r="B1813" i="40"/>
  <c r="B1814" i="40"/>
  <c r="B1815" i="40"/>
  <c r="B1816" i="40"/>
  <c r="B1817" i="40"/>
  <c r="B1819" i="40"/>
  <c r="B1820" i="40"/>
  <c r="B1821" i="40"/>
  <c r="B1822" i="40"/>
  <c r="B1823" i="40"/>
  <c r="B1824" i="40"/>
  <c r="B1825" i="40"/>
  <c r="B1827" i="40"/>
  <c r="B1828" i="40"/>
  <c r="B1829" i="40"/>
  <c r="B1830" i="40"/>
  <c r="B1831" i="40"/>
  <c r="B1832" i="40"/>
  <c r="B1833" i="40"/>
  <c r="B1835" i="40"/>
  <c r="B1836" i="40"/>
  <c r="B1837" i="40"/>
  <c r="B1838" i="40"/>
  <c r="B1839" i="40"/>
  <c r="B1840" i="40"/>
  <c r="B1841" i="40"/>
  <c r="B1843" i="40"/>
  <c r="B1844" i="40"/>
  <c r="B1845" i="40"/>
  <c r="B1846" i="40"/>
  <c r="B1847" i="40"/>
  <c r="B1848" i="40"/>
  <c r="B1849" i="40"/>
  <c r="B1851" i="40"/>
  <c r="B1852" i="40"/>
  <c r="B1853" i="40"/>
  <c r="B1854" i="40"/>
  <c r="B1855" i="40"/>
  <c r="B1856" i="40"/>
  <c r="B1857" i="40"/>
  <c r="B1859" i="40"/>
  <c r="B1860" i="40"/>
  <c r="B1861" i="40"/>
  <c r="B1862" i="40"/>
  <c r="B1863" i="40"/>
  <c r="B1864" i="40"/>
  <c r="B1865" i="40"/>
  <c r="B1867" i="40"/>
  <c r="B1868" i="40"/>
  <c r="B1869" i="40"/>
  <c r="B1870" i="40"/>
  <c r="B1871" i="40"/>
  <c r="B1872" i="40"/>
  <c r="B1873" i="40"/>
  <c r="B1875" i="40"/>
  <c r="B1876" i="40"/>
  <c r="B1877" i="40"/>
  <c r="B1878" i="40"/>
  <c r="B1879" i="40"/>
  <c r="B1880" i="40"/>
  <c r="B1881" i="40"/>
  <c r="B1883" i="40"/>
  <c r="B1884" i="40"/>
  <c r="B1885" i="40"/>
  <c r="B1886" i="40"/>
  <c r="B1887" i="40"/>
  <c r="B1888" i="40"/>
  <c r="B1889" i="40"/>
  <c r="B1891" i="40"/>
  <c r="B1892" i="40"/>
  <c r="B1893" i="40"/>
  <c r="B1894" i="40"/>
  <c r="B1895" i="40"/>
  <c r="B1896" i="40"/>
  <c r="B1897" i="40"/>
  <c r="B1899" i="40"/>
  <c r="B1900" i="40"/>
  <c r="B1901" i="40"/>
  <c r="B1902" i="40"/>
  <c r="B1903" i="40"/>
  <c r="B1904" i="40"/>
  <c r="B1905" i="40"/>
  <c r="B1907" i="40"/>
  <c r="B1908" i="40"/>
  <c r="B1909" i="40"/>
  <c r="B1910" i="40"/>
  <c r="B1911" i="40"/>
  <c r="B1912" i="40"/>
  <c r="B1913" i="40"/>
  <c r="B1915" i="40"/>
  <c r="B1916" i="40"/>
  <c r="B1917" i="40"/>
  <c r="B1918" i="40"/>
  <c r="B1919" i="40"/>
  <c r="B1920" i="40"/>
  <c r="B1921" i="40"/>
  <c r="B1923" i="40"/>
  <c r="B1924" i="40"/>
  <c r="B1925" i="40"/>
  <c r="B1926" i="40"/>
  <c r="B1927" i="40"/>
  <c r="B1928" i="40"/>
  <c r="B1929" i="40"/>
  <c r="B1931" i="40"/>
  <c r="B1932" i="40"/>
  <c r="B1933" i="40"/>
  <c r="B1934" i="40"/>
  <c r="B1935" i="40"/>
  <c r="B1936" i="40"/>
  <c r="B1937" i="40"/>
  <c r="B1939" i="40"/>
  <c r="B1940" i="40"/>
  <c r="B1941" i="40"/>
  <c r="B1942" i="40"/>
  <c r="B1943" i="40"/>
  <c r="B1944" i="40"/>
  <c r="B1945" i="40"/>
  <c r="B1947" i="40"/>
  <c r="B1948" i="40"/>
  <c r="B1949" i="40"/>
  <c r="B1950" i="40"/>
  <c r="B1951" i="40"/>
  <c r="B1952" i="40"/>
  <c r="B1953" i="40"/>
  <c r="B1955" i="40"/>
  <c r="B1956" i="40"/>
  <c r="B1957" i="40"/>
  <c r="B1958" i="40"/>
  <c r="B1959" i="40"/>
  <c r="B1960" i="40"/>
  <c r="B1961" i="40"/>
  <c r="B1963" i="40"/>
  <c r="B1964" i="40"/>
  <c r="B1965" i="40"/>
  <c r="B1966" i="40"/>
  <c r="B1967" i="40"/>
  <c r="B1968" i="40"/>
  <c r="B1969" i="40"/>
  <c r="B1971" i="40"/>
  <c r="B1972" i="40"/>
  <c r="B1973" i="40"/>
  <c r="B1974" i="40"/>
  <c r="B1975" i="40"/>
  <c r="B1976" i="40"/>
  <c r="B1977" i="40"/>
  <c r="B1979" i="40"/>
  <c r="B1980" i="40"/>
  <c r="B1981" i="40"/>
  <c r="B1982" i="40"/>
  <c r="B1983" i="40"/>
  <c r="B1984" i="40"/>
  <c r="B1985" i="40"/>
  <c r="B1987" i="40"/>
  <c r="B1988" i="40"/>
  <c r="B1989" i="40"/>
  <c r="B1990" i="40"/>
  <c r="B1991" i="40"/>
  <c r="B1992" i="40"/>
  <c r="B1993" i="40"/>
  <c r="B1995" i="40"/>
  <c r="B1996" i="40"/>
  <c r="B1997" i="40"/>
  <c r="B1998" i="40"/>
  <c r="B1999" i="40"/>
  <c r="B2000" i="40"/>
  <c r="B2001" i="40"/>
  <c r="B2003" i="40"/>
  <c r="B2004" i="40"/>
  <c r="B2005" i="40"/>
  <c r="B2006" i="40"/>
  <c r="B2007" i="40"/>
  <c r="B2008" i="40"/>
  <c r="B2009" i="40"/>
  <c r="B2011" i="40"/>
  <c r="B2012" i="40"/>
  <c r="B2013" i="40"/>
  <c r="B2014" i="40"/>
  <c r="B2015" i="40"/>
  <c r="B2016" i="40"/>
  <c r="B2017" i="40"/>
  <c r="B1803" i="40"/>
  <c r="B1758" i="40"/>
  <c r="B1653" i="40"/>
  <c r="B1592" i="40"/>
  <c r="B1593" i="40"/>
  <c r="B1595" i="40"/>
  <c r="B1596" i="40"/>
  <c r="B1599" i="40"/>
  <c r="B1600" i="40"/>
  <c r="B1601" i="40"/>
  <c r="B1603" i="40"/>
  <c r="B1604" i="40"/>
  <c r="B1607" i="40"/>
  <c r="B1608" i="40"/>
  <c r="B1609" i="40"/>
  <c r="B1611" i="40"/>
  <c r="B1612" i="40"/>
  <c r="B1615" i="40"/>
  <c r="B1616" i="40"/>
  <c r="B1617" i="40"/>
  <c r="B1619" i="40"/>
  <c r="B1620" i="40"/>
  <c r="B1623" i="40"/>
  <c r="B1624" i="40"/>
  <c r="B1625" i="40"/>
  <c r="B1627" i="40"/>
  <c r="B1628" i="40"/>
  <c r="B1631" i="40"/>
  <c r="B1632" i="40"/>
  <c r="B1633" i="40"/>
  <c r="B1635" i="40"/>
  <c r="B1636" i="40"/>
  <c r="B1639" i="40"/>
  <c r="B1640" i="40"/>
  <c r="B1641" i="40"/>
  <c r="B1643" i="40"/>
  <c r="B1644" i="40"/>
  <c r="B1647" i="40"/>
  <c r="B1648" i="40"/>
  <c r="B1649" i="40"/>
  <c r="B1651" i="40"/>
  <c r="B1652" i="40"/>
  <c r="B1591" i="40"/>
  <c r="B1556" i="40"/>
  <c r="B1557" i="40"/>
  <c r="B1558" i="40"/>
  <c r="B1559" i="40"/>
  <c r="B1560" i="40"/>
  <c r="B1563" i="40"/>
  <c r="B1564" i="40"/>
  <c r="B1565" i="40"/>
  <c r="B1566" i="40"/>
  <c r="B1567" i="40"/>
  <c r="B1568" i="40"/>
  <c r="B1571" i="40"/>
  <c r="B1572" i="40"/>
  <c r="B1573" i="40"/>
  <c r="B1574" i="40"/>
  <c r="B1575" i="40"/>
  <c r="B1576" i="40"/>
  <c r="B1579" i="40"/>
  <c r="B1580" i="40"/>
  <c r="B1581" i="40"/>
  <c r="B1582" i="40"/>
  <c r="B1583" i="40"/>
  <c r="B1584" i="40"/>
  <c r="B1587" i="40"/>
  <c r="B1588" i="40"/>
  <c r="B1589" i="40"/>
  <c r="B1590" i="40"/>
  <c r="B1555" i="40"/>
  <c r="B1461" i="40"/>
  <c r="B1462" i="40"/>
  <c r="B1463" i="40"/>
  <c r="B1464" i="40"/>
  <c r="B1465" i="40"/>
  <c r="B1466" i="40"/>
  <c r="B1468" i="40"/>
  <c r="B1469" i="40"/>
  <c r="B1470" i="40"/>
  <c r="B1471" i="40"/>
  <c r="B1472" i="40"/>
  <c r="B1473" i="40"/>
  <c r="B1474" i="40"/>
  <c r="B1476" i="40"/>
  <c r="B1477" i="40"/>
  <c r="B1478" i="40"/>
  <c r="B1479" i="40"/>
  <c r="B1480" i="40"/>
  <c r="B1481" i="40"/>
  <c r="B1482" i="40"/>
  <c r="B1484" i="40"/>
  <c r="B1485" i="40"/>
  <c r="B1486" i="40"/>
  <c r="B1487" i="40"/>
  <c r="B1488" i="40"/>
  <c r="B1489" i="40"/>
  <c r="B1490" i="40"/>
  <c r="B1492" i="40"/>
  <c r="B1493" i="40"/>
  <c r="B1494" i="40"/>
  <c r="B1495" i="40"/>
  <c r="B1496" i="40"/>
  <c r="B1497" i="40"/>
  <c r="B1498" i="40"/>
  <c r="B1500" i="40"/>
  <c r="B1501" i="40"/>
  <c r="B1502" i="40"/>
  <c r="B1503" i="40"/>
  <c r="B1504" i="40"/>
  <c r="B1505" i="40"/>
  <c r="B1506" i="40"/>
  <c r="B1508" i="40"/>
  <c r="B1509" i="40"/>
  <c r="B1510" i="40"/>
  <c r="B1511" i="40"/>
  <c r="B1512" i="40"/>
  <c r="B1513" i="40"/>
  <c r="B1514" i="40"/>
  <c r="B1516" i="40"/>
  <c r="B1517" i="40"/>
  <c r="B1518" i="40"/>
  <c r="B1519" i="40"/>
  <c r="B1520" i="40"/>
  <c r="B1521" i="40"/>
  <c r="B1522" i="40"/>
  <c r="B1524" i="40"/>
  <c r="B1525" i="40"/>
  <c r="B1526" i="40"/>
  <c r="B1527" i="40"/>
  <c r="B1528" i="40"/>
  <c r="B1529" i="40"/>
  <c r="B1530" i="40"/>
  <c r="B1532" i="40"/>
  <c r="B1533" i="40"/>
  <c r="B1534" i="40"/>
  <c r="B1535" i="40"/>
  <c r="B1536" i="40"/>
  <c r="B1537" i="40"/>
  <c r="B1538" i="40"/>
  <c r="B1540" i="40"/>
  <c r="B1541" i="40"/>
  <c r="B1542" i="40"/>
  <c r="B1543" i="40"/>
  <c r="B1544" i="40"/>
  <c r="B1545" i="40"/>
  <c r="B1546" i="40"/>
  <c r="B1548" i="40"/>
  <c r="B1549" i="40"/>
  <c r="B1550" i="40"/>
  <c r="B1551" i="40"/>
  <c r="B1552" i="40"/>
  <c r="B1553" i="40"/>
  <c r="B1554" i="40"/>
  <c r="B1460" i="40"/>
  <c r="B1437" i="40"/>
  <c r="B1438" i="40"/>
  <c r="B1440" i="40"/>
  <c r="B1441" i="40"/>
  <c r="B1442" i="40"/>
  <c r="B1443" i="40"/>
  <c r="B1444" i="40"/>
  <c r="B1445" i="40"/>
  <c r="B1446" i="40"/>
  <c r="B1448" i="40"/>
  <c r="B1449" i="40"/>
  <c r="B1450" i="40"/>
  <c r="B1451" i="40"/>
  <c r="B1452" i="40"/>
  <c r="B1453" i="40"/>
  <c r="B1454" i="40"/>
  <c r="B1456" i="40"/>
  <c r="B1457" i="40"/>
  <c r="B1458" i="40"/>
  <c r="B1459" i="40"/>
  <c r="B1436" i="40"/>
  <c r="B1417" i="40"/>
  <c r="B1418" i="40"/>
  <c r="B1419" i="40"/>
  <c r="B1420" i="40"/>
  <c r="B1421" i="40"/>
  <c r="B1422" i="40"/>
  <c r="B1424" i="40"/>
  <c r="B1425" i="40"/>
  <c r="B1426" i="40"/>
  <c r="B1427" i="40"/>
  <c r="B1428" i="40"/>
  <c r="B1429" i="40"/>
  <c r="B1430" i="40"/>
  <c r="B1432" i="40"/>
  <c r="B1433" i="40"/>
  <c r="B1434" i="40"/>
  <c r="B1435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1256" i="40"/>
  <c r="B1257" i="40"/>
  <c r="B1258" i="40"/>
  <c r="B1259" i="40"/>
  <c r="B1260" i="40"/>
  <c r="B1261" i="40"/>
  <c r="B1262" i="40"/>
  <c r="B1263" i="40"/>
  <c r="B1264" i="40"/>
  <c r="B1265" i="40"/>
  <c r="B1266" i="40"/>
  <c r="B1267" i="40"/>
  <c r="B1268" i="40"/>
  <c r="B1269" i="40"/>
  <c r="B1270" i="40"/>
  <c r="B1271" i="40"/>
  <c r="B1272" i="40"/>
  <c r="B1273" i="40"/>
  <c r="B1274" i="40"/>
  <c r="B1275" i="40"/>
  <c r="B1276" i="40"/>
  <c r="B1277" i="40"/>
  <c r="B1278" i="40"/>
  <c r="B1279" i="40"/>
  <c r="B1280" i="40"/>
  <c r="B1281" i="40"/>
  <c r="B1282" i="40"/>
  <c r="B1283" i="40"/>
  <c r="B1284" i="40"/>
  <c r="B1285" i="40"/>
  <c r="B1286" i="40"/>
  <c r="B1287" i="40"/>
  <c r="B1288" i="40"/>
  <c r="B1289" i="40"/>
  <c r="B1290" i="40"/>
  <c r="B1291" i="40"/>
  <c r="B1292" i="40"/>
  <c r="B1293" i="40"/>
  <c r="B1294" i="40"/>
  <c r="B1295" i="40"/>
  <c r="B1296" i="40"/>
  <c r="B1297" i="40"/>
  <c r="B1298" i="40"/>
  <c r="B1299" i="40"/>
  <c r="B1300" i="40"/>
  <c r="B1301" i="40"/>
  <c r="B1302" i="40"/>
  <c r="B1303" i="40"/>
  <c r="B1304" i="40"/>
  <c r="B1305" i="40"/>
  <c r="B1306" i="40"/>
  <c r="B1307" i="40"/>
  <c r="B1308" i="40"/>
  <c r="B1309" i="40"/>
  <c r="B1310" i="40"/>
  <c r="B1311" i="40"/>
  <c r="B1312" i="40"/>
  <c r="B1313" i="40"/>
  <c r="B1314" i="40"/>
  <c r="B1315" i="40"/>
  <c r="B1316" i="40"/>
  <c r="B1317" i="40"/>
  <c r="B1318" i="40"/>
  <c r="B1319" i="40"/>
  <c r="B1320" i="40"/>
  <c r="B1321" i="40"/>
  <c r="B1322" i="40"/>
  <c r="B1323" i="40"/>
  <c r="B1324" i="40"/>
  <c r="B1325" i="40"/>
  <c r="B1326" i="40"/>
  <c r="B1327" i="40"/>
  <c r="B1328" i="40"/>
  <c r="B1329" i="40"/>
  <c r="B1330" i="40"/>
  <c r="B1331" i="40"/>
  <c r="B1332" i="40"/>
  <c r="B1333" i="40"/>
  <c r="B1334" i="40"/>
  <c r="B1335" i="40"/>
  <c r="B1336" i="40"/>
  <c r="B1337" i="40"/>
  <c r="B1338" i="40"/>
  <c r="B1339" i="40"/>
  <c r="B1340" i="40"/>
  <c r="B1341" i="40"/>
  <c r="B1342" i="40"/>
  <c r="B1343" i="40"/>
  <c r="B1344" i="40"/>
  <c r="B1345" i="40"/>
  <c r="B1346" i="40"/>
  <c r="B1347" i="40"/>
  <c r="B1348" i="40"/>
  <c r="B1349" i="40"/>
  <c r="B1350" i="40"/>
  <c r="B1351" i="40"/>
  <c r="B1352" i="40"/>
  <c r="B1353" i="40"/>
  <c r="B1354" i="40"/>
  <c r="B1355" i="40"/>
  <c r="B1356" i="40"/>
  <c r="B1357" i="40"/>
  <c r="B1358" i="40"/>
  <c r="B1359" i="40"/>
  <c r="B1360" i="40"/>
  <c r="B1361" i="40"/>
  <c r="B1362" i="40"/>
  <c r="B1363" i="40"/>
  <c r="B1364" i="40"/>
  <c r="B1365" i="40"/>
  <c r="B1366" i="40"/>
  <c r="B1367" i="40"/>
  <c r="B1368" i="40"/>
  <c r="B1369" i="40"/>
  <c r="B1370" i="40"/>
  <c r="B1371" i="40"/>
  <c r="B1372" i="40"/>
  <c r="B1373" i="40"/>
  <c r="B1374" i="40"/>
  <c r="B1375" i="40"/>
  <c r="B1376" i="40"/>
  <c r="B1377" i="40"/>
  <c r="B1378" i="40"/>
  <c r="B1379" i="40"/>
  <c r="B1380" i="40"/>
  <c r="B1381" i="40"/>
  <c r="B1382" i="40"/>
  <c r="B1383" i="40"/>
  <c r="B1384" i="40"/>
  <c r="B1385" i="40"/>
  <c r="B1386" i="40"/>
  <c r="B1387" i="40"/>
  <c r="B1388" i="40"/>
  <c r="B1389" i="40"/>
  <c r="B1390" i="40"/>
  <c r="B1391" i="40"/>
  <c r="B1392" i="40"/>
  <c r="B1393" i="40"/>
  <c r="B1394" i="40"/>
  <c r="B1395" i="40"/>
  <c r="B1396" i="40"/>
  <c r="B1397" i="40"/>
  <c r="B1398" i="40"/>
  <c r="B1399" i="40"/>
  <c r="B1400" i="40"/>
  <c r="B1401" i="40"/>
  <c r="B1402" i="40"/>
  <c r="B1403" i="40"/>
  <c r="B1404" i="40"/>
  <c r="B1405" i="40"/>
  <c r="B1406" i="40"/>
  <c r="B1407" i="40"/>
  <c r="B1408" i="40"/>
  <c r="B1409" i="40"/>
  <c r="B1410" i="40"/>
  <c r="B1411" i="40"/>
  <c r="B1412" i="40"/>
  <c r="B1413" i="40"/>
  <c r="B1414" i="40"/>
  <c r="B1415" i="40"/>
  <c r="B1416" i="40"/>
  <c r="B1128" i="40"/>
  <c r="B1071" i="40"/>
  <c r="B1077" i="40"/>
  <c r="B1087" i="40"/>
  <c r="B1092" i="40"/>
  <c r="B1100" i="40"/>
  <c r="B1108" i="40"/>
  <c r="B1117" i="40"/>
  <c r="B1119" i="40"/>
  <c r="B972" i="40"/>
  <c r="B975" i="40"/>
  <c r="B980" i="40"/>
  <c r="B991" i="40"/>
  <c r="B999" i="40"/>
  <c r="B1007" i="40"/>
  <c r="B1012" i="40"/>
  <c r="B1052" i="40"/>
  <c r="B971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814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73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5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" i="40"/>
  <c r="N337" i="34"/>
  <c r="T336" i="34"/>
  <c r="N336" i="34"/>
  <c r="T335" i="34"/>
  <c r="N335" i="34"/>
  <c r="N326" i="34"/>
  <c r="T325" i="34"/>
  <c r="N325" i="34"/>
  <c r="T324" i="34"/>
  <c r="N324" i="34"/>
  <c r="N168" i="34"/>
  <c r="T167" i="34"/>
  <c r="N167" i="34"/>
  <c r="T166" i="34"/>
  <c r="N166" i="34"/>
  <c r="N162" i="34"/>
  <c r="N153" i="34"/>
  <c r="V2" i="15"/>
  <c r="V3" i="15"/>
  <c r="V5" i="15"/>
  <c r="V8" i="15"/>
  <c r="V9" i="15"/>
  <c r="V10" i="15"/>
  <c r="V12" i="15"/>
  <c r="V13" i="15"/>
  <c r="V15" i="15"/>
  <c r="V17" i="15"/>
  <c r="V19" i="15"/>
  <c r="V22" i="15"/>
  <c r="V23" i="15"/>
  <c r="V25" i="15"/>
  <c r="V26" i="15"/>
  <c r="V31" i="15"/>
  <c r="V33" i="15"/>
  <c r="V35" i="15"/>
  <c r="V37" i="15"/>
  <c r="V39" i="15"/>
  <c r="V41" i="15"/>
  <c r="V43" i="15"/>
  <c r="V45" i="15"/>
  <c r="V46" i="15"/>
  <c r="V48" i="15"/>
  <c r="V49" i="15"/>
  <c r="V51" i="15"/>
  <c r="V59" i="15"/>
  <c r="V62" i="15"/>
  <c r="V63" i="15"/>
  <c r="V65" i="15"/>
  <c r="V66" i="15"/>
  <c r="V73" i="15"/>
  <c r="V76" i="15"/>
  <c r="V77" i="15"/>
  <c r="V80" i="15"/>
  <c r="V81" i="15"/>
  <c r="V86" i="15"/>
  <c r="V88" i="15"/>
  <c r="V89" i="15"/>
  <c r="V92" i="15"/>
  <c r="V95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W2" i="32"/>
  <c r="W3" i="32"/>
  <c r="W5" i="32"/>
  <c r="W7" i="32"/>
  <c r="W10" i="32"/>
  <c r="W13" i="32"/>
  <c r="W17" i="32"/>
  <c r="W19" i="32"/>
  <c r="W20" i="32"/>
  <c r="W22" i="32"/>
  <c r="W24" i="32"/>
  <c r="W26" i="32"/>
  <c r="W27" i="32"/>
  <c r="W29" i="32"/>
  <c r="W31" i="32"/>
  <c r="W33" i="32"/>
  <c r="W36" i="32"/>
  <c r="W38" i="32"/>
  <c r="W40" i="32"/>
  <c r="W42" i="32"/>
  <c r="W45" i="32"/>
  <c r="W46" i="32"/>
  <c r="W48" i="32"/>
  <c r="W49" i="32"/>
  <c r="W50" i="32"/>
  <c r="W52" i="32"/>
  <c r="W53" i="32"/>
  <c r="W57" i="32"/>
  <c r="W59" i="32"/>
  <c r="W61" i="32"/>
  <c r="W63" i="32"/>
  <c r="W66" i="32"/>
  <c r="W67" i="32"/>
  <c r="W69" i="32"/>
  <c r="W72" i="32"/>
  <c r="W74" i="32"/>
  <c r="W75" i="32"/>
  <c r="W77" i="32"/>
  <c r="W80" i="32"/>
  <c r="W82" i="32"/>
  <c r="W85" i="32"/>
  <c r="V2" i="33"/>
  <c r="V3" i="33"/>
  <c r="V5" i="33"/>
  <c r="V6" i="33"/>
  <c r="V9" i="33"/>
  <c r="V11" i="33"/>
  <c r="V13" i="33"/>
  <c r="V25" i="33"/>
  <c r="V29" i="33"/>
  <c r="V34" i="33"/>
  <c r="V36" i="33"/>
  <c r="V38" i="33"/>
  <c r="V40" i="33"/>
  <c r="V42" i="33"/>
  <c r="V46" i="33"/>
  <c r="V47" i="33"/>
  <c r="V50" i="33"/>
  <c r="V52" i="33"/>
  <c r="V53" i="33"/>
  <c r="V55" i="33"/>
  <c r="V58" i="33"/>
  <c r="V60" i="33"/>
  <c r="V64" i="33"/>
  <c r="V65" i="33"/>
  <c r="V67" i="33"/>
  <c r="V69" i="33"/>
  <c r="V71" i="33"/>
  <c r="V73" i="33"/>
  <c r="V75" i="33"/>
  <c r="V76" i="33"/>
  <c r="V77" i="33"/>
  <c r="V78" i="33"/>
  <c r="V79" i="33"/>
  <c r="V80" i="33"/>
  <c r="V81" i="33"/>
  <c r="V82" i="33"/>
  <c r="V84" i="33"/>
  <c r="V85" i="33"/>
  <c r="V86" i="33"/>
  <c r="V88" i="33"/>
  <c r="V89" i="33"/>
  <c r="V92" i="33"/>
  <c r="V94" i="33"/>
  <c r="V95" i="33"/>
  <c r="V98" i="33"/>
  <c r="V99" i="33"/>
  <c r="V100" i="33"/>
  <c r="V101" i="33"/>
  <c r="V102" i="33"/>
  <c r="V103" i="33"/>
  <c r="V104" i="33"/>
  <c r="V105" i="33"/>
  <c r="V107" i="33"/>
  <c r="V108" i="33"/>
  <c r="V112" i="33"/>
  <c r="V113" i="33"/>
  <c r="V114" i="33"/>
  <c r="V115" i="33"/>
  <c r="V116" i="33"/>
  <c r="V118" i="33"/>
  <c r="V119" i="33"/>
  <c r="V122" i="33"/>
  <c r="V123" i="33"/>
  <c r="V125" i="33"/>
  <c r="V126" i="33"/>
  <c r="V128" i="33"/>
  <c r="V130" i="33"/>
  <c r="V131" i="33"/>
  <c r="V132" i="33"/>
  <c r="V134" i="33"/>
  <c r="V136" i="33"/>
  <c r="V137" i="33"/>
  <c r="V139" i="33"/>
  <c r="V141" i="33"/>
  <c r="V143" i="33"/>
  <c r="V144" i="33"/>
  <c r="V146" i="33"/>
  <c r="V147" i="33"/>
  <c r="V148" i="33"/>
  <c r="V150" i="33"/>
  <c r="V152" i="33"/>
  <c r="V155" i="33"/>
  <c r="V159" i="33"/>
  <c r="V160" i="33"/>
  <c r="V164" i="33"/>
  <c r="V166" i="33"/>
  <c r="V167" i="33"/>
  <c r="V169" i="33"/>
  <c r="V177" i="33"/>
  <c r="V178" i="33"/>
  <c r="V181" i="33"/>
  <c r="T2" i="34"/>
  <c r="T6" i="34"/>
  <c r="T8" i="34"/>
  <c r="T10" i="34"/>
  <c r="T11" i="34"/>
  <c r="T12" i="34"/>
  <c r="T15" i="34"/>
  <c r="T16" i="34"/>
  <c r="T17" i="34"/>
  <c r="T18" i="34"/>
  <c r="T20" i="34"/>
  <c r="T22" i="34"/>
  <c r="T23" i="34"/>
  <c r="T34" i="34"/>
  <c r="T35" i="34"/>
  <c r="T36" i="34"/>
  <c r="T38" i="34"/>
  <c r="T40" i="34"/>
  <c r="T45" i="34"/>
  <c r="T54" i="34"/>
  <c r="T62" i="34"/>
  <c r="T63" i="34"/>
  <c r="T64" i="34"/>
  <c r="T66" i="34"/>
  <c r="T67" i="34"/>
  <c r="T69" i="34"/>
  <c r="T70" i="34"/>
  <c r="T73" i="34"/>
  <c r="T79" i="34"/>
  <c r="T80" i="34"/>
  <c r="T81" i="34"/>
  <c r="T82" i="34"/>
  <c r="T84" i="34"/>
  <c r="T87" i="34"/>
  <c r="T88" i="34"/>
  <c r="T89" i="34"/>
  <c r="T91" i="34"/>
  <c r="T92" i="34"/>
  <c r="T93" i="34"/>
  <c r="T103" i="34"/>
  <c r="T107" i="34"/>
  <c r="T109" i="34"/>
  <c r="T142" i="34"/>
  <c r="T151" i="34"/>
  <c r="T153" i="34"/>
  <c r="T155" i="34"/>
  <c r="T157" i="34"/>
  <c r="T159" i="34"/>
  <c r="T162" i="34"/>
  <c r="T164" i="34"/>
  <c r="T170" i="34"/>
  <c r="T172" i="34"/>
  <c r="T174" i="34"/>
  <c r="T177" i="34"/>
  <c r="T179" i="34"/>
  <c r="T181" i="34"/>
  <c r="T183" i="34"/>
  <c r="T185" i="34"/>
  <c r="T190" i="34"/>
  <c r="T191" i="34"/>
  <c r="T192" i="34"/>
  <c r="T196" i="34"/>
  <c r="T197" i="34"/>
  <c r="T198" i="34"/>
  <c r="T201" i="34"/>
  <c r="T203" i="34"/>
  <c r="T205" i="34"/>
  <c r="T210" i="34"/>
  <c r="T211" i="34"/>
  <c r="T213" i="34"/>
  <c r="T218" i="34"/>
  <c r="T220" i="34"/>
  <c r="T221" i="34"/>
  <c r="T223" i="34"/>
  <c r="T224" i="34"/>
  <c r="T226" i="34"/>
  <c r="T227" i="34"/>
  <c r="T229" i="34"/>
  <c r="T230" i="34"/>
  <c r="T232" i="34"/>
  <c r="T233" i="34"/>
  <c r="T235" i="34"/>
  <c r="T236" i="34"/>
  <c r="T238" i="34"/>
  <c r="T239" i="34"/>
  <c r="T241" i="34"/>
  <c r="T242" i="34"/>
  <c r="T244" i="34"/>
  <c r="T245" i="34"/>
  <c r="T247" i="34"/>
  <c r="T248" i="34"/>
  <c r="T250" i="34"/>
  <c r="T251" i="34"/>
  <c r="T253" i="34"/>
  <c r="T255" i="34"/>
  <c r="T257" i="34"/>
  <c r="T259" i="34"/>
  <c r="T261" i="34"/>
  <c r="T263" i="34"/>
  <c r="T265" i="34"/>
  <c r="T267" i="34"/>
  <c r="T269" i="34"/>
  <c r="T271" i="34"/>
  <c r="T273" i="34"/>
  <c r="T275" i="34"/>
  <c r="T277" i="34"/>
  <c r="T279" i="34"/>
  <c r="T281" i="34"/>
  <c r="T283" i="34"/>
  <c r="T285" i="34"/>
  <c r="T287" i="34"/>
  <c r="T289" i="34"/>
  <c r="T291" i="34"/>
  <c r="T292" i="34"/>
  <c r="T294" i="34"/>
  <c r="T297" i="34"/>
  <c r="T298" i="34"/>
  <c r="T300" i="34"/>
  <c r="T302" i="34"/>
  <c r="T304" i="34"/>
  <c r="T306" i="34"/>
  <c r="T307" i="34"/>
  <c r="T309" i="34"/>
  <c r="T310" i="34"/>
  <c r="T312" i="34"/>
  <c r="T315" i="34"/>
  <c r="T316" i="34"/>
  <c r="T318" i="34"/>
  <c r="T319" i="34"/>
  <c r="T321" i="34"/>
  <c r="T322" i="34"/>
  <c r="T328" i="34"/>
  <c r="T329" i="34"/>
  <c r="T331" i="34"/>
  <c r="T333" i="34"/>
  <c r="T338" i="34"/>
  <c r="T339" i="34"/>
  <c r="T342" i="34"/>
  <c r="T344" i="34"/>
  <c r="T345" i="34"/>
  <c r="T347" i="34"/>
  <c r="T348" i="34"/>
  <c r="T349" i="34"/>
  <c r="T351" i="34"/>
  <c r="T353" i="34"/>
  <c r="T354" i="34"/>
  <c r="T356" i="34"/>
  <c r="T358" i="34"/>
  <c r="T359" i="34"/>
  <c r="T361" i="34"/>
  <c r="T362" i="34"/>
  <c r="T364" i="34"/>
  <c r="T366" i="34"/>
  <c r="T368" i="34"/>
  <c r="T373" i="34"/>
  <c r="T380" i="34"/>
  <c r="T382" i="34"/>
  <c r="T383" i="34"/>
  <c r="T385" i="34"/>
  <c r="T386" i="34"/>
  <c r="T391" i="34"/>
  <c r="T399" i="34"/>
  <c r="T405" i="34"/>
  <c r="T407" i="34"/>
  <c r="T419" i="34"/>
  <c r="T420" i="34"/>
  <c r="T421" i="34"/>
  <c r="T422" i="34"/>
  <c r="T427" i="34"/>
  <c r="T428" i="34"/>
  <c r="T429" i="34"/>
  <c r="T430" i="34"/>
  <c r="T432" i="34"/>
  <c r="T434" i="34"/>
  <c r="T435" i="34"/>
  <c r="T437" i="34"/>
  <c r="T440" i="34"/>
  <c r="T443" i="34"/>
  <c r="T445" i="34"/>
  <c r="T449" i="34"/>
  <c r="T451" i="34"/>
  <c r="T456" i="34"/>
  <c r="T463" i="34"/>
  <c r="T464" i="34"/>
  <c r="T465" i="34"/>
  <c r="T467" i="34"/>
  <c r="T470" i="34"/>
  <c r="T474" i="34"/>
  <c r="T480" i="34"/>
  <c r="T481" i="34"/>
  <c r="T483" i="34"/>
  <c r="T486" i="34"/>
  <c r="T489" i="34"/>
  <c r="T491" i="34"/>
  <c r="T492" i="34"/>
  <c r="T493" i="34"/>
  <c r="T504" i="34"/>
  <c r="T506" i="34"/>
  <c r="T507" i="34"/>
  <c r="T508" i="34"/>
  <c r="T524" i="34"/>
  <c r="T525" i="34"/>
  <c r="T527" i="34"/>
  <c r="T528" i="34"/>
  <c r="T530" i="34"/>
  <c r="T532" i="34"/>
  <c r="T534" i="34"/>
  <c r="T536" i="34"/>
  <c r="T546" i="34"/>
  <c r="T549" i="34"/>
  <c r="N545" i="34"/>
  <c r="P545" i="34" s="1"/>
  <c r="T545" i="34" s="1"/>
  <c r="N544" i="34"/>
  <c r="P544" i="34" s="1"/>
  <c r="T544" i="34" s="1"/>
  <c r="N543" i="34"/>
  <c r="P543" i="34" s="1"/>
  <c r="T543" i="34" s="1"/>
  <c r="N542" i="34"/>
  <c r="P542" i="34" s="1"/>
  <c r="T542" i="34" s="1"/>
  <c r="N541" i="34"/>
  <c r="P541" i="34" s="1"/>
  <c r="T541" i="34" s="1"/>
  <c r="N540" i="34"/>
  <c r="P540" i="34" s="1"/>
  <c r="T540" i="34" s="1"/>
  <c r="N539" i="34"/>
  <c r="P539" i="34" s="1"/>
  <c r="T539" i="34" s="1"/>
  <c r="N538" i="34"/>
  <c r="P538" i="34" s="1"/>
  <c r="T538" i="34" s="1"/>
  <c r="N529" i="34"/>
  <c r="N528" i="34"/>
  <c r="N527" i="34"/>
  <c r="N526" i="34"/>
  <c r="N525" i="34"/>
  <c r="N524" i="34"/>
  <c r="N523" i="34"/>
  <c r="P523" i="34" s="1"/>
  <c r="T523" i="34" s="1"/>
  <c r="N522" i="34"/>
  <c r="P522" i="34" s="1"/>
  <c r="T522" i="34" s="1"/>
  <c r="N521" i="34"/>
  <c r="P521" i="34" s="1"/>
  <c r="T521" i="34" s="1"/>
  <c r="N520" i="34"/>
  <c r="P520" i="34" s="1"/>
  <c r="T520" i="34" s="1"/>
  <c r="N519" i="34"/>
  <c r="P519" i="34" s="1"/>
  <c r="T519" i="34" s="1"/>
  <c r="P518" i="34"/>
  <c r="T518" i="34" s="1"/>
  <c r="N517" i="34"/>
  <c r="P517" i="34" s="1"/>
  <c r="T517" i="34" s="1"/>
  <c r="N516" i="34"/>
  <c r="P516" i="34" s="1"/>
  <c r="T516" i="34" s="1"/>
  <c r="N515" i="34"/>
  <c r="P515" i="34" s="1"/>
  <c r="T515" i="34" s="1"/>
  <c r="N514" i="34"/>
  <c r="P514" i="34" s="1"/>
  <c r="T514" i="34" s="1"/>
  <c r="N513" i="34"/>
  <c r="P513" i="34" s="1"/>
  <c r="T513" i="34" s="1"/>
  <c r="N512" i="34"/>
  <c r="P512" i="34" s="1"/>
  <c r="T512" i="34" s="1"/>
  <c r="N511" i="34"/>
  <c r="P511" i="34" s="1"/>
  <c r="T511" i="34" s="1"/>
  <c r="N510" i="34"/>
  <c r="P510" i="34" s="1"/>
  <c r="T510" i="34" s="1"/>
  <c r="N509" i="34"/>
  <c r="N508" i="34"/>
  <c r="N507" i="34"/>
  <c r="N506" i="34"/>
  <c r="N503" i="34"/>
  <c r="P503" i="34" s="1"/>
  <c r="T503" i="34" s="1"/>
  <c r="N502" i="34"/>
  <c r="P502" i="34" s="1"/>
  <c r="T502" i="34" s="1"/>
  <c r="N501" i="34"/>
  <c r="P501" i="34" s="1"/>
  <c r="T501" i="34" s="1"/>
  <c r="N500" i="34"/>
  <c r="P500" i="34" s="1"/>
  <c r="T500" i="34" s="1"/>
  <c r="N499" i="34"/>
  <c r="P499" i="34" s="1"/>
  <c r="T499" i="34" s="1"/>
  <c r="N498" i="34"/>
  <c r="P498" i="34" s="1"/>
  <c r="T498" i="34" s="1"/>
  <c r="N497" i="34"/>
  <c r="P497" i="34" s="1"/>
  <c r="T497" i="34" s="1"/>
  <c r="N496" i="34"/>
  <c r="P496" i="34" s="1"/>
  <c r="T496" i="34" s="1"/>
  <c r="N495" i="34"/>
  <c r="P495" i="34" s="1"/>
  <c r="T495" i="34" s="1"/>
  <c r="N494" i="34"/>
  <c r="N493" i="34"/>
  <c r="N492" i="34"/>
  <c r="N491" i="34"/>
  <c r="N488" i="34"/>
  <c r="P488" i="34" s="1"/>
  <c r="T488" i="34" s="1"/>
  <c r="N485" i="34"/>
  <c r="P485" i="34" s="1"/>
  <c r="T485" i="34" s="1"/>
  <c r="N482" i="34"/>
  <c r="N481" i="34"/>
  <c r="N480" i="34"/>
  <c r="N479" i="34"/>
  <c r="P479" i="34" s="1"/>
  <c r="T479" i="34" s="1"/>
  <c r="N478" i="34"/>
  <c r="P478" i="34" s="1"/>
  <c r="T478" i="34" s="1"/>
  <c r="N477" i="34"/>
  <c r="P477" i="34" s="1"/>
  <c r="T477" i="34" s="1"/>
  <c r="N476" i="34"/>
  <c r="P476" i="34" s="1"/>
  <c r="T476" i="34" s="1"/>
  <c r="N473" i="34"/>
  <c r="P473" i="34" s="1"/>
  <c r="T473" i="34" s="1"/>
  <c r="N472" i="34"/>
  <c r="P472" i="34" s="1"/>
  <c r="T472" i="34" s="1"/>
  <c r="N469" i="34"/>
  <c r="P469" i="34" s="1"/>
  <c r="T469" i="34" s="1"/>
  <c r="N466" i="34"/>
  <c r="N465" i="34"/>
  <c r="N464" i="34"/>
  <c r="N463" i="34"/>
  <c r="N462" i="34"/>
  <c r="P462" i="34" s="1"/>
  <c r="T462" i="34" s="1"/>
  <c r="N461" i="34"/>
  <c r="P461" i="34" s="1"/>
  <c r="T461" i="34" s="1"/>
  <c r="N460" i="34"/>
  <c r="P460" i="34" s="1"/>
  <c r="T460" i="34" s="1"/>
  <c r="N459" i="34"/>
  <c r="P459" i="34" s="1"/>
  <c r="T459" i="34" s="1"/>
  <c r="N458" i="34"/>
  <c r="P458" i="34" s="1"/>
  <c r="T458" i="34" s="1"/>
  <c r="N455" i="34"/>
  <c r="P455" i="34" s="1"/>
  <c r="T455" i="34" s="1"/>
  <c r="N454" i="34"/>
  <c r="P454" i="34" s="1"/>
  <c r="T454" i="34" s="1"/>
  <c r="N452" i="34"/>
  <c r="N451" i="34"/>
  <c r="N450" i="34"/>
  <c r="N449" i="34"/>
  <c r="N446" i="34"/>
  <c r="N445" i="34"/>
  <c r="N444" i="34"/>
  <c r="N443" i="34"/>
  <c r="N441" i="34"/>
  <c r="N440" i="34"/>
  <c r="N438" i="34"/>
  <c r="N437" i="34"/>
  <c r="N436" i="34"/>
  <c r="N435" i="34"/>
  <c r="N434" i="34"/>
  <c r="N418" i="34"/>
  <c r="P418" i="34" s="1"/>
  <c r="T418" i="34" s="1"/>
  <c r="N417" i="34"/>
  <c r="P417" i="34" s="1"/>
  <c r="T417" i="34" s="1"/>
  <c r="N429" i="34"/>
  <c r="N421" i="34"/>
  <c r="N453" i="34"/>
  <c r="P453" i="34" s="1"/>
  <c r="T453" i="34" s="1"/>
  <c r="N448" i="34"/>
  <c r="P448" i="34" s="1"/>
  <c r="T448" i="34" s="1"/>
  <c r="N447" i="34"/>
  <c r="P447" i="34" s="1"/>
  <c r="T447" i="34" s="1"/>
  <c r="N442" i="34"/>
  <c r="P442" i="34" s="1"/>
  <c r="T442" i="34" s="1"/>
  <c r="N439" i="34"/>
  <c r="P439" i="34" s="1"/>
  <c r="T439" i="34" s="1"/>
  <c r="N426" i="34"/>
  <c r="P426" i="34" s="1"/>
  <c r="T426" i="34" s="1"/>
  <c r="N425" i="34"/>
  <c r="P425" i="34" s="1"/>
  <c r="T425" i="34" s="1"/>
  <c r="N424" i="34"/>
  <c r="P424" i="34" s="1"/>
  <c r="T424" i="34" s="1"/>
  <c r="N412" i="34"/>
  <c r="P412" i="34" s="1"/>
  <c r="T412" i="34" s="1"/>
  <c r="N411" i="34"/>
  <c r="P411" i="34" s="1"/>
  <c r="T411" i="34" s="1"/>
  <c r="N410" i="34"/>
  <c r="P410" i="34" s="1"/>
  <c r="T410" i="34" s="1"/>
  <c r="N409" i="34"/>
  <c r="P409" i="34" s="1"/>
  <c r="T409" i="34" s="1"/>
  <c r="N416" i="34"/>
  <c r="P416" i="34" s="1"/>
  <c r="T416" i="34" s="1"/>
  <c r="N415" i="34"/>
  <c r="P415" i="34" s="1"/>
  <c r="T415" i="34" s="1"/>
  <c r="N414" i="34"/>
  <c r="P414" i="34" s="1"/>
  <c r="T414" i="34" s="1"/>
  <c r="N413" i="34"/>
  <c r="P413" i="34" s="1"/>
  <c r="T413" i="34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B1767" i="40"/>
  <c r="B1768" i="40"/>
  <c r="B1769" i="40"/>
  <c r="B1771" i="40"/>
  <c r="B1798" i="40"/>
  <c r="B1799" i="40"/>
  <c r="B2102" i="40"/>
  <c r="B2085" i="40"/>
  <c r="J7" i="30"/>
  <c r="J10" i="30"/>
  <c r="J57" i="30"/>
  <c r="J60" i="30"/>
  <c r="J80" i="30"/>
  <c r="J2" i="30"/>
  <c r="O85" i="31"/>
  <c r="O2" i="31"/>
  <c r="N387" i="34"/>
  <c r="N386" i="34"/>
  <c r="N385" i="34"/>
  <c r="N384" i="34"/>
  <c r="N383" i="34"/>
  <c r="N382" i="34"/>
  <c r="N403" i="34"/>
  <c r="P403" i="34" s="1"/>
  <c r="T403" i="34" s="1"/>
  <c r="N402" i="34"/>
  <c r="P402" i="34" s="1"/>
  <c r="T402" i="34" s="1"/>
  <c r="N401" i="34"/>
  <c r="P401" i="34" s="1"/>
  <c r="T401" i="34" s="1"/>
  <c r="N398" i="34"/>
  <c r="P398" i="34" s="1"/>
  <c r="T398" i="34" s="1"/>
  <c r="N397" i="34"/>
  <c r="P397" i="34" s="1"/>
  <c r="T397" i="34" s="1"/>
  <c r="N396" i="34"/>
  <c r="P396" i="34" s="1"/>
  <c r="T396" i="34" s="1"/>
  <c r="N395" i="34"/>
  <c r="P395" i="34" s="1"/>
  <c r="T395" i="34" s="1"/>
  <c r="N394" i="34"/>
  <c r="P394" i="34" s="1"/>
  <c r="T394" i="34" s="1"/>
  <c r="N393" i="34"/>
  <c r="P393" i="34" s="1"/>
  <c r="T393" i="34" s="1"/>
  <c r="N390" i="34"/>
  <c r="P390" i="34" s="1"/>
  <c r="T390" i="34" s="1"/>
  <c r="N389" i="34"/>
  <c r="P389" i="34" s="1"/>
  <c r="T389" i="34" s="1"/>
  <c r="N388" i="34"/>
  <c r="P388" i="34" s="1"/>
  <c r="T388" i="34" s="1"/>
  <c r="N377" i="34"/>
  <c r="P377" i="34" s="1"/>
  <c r="T377" i="34" s="1"/>
  <c r="N376" i="34"/>
  <c r="P376" i="34" s="1"/>
  <c r="T376" i="34" s="1"/>
  <c r="N375" i="34"/>
  <c r="P375" i="34" s="1"/>
  <c r="T375" i="34" s="1"/>
  <c r="N378" i="34"/>
  <c r="P378" i="34" s="1"/>
  <c r="T378" i="34" s="1"/>
  <c r="N379" i="34"/>
  <c r="P379" i="34" s="1"/>
  <c r="T379" i="34" s="1"/>
  <c r="N404" i="34"/>
  <c r="P404" i="34" s="1"/>
  <c r="T404" i="34" s="1"/>
  <c r="N372" i="34"/>
  <c r="P372" i="34" s="1"/>
  <c r="T372" i="34" s="1"/>
  <c r="N371" i="34"/>
  <c r="P371" i="34" s="1"/>
  <c r="T371" i="34" s="1"/>
  <c r="N370" i="34"/>
  <c r="P370" i="34" s="1"/>
  <c r="T370" i="34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N340" i="34"/>
  <c r="N339" i="34"/>
  <c r="N338" i="34"/>
  <c r="N330" i="34"/>
  <c r="N329" i="34"/>
  <c r="N328" i="34"/>
  <c r="N327" i="34"/>
  <c r="P327" i="34" s="1"/>
  <c r="T327" i="34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N296" i="34"/>
  <c r="P296" i="34" s="1"/>
  <c r="T296" i="34" s="1"/>
  <c r="N293" i="34"/>
  <c r="N292" i="34"/>
  <c r="N291" i="34"/>
  <c r="N365" i="34"/>
  <c r="N364" i="34"/>
  <c r="N357" i="34"/>
  <c r="N356" i="34"/>
  <c r="N352" i="34"/>
  <c r="N351" i="34"/>
  <c r="N334" i="34"/>
  <c r="N333" i="34"/>
  <c r="N332" i="34"/>
  <c r="N331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84" i="34"/>
  <c r="N483" i="34"/>
  <c r="N475" i="34"/>
  <c r="N474" i="34"/>
  <c r="N471" i="34"/>
  <c r="N470" i="34"/>
  <c r="N468" i="34"/>
  <c r="N467" i="34"/>
  <c r="N457" i="34"/>
  <c r="N456" i="34"/>
  <c r="N433" i="34"/>
  <c r="N432" i="34"/>
  <c r="N408" i="34"/>
  <c r="N407" i="34"/>
  <c r="N406" i="34"/>
  <c r="N405" i="34"/>
  <c r="N400" i="34"/>
  <c r="N399" i="34"/>
  <c r="N392" i="34"/>
  <c r="N391" i="34"/>
  <c r="N381" i="34"/>
  <c r="N380" i="34"/>
  <c r="N374" i="34"/>
  <c r="N373" i="34"/>
  <c r="N369" i="34"/>
  <c r="N368" i="34"/>
  <c r="N367" i="34"/>
  <c r="N366" i="34"/>
  <c r="N547" i="34"/>
  <c r="N546" i="34"/>
  <c r="N537" i="34"/>
  <c r="N536" i="34"/>
  <c r="N535" i="34"/>
  <c r="N534" i="34"/>
  <c r="N533" i="34"/>
  <c r="N532" i="34"/>
  <c r="N531" i="34"/>
  <c r="N530" i="34"/>
  <c r="N505" i="34"/>
  <c r="N504" i="34"/>
  <c r="N490" i="34"/>
  <c r="N489" i="34"/>
  <c r="N487" i="34"/>
  <c r="N486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N216" i="34"/>
  <c r="P216" i="34" s="1"/>
  <c r="T216" i="34" s="1"/>
  <c r="N215" i="34"/>
  <c r="P215" i="34" s="1"/>
  <c r="T215" i="34" s="1"/>
  <c r="N214" i="34"/>
  <c r="N213" i="34"/>
  <c r="N212" i="34"/>
  <c r="N211" i="34"/>
  <c r="N210" i="34"/>
  <c r="N209" i="34"/>
  <c r="P209" i="34" s="1"/>
  <c r="T209" i="34" s="1"/>
  <c r="N208" i="34"/>
  <c r="P208" i="34" s="1"/>
  <c r="T208" i="34" s="1"/>
  <c r="N207" i="34"/>
  <c r="P207" i="34" s="1"/>
  <c r="T207" i="34" s="1"/>
  <c r="N206" i="34"/>
  <c r="N205" i="34"/>
  <c r="N204" i="34"/>
  <c r="N203" i="34"/>
  <c r="N202" i="34"/>
  <c r="N201" i="34"/>
  <c r="N200" i="34"/>
  <c r="P200" i="34" s="1"/>
  <c r="T200" i="34" s="1"/>
  <c r="N199" i="34"/>
  <c r="N198" i="34"/>
  <c r="N197" i="34"/>
  <c r="N196" i="34"/>
  <c r="N195" i="34"/>
  <c r="P195" i="34" s="1"/>
  <c r="T195" i="34" s="1"/>
  <c r="N194" i="34"/>
  <c r="P194" i="34" s="1"/>
  <c r="T194" i="34" s="1"/>
  <c r="N193" i="34"/>
  <c r="N192" i="34"/>
  <c r="N191" i="34"/>
  <c r="N190" i="34"/>
  <c r="N189" i="34"/>
  <c r="P189" i="34" s="1"/>
  <c r="T189" i="34" s="1"/>
  <c r="N188" i="34"/>
  <c r="P188" i="34" s="1"/>
  <c r="T188" i="34" s="1"/>
  <c r="N187" i="34"/>
  <c r="P187" i="34" s="1"/>
  <c r="T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N175" i="34"/>
  <c r="N174" i="34"/>
  <c r="N173" i="34"/>
  <c r="N172" i="34"/>
  <c r="N171" i="34"/>
  <c r="N170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H78" i="30"/>
  <c r="J78" i="30" s="1"/>
  <c r="H77" i="30"/>
  <c r="J77" i="30" s="1"/>
  <c r="H76" i="30"/>
  <c r="J76" i="30" s="1"/>
  <c r="H75" i="30"/>
  <c r="J75" i="30" s="1"/>
  <c r="H74" i="30"/>
  <c r="J74" i="30" s="1"/>
  <c r="H73" i="30"/>
  <c r="J73" i="30" s="1"/>
  <c r="H72" i="30"/>
  <c r="J72" i="30" s="1"/>
  <c r="H71" i="30"/>
  <c r="J71" i="30" s="1"/>
  <c r="H70" i="30"/>
  <c r="J70" i="30" s="1"/>
  <c r="H69" i="30"/>
  <c r="J69" i="30" s="1"/>
  <c r="H68" i="30"/>
  <c r="J68" i="30" s="1"/>
  <c r="H67" i="30"/>
  <c r="J67" i="30" s="1"/>
  <c r="H66" i="30"/>
  <c r="J66" i="30" s="1"/>
  <c r="H65" i="30"/>
  <c r="J65" i="30" s="1"/>
  <c r="H64" i="30"/>
  <c r="J64" i="30" s="1"/>
  <c r="H63" i="30"/>
  <c r="J63" i="30" s="1"/>
  <c r="H62" i="30"/>
  <c r="J62" i="30" s="1"/>
  <c r="H61" i="30"/>
  <c r="J61" i="30" s="1"/>
  <c r="H56" i="30"/>
  <c r="J56" i="30" s="1"/>
  <c r="H55" i="30"/>
  <c r="J55" i="30" s="1"/>
  <c r="H54" i="30"/>
  <c r="J54" i="30" s="1"/>
  <c r="H53" i="30"/>
  <c r="J53" i="30" s="1"/>
  <c r="H52" i="30"/>
  <c r="J52" i="30" s="1"/>
  <c r="H51" i="30"/>
  <c r="J51" i="30" s="1"/>
  <c r="H50" i="30"/>
  <c r="J50" i="30" s="1"/>
  <c r="H49" i="30"/>
  <c r="J49" i="30" s="1"/>
  <c r="H48" i="30"/>
  <c r="J48" i="30" s="1"/>
  <c r="H47" i="30"/>
  <c r="J47" i="30" s="1"/>
  <c r="H46" i="30"/>
  <c r="J46" i="30" s="1"/>
  <c r="H45" i="30"/>
  <c r="J45" i="30" s="1"/>
  <c r="H44" i="30"/>
  <c r="J44" i="30" s="1"/>
  <c r="H43" i="30"/>
  <c r="J43" i="30" s="1"/>
  <c r="H42" i="30"/>
  <c r="J42" i="30" s="1"/>
  <c r="H41" i="30"/>
  <c r="J41" i="30" s="1"/>
  <c r="H40" i="30"/>
  <c r="J40" i="30" s="1"/>
  <c r="H39" i="30"/>
  <c r="J39" i="30" s="1"/>
  <c r="H38" i="30"/>
  <c r="J38" i="30" s="1"/>
  <c r="H37" i="30"/>
  <c r="J37" i="30" s="1"/>
  <c r="H36" i="30"/>
  <c r="J36" i="30" s="1"/>
  <c r="H35" i="30"/>
  <c r="J35" i="30" s="1"/>
  <c r="H34" i="30"/>
  <c r="J34" i="30" s="1"/>
  <c r="H33" i="30"/>
  <c r="J33" i="30" s="1"/>
  <c r="H32" i="30"/>
  <c r="J32" i="30" s="1"/>
  <c r="H31" i="30"/>
  <c r="J31" i="30" s="1"/>
  <c r="H30" i="30"/>
  <c r="J30" i="30" s="1"/>
  <c r="H29" i="30"/>
  <c r="J29" i="30" s="1"/>
  <c r="H28" i="30"/>
  <c r="J28" i="30" s="1"/>
  <c r="H27" i="30"/>
  <c r="J27" i="30" s="1"/>
  <c r="H26" i="30"/>
  <c r="J26" i="30" s="1"/>
  <c r="H25" i="30"/>
  <c r="J25" i="30" s="1"/>
  <c r="H24" i="30"/>
  <c r="J24" i="30" s="1"/>
  <c r="H23" i="30"/>
  <c r="J23" i="30" s="1"/>
  <c r="H22" i="30"/>
  <c r="J22" i="30" s="1"/>
  <c r="H21" i="30"/>
  <c r="J21" i="30" s="1"/>
  <c r="H20" i="30"/>
  <c r="J20" i="30" s="1"/>
  <c r="H19" i="30"/>
  <c r="J19" i="30" s="1"/>
  <c r="H18" i="30"/>
  <c r="J18" i="30" s="1"/>
  <c r="H17" i="30"/>
  <c r="J17" i="30" s="1"/>
  <c r="H16" i="30"/>
  <c r="J16" i="30" s="1"/>
  <c r="H15" i="30"/>
  <c r="J15" i="30" s="1"/>
  <c r="H14" i="30"/>
  <c r="J14" i="30" s="1"/>
  <c r="H13" i="30"/>
  <c r="J13" i="30" s="1"/>
  <c r="H12" i="30"/>
  <c r="J12" i="30" s="1"/>
  <c r="H11" i="30"/>
  <c r="J11" i="30" s="1"/>
  <c r="L279" i="23"/>
  <c r="R279" i="23" s="1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9" i="34"/>
  <c r="N18" i="34"/>
  <c r="N17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N548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R176" i="33" s="1"/>
  <c r="V176" i="33" s="1"/>
  <c r="P175" i="33"/>
  <c r="L175" i="33"/>
  <c r="I175" i="33"/>
  <c r="R175" i="33" s="1"/>
  <c r="V175" i="33" s="1"/>
  <c r="P174" i="33"/>
  <c r="L174" i="33"/>
  <c r="I174" i="33"/>
  <c r="R174" i="33" s="1"/>
  <c r="V174" i="33" s="1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R158" i="33" s="1"/>
  <c r="V158" i="33" s="1"/>
  <c r="P157" i="33"/>
  <c r="L157" i="33"/>
  <c r="I157" i="33"/>
  <c r="R157" i="33" s="1"/>
  <c r="V157" i="33" s="1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R93" i="33" s="1"/>
  <c r="V93" i="33" s="1"/>
  <c r="P97" i="33"/>
  <c r="L97" i="33"/>
  <c r="I97" i="33"/>
  <c r="L96" i="33"/>
  <c r="L95" i="33"/>
  <c r="P94" i="33"/>
  <c r="L94" i="33"/>
  <c r="I94" i="33"/>
  <c r="R96" i="33" s="1"/>
  <c r="V96" i="33" s="1"/>
  <c r="L90" i="33"/>
  <c r="L89" i="33"/>
  <c r="P88" i="33"/>
  <c r="L88" i="33"/>
  <c r="I88" i="33"/>
  <c r="R90" i="33" s="1"/>
  <c r="V90" i="33" s="1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R63" i="33" s="1"/>
  <c r="V63" i="33" s="1"/>
  <c r="P57" i="33"/>
  <c r="L57" i="33"/>
  <c r="I57" i="33"/>
  <c r="R57" i="33" s="1"/>
  <c r="V57" i="33" s="1"/>
  <c r="L54" i="33"/>
  <c r="L53" i="33"/>
  <c r="P52" i="33"/>
  <c r="L52" i="33"/>
  <c r="I52" i="33"/>
  <c r="R54" i="33" s="1"/>
  <c r="V54" i="33" s="1"/>
  <c r="P49" i="33"/>
  <c r="L49" i="33"/>
  <c r="I49" i="33"/>
  <c r="R49" i="33" s="1"/>
  <c r="V49" i="33" s="1"/>
  <c r="L48" i="33"/>
  <c r="L47" i="33"/>
  <c r="P46" i="33"/>
  <c r="L46" i="33"/>
  <c r="I46" i="33"/>
  <c r="P45" i="33"/>
  <c r="L45" i="33"/>
  <c r="I45" i="33"/>
  <c r="R45" i="33" s="1"/>
  <c r="V45" i="33" s="1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R31" i="33" s="1"/>
  <c r="V31" i="33" s="1"/>
  <c r="P27" i="33"/>
  <c r="L27" i="33"/>
  <c r="I27" i="33"/>
  <c r="R27" i="33" s="1"/>
  <c r="V27" i="33" s="1"/>
  <c r="P24" i="33"/>
  <c r="L24" i="33"/>
  <c r="I24" i="33"/>
  <c r="R24" i="33" s="1"/>
  <c r="V24" i="33" s="1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R22" i="33" s="1"/>
  <c r="V22" i="33" s="1"/>
  <c r="P21" i="33"/>
  <c r="L21" i="33"/>
  <c r="I21" i="33"/>
  <c r="R21" i="33" s="1"/>
  <c r="V21" i="33" s="1"/>
  <c r="P8" i="33"/>
  <c r="L8" i="33"/>
  <c r="I8" i="33"/>
  <c r="R8" i="33" s="1"/>
  <c r="V8" i="33" s="1"/>
  <c r="L7" i="33"/>
  <c r="L6" i="33"/>
  <c r="P5" i="33"/>
  <c r="L5" i="33"/>
  <c r="I5" i="33"/>
  <c r="R7" i="33" s="1"/>
  <c r="V7" i="33" s="1"/>
  <c r="P169" i="33"/>
  <c r="L169" i="33"/>
  <c r="I169" i="33"/>
  <c r="R169" i="33" s="1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R61" i="33" s="1"/>
  <c r="V61" i="33" s="1"/>
  <c r="L59" i="33"/>
  <c r="L58" i="33"/>
  <c r="I58" i="33"/>
  <c r="R59" i="33" s="1"/>
  <c r="V59" i="33" s="1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R41" i="33" s="1"/>
  <c r="V41" i="33" s="1"/>
  <c r="L39" i="33"/>
  <c r="P38" i="33"/>
  <c r="L38" i="33"/>
  <c r="I38" i="33"/>
  <c r="L35" i="33"/>
  <c r="P34" i="33"/>
  <c r="L34" i="33"/>
  <c r="I34" i="33"/>
  <c r="R35" i="33" s="1"/>
  <c r="V35" i="33" s="1"/>
  <c r="L30" i="33"/>
  <c r="P29" i="33"/>
  <c r="L29" i="33"/>
  <c r="I29" i="33"/>
  <c r="P28" i="33"/>
  <c r="L28" i="33"/>
  <c r="I28" i="33"/>
  <c r="L26" i="33"/>
  <c r="P25" i="33"/>
  <c r="L25" i="33"/>
  <c r="I25" i="33"/>
  <c r="R26" i="33" s="1"/>
  <c r="V26" i="33" s="1"/>
  <c r="P23" i="33"/>
  <c r="L23" i="33"/>
  <c r="I23" i="33"/>
  <c r="R23" i="33" s="1"/>
  <c r="V23" i="33" s="1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L78" i="32"/>
  <c r="P77" i="32"/>
  <c r="L77" i="32"/>
  <c r="I77" i="32"/>
  <c r="P84" i="32"/>
  <c r="L84" i="32"/>
  <c r="I84" i="32"/>
  <c r="L83" i="32"/>
  <c r="P82" i="32"/>
  <c r="L82" i="32"/>
  <c r="I82" i="32"/>
  <c r="L81" i="32"/>
  <c r="P80" i="32"/>
  <c r="L80" i="32"/>
  <c r="I80" i="32"/>
  <c r="L76" i="32"/>
  <c r="L75" i="32"/>
  <c r="P74" i="32"/>
  <c r="L74" i="32"/>
  <c r="I74" i="32"/>
  <c r="L73" i="32"/>
  <c r="P72" i="32"/>
  <c r="L72" i="32"/>
  <c r="I72" i="32"/>
  <c r="P71" i="32"/>
  <c r="L71" i="32"/>
  <c r="I71" i="32"/>
  <c r="L70" i="32"/>
  <c r="P69" i="32"/>
  <c r="L69" i="32"/>
  <c r="I69" i="32"/>
  <c r="L64" i="32"/>
  <c r="P63" i="32"/>
  <c r="L63" i="32"/>
  <c r="I63" i="32"/>
  <c r="P56" i="32"/>
  <c r="L56" i="32"/>
  <c r="I56" i="32"/>
  <c r="P55" i="32"/>
  <c r="L55" i="32"/>
  <c r="I55" i="32"/>
  <c r="L47" i="32"/>
  <c r="L46" i="32"/>
  <c r="P45" i="32"/>
  <c r="L45" i="32"/>
  <c r="I45" i="32"/>
  <c r="P44" i="32"/>
  <c r="L44" i="32"/>
  <c r="I44" i="32"/>
  <c r="P337" i="34" l="1"/>
  <c r="T337" i="34" s="1"/>
  <c r="P326" i="34"/>
  <c r="T326" i="34" s="1"/>
  <c r="P168" i="34"/>
  <c r="T168" i="34" s="1"/>
  <c r="P529" i="34"/>
  <c r="T529" i="34" s="1"/>
  <c r="P526" i="34"/>
  <c r="T526" i="34" s="1"/>
  <c r="P509" i="34"/>
  <c r="T509" i="34" s="1"/>
  <c r="P494" i="34"/>
  <c r="T494" i="34" s="1"/>
  <c r="P482" i="34"/>
  <c r="T482" i="34" s="1"/>
  <c r="P466" i="34"/>
  <c r="T466" i="34" s="1"/>
  <c r="P452" i="34"/>
  <c r="T452" i="34" s="1"/>
  <c r="P450" i="34"/>
  <c r="T450" i="34" s="1"/>
  <c r="P444" i="34"/>
  <c r="T444" i="34" s="1"/>
  <c r="P446" i="34"/>
  <c r="T446" i="34" s="1"/>
  <c r="P441" i="34"/>
  <c r="T441" i="34" s="1"/>
  <c r="P438" i="34"/>
  <c r="T438" i="34" s="1"/>
  <c r="P436" i="34"/>
  <c r="T436" i="34" s="1"/>
  <c r="N431" i="34"/>
  <c r="N430" i="34"/>
  <c r="N427" i="34"/>
  <c r="N428" i="34"/>
  <c r="N423" i="34"/>
  <c r="N419" i="34"/>
  <c r="N422" i="34"/>
  <c r="N420" i="34"/>
  <c r="R56" i="32"/>
  <c r="W56" i="32" s="1"/>
  <c r="R56" i="33"/>
  <c r="V56" i="33" s="1"/>
  <c r="R154" i="33"/>
  <c r="V154" i="33" s="1"/>
  <c r="R165" i="33"/>
  <c r="V165" i="33" s="1"/>
  <c r="R16" i="33"/>
  <c r="V16" i="33" s="1"/>
  <c r="R33" i="33"/>
  <c r="V33" i="33" s="1"/>
  <c r="R74" i="33"/>
  <c r="V74" i="33" s="1"/>
  <c r="R133" i="33"/>
  <c r="V133" i="33" s="1"/>
  <c r="R163" i="33"/>
  <c r="V163" i="33" s="1"/>
  <c r="R170" i="33"/>
  <c r="V170" i="33" s="1"/>
  <c r="R179" i="33"/>
  <c r="V179" i="33" s="1"/>
  <c r="R4" i="33"/>
  <c r="V4" i="33" s="1"/>
  <c r="R12" i="33"/>
  <c r="V12" i="33" s="1"/>
  <c r="R20" i="33"/>
  <c r="V20" i="33" s="1"/>
  <c r="R44" i="33"/>
  <c r="V44" i="33" s="1"/>
  <c r="R87" i="33"/>
  <c r="V87" i="33" s="1"/>
  <c r="R142" i="33"/>
  <c r="V142" i="33" s="1"/>
  <c r="R151" i="33"/>
  <c r="V151" i="33" s="1"/>
  <c r="R19" i="33"/>
  <c r="V19" i="33" s="1"/>
  <c r="R70" i="33"/>
  <c r="V70" i="33" s="1"/>
  <c r="R117" i="33"/>
  <c r="V117" i="33" s="1"/>
  <c r="R120" i="33"/>
  <c r="V120" i="33" s="1"/>
  <c r="R129" i="33"/>
  <c r="V129" i="33" s="1"/>
  <c r="R124" i="33"/>
  <c r="V124" i="33" s="1"/>
  <c r="R173" i="33"/>
  <c r="V173" i="33" s="1"/>
  <c r="R28" i="33"/>
  <c r="V28" i="33" s="1"/>
  <c r="R62" i="33"/>
  <c r="V62" i="33" s="1"/>
  <c r="R83" i="33"/>
  <c r="V83" i="33" s="1"/>
  <c r="R161" i="33"/>
  <c r="V161" i="33" s="1"/>
  <c r="R17" i="33"/>
  <c r="V17" i="33" s="1"/>
  <c r="R37" i="33"/>
  <c r="V37" i="33" s="1"/>
  <c r="R110" i="33"/>
  <c r="V110" i="33" s="1"/>
  <c r="R138" i="33"/>
  <c r="V138" i="33" s="1"/>
  <c r="R156" i="33"/>
  <c r="V156" i="33" s="1"/>
  <c r="R168" i="33"/>
  <c r="V168" i="33" s="1"/>
  <c r="R171" i="33"/>
  <c r="V171" i="33" s="1"/>
  <c r="R48" i="33"/>
  <c r="V48" i="33" s="1"/>
  <c r="R44" i="32"/>
  <c r="W44" i="32" s="1"/>
  <c r="R10" i="33"/>
  <c r="V10" i="33" s="1"/>
  <c r="R145" i="33"/>
  <c r="V145" i="33" s="1"/>
  <c r="R15" i="33"/>
  <c r="V15" i="33" s="1"/>
  <c r="R32" i="33"/>
  <c r="V32" i="33" s="1"/>
  <c r="R68" i="33"/>
  <c r="V68" i="33" s="1"/>
  <c r="R72" i="33"/>
  <c r="V72" i="33" s="1"/>
  <c r="R140" i="33"/>
  <c r="V140" i="33" s="1"/>
  <c r="R149" i="33"/>
  <c r="V149" i="33" s="1"/>
  <c r="R162" i="33"/>
  <c r="V162" i="33" s="1"/>
  <c r="R180" i="33"/>
  <c r="V180" i="33" s="1"/>
  <c r="R51" i="33"/>
  <c r="V51" i="33" s="1"/>
  <c r="R153" i="33"/>
  <c r="V153" i="33" s="1"/>
  <c r="R106" i="33"/>
  <c r="V106" i="33" s="1"/>
  <c r="R14" i="33"/>
  <c r="V14" i="33" s="1"/>
  <c r="R30" i="33"/>
  <c r="V30" i="33" s="1"/>
  <c r="R39" i="33"/>
  <c r="V39" i="33" s="1"/>
  <c r="R43" i="33"/>
  <c r="V43" i="33" s="1"/>
  <c r="R66" i="33"/>
  <c r="V66" i="33" s="1"/>
  <c r="R91" i="33"/>
  <c r="V91" i="33" s="1"/>
  <c r="R18" i="33"/>
  <c r="V18" i="33" s="1"/>
  <c r="R109" i="33"/>
  <c r="V109" i="33" s="1"/>
  <c r="R111" i="33"/>
  <c r="V111" i="33" s="1"/>
  <c r="R121" i="33"/>
  <c r="V121" i="33" s="1"/>
  <c r="R127" i="33"/>
  <c r="V127" i="33" s="1"/>
  <c r="R135" i="33"/>
  <c r="V135" i="33" s="1"/>
  <c r="R172" i="33"/>
  <c r="V172" i="33" s="1"/>
  <c r="R79" i="32"/>
  <c r="W79" i="32" s="1"/>
  <c r="R84" i="32"/>
  <c r="W84" i="32" s="1"/>
  <c r="R55" i="32"/>
  <c r="W55" i="32" s="1"/>
  <c r="R71" i="32"/>
  <c r="W71" i="32" s="1"/>
  <c r="R83" i="32"/>
  <c r="W83" i="32" s="1"/>
  <c r="R47" i="32"/>
  <c r="W47" i="32" s="1"/>
  <c r="R81" i="32"/>
  <c r="W81" i="32" s="1"/>
  <c r="R64" i="32"/>
  <c r="W64" i="32" s="1"/>
  <c r="R73" i="32"/>
  <c r="W73" i="32" s="1"/>
  <c r="R70" i="32"/>
  <c r="W70" i="32" s="1"/>
  <c r="R76" i="32"/>
  <c r="W76" i="32" s="1"/>
  <c r="R78" i="32"/>
  <c r="W78" i="32" s="1"/>
  <c r="R97" i="33"/>
  <c r="V97" i="33" s="1"/>
  <c r="P384" i="34"/>
  <c r="T384" i="34" s="1"/>
  <c r="P387" i="34"/>
  <c r="T387" i="34" s="1"/>
  <c r="P363" i="34"/>
  <c r="T363" i="34" s="1"/>
  <c r="P360" i="34"/>
  <c r="T360" i="34" s="1"/>
  <c r="P355" i="34"/>
  <c r="T355" i="34" s="1"/>
  <c r="P350" i="34"/>
  <c r="T350" i="34" s="1"/>
  <c r="P346" i="34"/>
  <c r="T346" i="34" s="1"/>
  <c r="P340" i="34"/>
  <c r="T340" i="34" s="1"/>
  <c r="P330" i="34"/>
  <c r="T330" i="34" s="1"/>
  <c r="P323" i="34"/>
  <c r="T323" i="34" s="1"/>
  <c r="P320" i="34"/>
  <c r="T320" i="34" s="1"/>
  <c r="P317" i="34"/>
  <c r="T317" i="34" s="1"/>
  <c r="P308" i="34"/>
  <c r="T308" i="34" s="1"/>
  <c r="P311" i="34"/>
  <c r="T311" i="34" s="1"/>
  <c r="P400" i="34"/>
  <c r="T400" i="34" s="1"/>
  <c r="P352" i="34"/>
  <c r="T352" i="34" s="1"/>
  <c r="P505" i="34"/>
  <c r="T505" i="34" s="1"/>
  <c r="P334" i="34"/>
  <c r="T334" i="34" s="1"/>
  <c r="P533" i="34"/>
  <c r="T533" i="34" s="1"/>
  <c r="P468" i="34"/>
  <c r="T468" i="34" s="1"/>
  <c r="P254" i="34"/>
  <c r="T254" i="34" s="1"/>
  <c r="P278" i="34"/>
  <c r="T278" i="34" s="1"/>
  <c r="P299" i="34"/>
  <c r="T299" i="34" s="1"/>
  <c r="P301" i="34"/>
  <c r="T301" i="34" s="1"/>
  <c r="P332" i="34"/>
  <c r="T332" i="34" s="1"/>
  <c r="P537" i="34"/>
  <c r="T537" i="34" s="1"/>
  <c r="P357" i="34"/>
  <c r="T357" i="34" s="1"/>
  <c r="P313" i="34"/>
  <c r="T313" i="34" s="1"/>
  <c r="P392" i="34"/>
  <c r="T392" i="34" s="1"/>
  <c r="P369" i="34"/>
  <c r="T369" i="34" s="1"/>
  <c r="P471" i="34"/>
  <c r="T471" i="34" s="1"/>
  <c r="P272" i="34"/>
  <c r="T272" i="34" s="1"/>
  <c r="P288" i="34"/>
  <c r="T288" i="34" s="1"/>
  <c r="P343" i="34"/>
  <c r="T343" i="34" s="1"/>
  <c r="P374" i="34"/>
  <c r="T374" i="34" s="1"/>
  <c r="P406" i="34"/>
  <c r="T406" i="34" s="1"/>
  <c r="P433" i="34"/>
  <c r="T433" i="34" s="1"/>
  <c r="P258" i="34"/>
  <c r="T258" i="34" s="1"/>
  <c r="P290" i="34"/>
  <c r="T290" i="34" s="1"/>
  <c r="P547" i="34"/>
  <c r="T547" i="34" s="1"/>
  <c r="P381" i="34"/>
  <c r="T381" i="34" s="1"/>
  <c r="P293" i="34"/>
  <c r="T293" i="34" s="1"/>
  <c r="P408" i="34"/>
  <c r="T408" i="34" s="1"/>
  <c r="P262" i="34"/>
  <c r="T262" i="34" s="1"/>
  <c r="P365" i="34"/>
  <c r="T365" i="34" s="1"/>
  <c r="P256" i="34"/>
  <c r="T256" i="34" s="1"/>
  <c r="P264" i="34"/>
  <c r="T264" i="34" s="1"/>
  <c r="P280" i="34"/>
  <c r="T280" i="34" s="1"/>
  <c r="P303" i="34"/>
  <c r="T303" i="34" s="1"/>
  <c r="P274" i="34"/>
  <c r="T274" i="34" s="1"/>
  <c r="P305" i="34"/>
  <c r="T305" i="34" s="1"/>
  <c r="P295" i="34"/>
  <c r="T295" i="34" s="1"/>
  <c r="P286" i="34"/>
  <c r="T286" i="34" s="1"/>
  <c r="P284" i="34"/>
  <c r="T284" i="34" s="1"/>
  <c r="P282" i="34"/>
  <c r="T282" i="34" s="1"/>
  <c r="P276" i="34"/>
  <c r="T276" i="34" s="1"/>
  <c r="P270" i="34"/>
  <c r="T270" i="34" s="1"/>
  <c r="P268" i="34"/>
  <c r="T268" i="34" s="1"/>
  <c r="P266" i="34"/>
  <c r="T266" i="34" s="1"/>
  <c r="P260" i="34"/>
  <c r="T260" i="34" s="1"/>
  <c r="P487" i="34"/>
  <c r="T487" i="34" s="1"/>
  <c r="P367" i="34"/>
  <c r="T367" i="34" s="1"/>
  <c r="P457" i="34"/>
  <c r="T457" i="34" s="1"/>
  <c r="P475" i="34"/>
  <c r="T475" i="34" s="1"/>
  <c r="P535" i="34"/>
  <c r="T535" i="34" s="1"/>
  <c r="P484" i="34"/>
  <c r="T484" i="34" s="1"/>
  <c r="P490" i="34"/>
  <c r="T490" i="34" s="1"/>
  <c r="P531" i="34"/>
  <c r="T531" i="34" s="1"/>
  <c r="P231" i="34"/>
  <c r="T231" i="34" s="1"/>
  <c r="P228" i="34"/>
  <c r="T228" i="34" s="1"/>
  <c r="P240" i="34"/>
  <c r="T240" i="34" s="1"/>
  <c r="P234" i="34"/>
  <c r="T234" i="34" s="1"/>
  <c r="P243" i="34"/>
  <c r="T243" i="34" s="1"/>
  <c r="P237" i="34"/>
  <c r="T237" i="34" s="1"/>
  <c r="P225" i="34"/>
  <c r="T225" i="34" s="1"/>
  <c r="P246" i="34"/>
  <c r="T246" i="34" s="1"/>
  <c r="P222" i="34"/>
  <c r="T222" i="34" s="1"/>
  <c r="P252" i="34"/>
  <c r="T252" i="34" s="1"/>
  <c r="P249" i="34"/>
  <c r="T249" i="34" s="1"/>
  <c r="P214" i="34"/>
  <c r="T214" i="34" s="1"/>
  <c r="P219" i="34"/>
  <c r="T219" i="34" s="1"/>
  <c r="P212" i="34"/>
  <c r="T212" i="34" s="1"/>
  <c r="P202" i="34"/>
  <c r="T202" i="34" s="1"/>
  <c r="P204" i="34"/>
  <c r="T204" i="34" s="1"/>
  <c r="P206" i="34"/>
  <c r="T206" i="34" s="1"/>
  <c r="P199" i="34"/>
  <c r="T199" i="34" s="1"/>
  <c r="P180" i="34"/>
  <c r="T180" i="34" s="1"/>
  <c r="P193" i="34"/>
  <c r="T193" i="34" s="1"/>
  <c r="P186" i="34"/>
  <c r="T186" i="34" s="1"/>
  <c r="P178" i="34"/>
  <c r="T178" i="34" s="1"/>
  <c r="P184" i="34"/>
  <c r="T184" i="34" s="1"/>
  <c r="P182" i="34"/>
  <c r="T182" i="34" s="1"/>
  <c r="P173" i="34"/>
  <c r="T173" i="34" s="1"/>
  <c r="P175" i="34"/>
  <c r="T175" i="34" s="1"/>
  <c r="P171" i="34"/>
  <c r="T171" i="34" s="1"/>
  <c r="P161" i="34"/>
  <c r="T161" i="34" s="1"/>
  <c r="P165" i="34"/>
  <c r="T165" i="34" s="1"/>
  <c r="P163" i="34"/>
  <c r="T163" i="34" s="1"/>
  <c r="P158" i="34"/>
  <c r="T158" i="34" s="1"/>
  <c r="P160" i="34"/>
  <c r="T160" i="34" s="1"/>
  <c r="P156" i="34"/>
  <c r="T156" i="34" s="1"/>
  <c r="P154" i="34"/>
  <c r="T154" i="34" s="1"/>
  <c r="P105" i="34"/>
  <c r="T105" i="34" s="1"/>
  <c r="P128" i="34"/>
  <c r="T128" i="34" s="1"/>
  <c r="P152" i="34"/>
  <c r="T152" i="34" s="1"/>
  <c r="P130" i="34"/>
  <c r="T130" i="34" s="1"/>
  <c r="P134" i="34"/>
  <c r="T134" i="34" s="1"/>
  <c r="P138" i="34"/>
  <c r="T138" i="34" s="1"/>
  <c r="P150" i="34"/>
  <c r="T150" i="34" s="1"/>
  <c r="P141" i="34"/>
  <c r="T141" i="34" s="1"/>
  <c r="P148" i="34"/>
  <c r="T148" i="34" s="1"/>
  <c r="P149" i="34"/>
  <c r="T149" i="34" s="1"/>
  <c r="P147" i="34"/>
  <c r="T147" i="34" s="1"/>
  <c r="P146" i="34"/>
  <c r="T146" i="34" s="1"/>
  <c r="P102" i="34"/>
  <c r="T102" i="34" s="1"/>
  <c r="P112" i="34"/>
  <c r="T112" i="34" s="1"/>
  <c r="P139" i="34"/>
  <c r="T139" i="34" s="1"/>
  <c r="P118" i="34"/>
  <c r="T118" i="34" s="1"/>
  <c r="P136" i="34"/>
  <c r="T136" i="34" s="1"/>
  <c r="P116" i="34"/>
  <c r="T116" i="34" s="1"/>
  <c r="P126" i="34"/>
  <c r="T126" i="34" s="1"/>
  <c r="P137" i="34"/>
  <c r="T137" i="34" s="1"/>
  <c r="P127" i="34"/>
  <c r="T127" i="34" s="1"/>
  <c r="P121" i="34"/>
  <c r="T121" i="34" s="1"/>
  <c r="P125" i="34"/>
  <c r="T125" i="34" s="1"/>
  <c r="P114" i="34"/>
  <c r="T114" i="34" s="1"/>
  <c r="P123" i="34"/>
  <c r="T123" i="34" s="1"/>
  <c r="P129" i="34"/>
  <c r="T129" i="34" s="1"/>
  <c r="P133" i="34"/>
  <c r="T133" i="34" s="1"/>
  <c r="P113" i="34"/>
  <c r="T113" i="34" s="1"/>
  <c r="P131" i="34"/>
  <c r="T131" i="34" s="1"/>
  <c r="P122" i="34"/>
  <c r="T122" i="34" s="1"/>
  <c r="P140" i="34"/>
  <c r="T140" i="34" s="1"/>
  <c r="P132" i="34"/>
  <c r="T132" i="34" s="1"/>
  <c r="P135" i="34"/>
  <c r="T135" i="34" s="1"/>
  <c r="P115" i="34"/>
  <c r="T115" i="34" s="1"/>
  <c r="P124" i="34"/>
  <c r="T124" i="34" s="1"/>
  <c r="P120" i="34"/>
  <c r="T120" i="34" s="1"/>
  <c r="P119" i="34"/>
  <c r="T119" i="34" s="1"/>
  <c r="P117" i="34"/>
  <c r="T117" i="34" s="1"/>
  <c r="P111" i="34"/>
  <c r="T111" i="34" s="1"/>
  <c r="P99" i="34"/>
  <c r="T99" i="34" s="1"/>
  <c r="P100" i="34"/>
  <c r="T100" i="34" s="1"/>
  <c r="P106" i="34"/>
  <c r="T106" i="34" s="1"/>
  <c r="P98" i="34"/>
  <c r="T98" i="34" s="1"/>
  <c r="P101" i="34"/>
  <c r="T101" i="34" s="1"/>
  <c r="P96" i="34"/>
  <c r="T96" i="34" s="1"/>
  <c r="P97" i="34"/>
  <c r="T97" i="34" s="1"/>
  <c r="P95" i="34"/>
  <c r="T95" i="34" s="1"/>
  <c r="P56" i="34"/>
  <c r="T56" i="34" s="1"/>
  <c r="P94" i="34"/>
  <c r="T94" i="34" s="1"/>
  <c r="P14" i="34"/>
  <c r="T14" i="34" s="1"/>
  <c r="P29" i="34"/>
  <c r="T29" i="34" s="1"/>
  <c r="P33" i="34"/>
  <c r="T33" i="34" s="1"/>
  <c r="P61" i="34"/>
  <c r="T61" i="34" s="1"/>
  <c r="P26" i="34"/>
  <c r="T26" i="34" s="1"/>
  <c r="P30" i="34"/>
  <c r="T30" i="34" s="1"/>
  <c r="P25" i="34"/>
  <c r="T25" i="34" s="1"/>
  <c r="P43" i="34"/>
  <c r="T43" i="34" s="1"/>
  <c r="P49" i="34"/>
  <c r="T49" i="34" s="1"/>
  <c r="P53" i="34"/>
  <c r="T53" i="34" s="1"/>
  <c r="P77" i="34"/>
  <c r="T77" i="34" s="1"/>
  <c r="P144" i="34"/>
  <c r="T144" i="34" s="1"/>
  <c r="P548" i="34"/>
  <c r="T548" i="34" s="1"/>
  <c r="P4" i="34"/>
  <c r="T4" i="34" s="1"/>
  <c r="P90" i="34"/>
  <c r="T90" i="34" s="1"/>
  <c r="P58" i="34"/>
  <c r="T58" i="34" s="1"/>
  <c r="P86" i="34"/>
  <c r="T86" i="34" s="1"/>
  <c r="P104" i="34"/>
  <c r="T104" i="34" s="1"/>
  <c r="P108" i="34"/>
  <c r="T108" i="34" s="1"/>
  <c r="P28" i="34"/>
  <c r="T28" i="34" s="1"/>
  <c r="P32" i="34"/>
  <c r="T32" i="34" s="1"/>
  <c r="P44" i="34"/>
  <c r="T44" i="34" s="1"/>
  <c r="P3" i="34"/>
  <c r="T3" i="34" s="1"/>
  <c r="P71" i="34"/>
  <c r="T71" i="34" s="1"/>
  <c r="P83" i="34"/>
  <c r="T83" i="34" s="1"/>
  <c r="P31" i="34"/>
  <c r="T31" i="34" s="1"/>
  <c r="P60" i="34"/>
  <c r="T60" i="34" s="1"/>
  <c r="P72" i="34"/>
  <c r="T72" i="34" s="1"/>
  <c r="P37" i="34"/>
  <c r="T37" i="34" s="1"/>
  <c r="P42" i="34"/>
  <c r="T42" i="34" s="1"/>
  <c r="P48" i="34"/>
  <c r="T48" i="34" s="1"/>
  <c r="P52" i="34"/>
  <c r="T52" i="34" s="1"/>
  <c r="P143" i="34"/>
  <c r="T143" i="34" s="1"/>
  <c r="P13" i="34"/>
  <c r="T13" i="34" s="1"/>
  <c r="P78" i="34"/>
  <c r="T78" i="34" s="1"/>
  <c r="P19" i="34"/>
  <c r="T19" i="34" s="1"/>
  <c r="P57" i="34"/>
  <c r="T57" i="34" s="1"/>
  <c r="P27" i="34"/>
  <c r="T27" i="34" s="1"/>
  <c r="P59" i="34"/>
  <c r="T59" i="34" s="1"/>
  <c r="P74" i="34"/>
  <c r="T74" i="34" s="1"/>
  <c r="P7" i="34"/>
  <c r="T7" i="34" s="1"/>
  <c r="P39" i="34"/>
  <c r="T39" i="34" s="1"/>
  <c r="P50" i="34"/>
  <c r="T50" i="34" s="1"/>
  <c r="P85" i="34"/>
  <c r="T85" i="34" s="1"/>
  <c r="P145" i="34"/>
  <c r="T145" i="34" s="1"/>
  <c r="P5" i="34"/>
  <c r="T5" i="34" s="1"/>
  <c r="P21" i="34"/>
  <c r="T21" i="34" s="1"/>
  <c r="P110" i="34"/>
  <c r="T110" i="34" s="1"/>
  <c r="P24" i="34"/>
  <c r="T24" i="34" s="1"/>
  <c r="P41" i="34"/>
  <c r="T41" i="34" s="1"/>
  <c r="P47" i="34"/>
  <c r="T47" i="34" s="1"/>
  <c r="P51" i="34"/>
  <c r="T51" i="34" s="1"/>
  <c r="P75" i="34"/>
  <c r="T75" i="34" s="1"/>
  <c r="P9" i="34"/>
  <c r="T9" i="34" s="1"/>
  <c r="P46" i="34"/>
  <c r="T46" i="34" s="1"/>
  <c r="P68" i="34"/>
  <c r="T68" i="34" s="1"/>
  <c r="P76" i="34"/>
  <c r="T76" i="34" s="1"/>
  <c r="P65" i="34"/>
  <c r="T65" i="34" s="1"/>
  <c r="P55" i="34"/>
  <c r="T55" i="34" s="1"/>
  <c r="L43" i="32"/>
  <c r="P42" i="32"/>
  <c r="L42" i="32"/>
  <c r="I42" i="32"/>
  <c r="L41" i="32"/>
  <c r="L40" i="32"/>
  <c r="I40" i="32"/>
  <c r="L39" i="32"/>
  <c r="P38" i="32"/>
  <c r="L38" i="32"/>
  <c r="I38" i="32"/>
  <c r="L37" i="32"/>
  <c r="P36" i="32"/>
  <c r="L36" i="32"/>
  <c r="I36" i="32"/>
  <c r="P35" i="32"/>
  <c r="L35" i="32"/>
  <c r="I35" i="32"/>
  <c r="L34" i="32"/>
  <c r="L33" i="32"/>
  <c r="I33" i="32"/>
  <c r="L32" i="32"/>
  <c r="P31" i="32"/>
  <c r="L31" i="32"/>
  <c r="I31" i="32"/>
  <c r="L30" i="32"/>
  <c r="P29" i="32"/>
  <c r="L29" i="32"/>
  <c r="I29" i="32"/>
  <c r="L28" i="32"/>
  <c r="L27" i="32"/>
  <c r="P26" i="32"/>
  <c r="L26" i="32"/>
  <c r="I26" i="32"/>
  <c r="L25" i="32"/>
  <c r="P24" i="32"/>
  <c r="L24" i="32"/>
  <c r="I24" i="32"/>
  <c r="P57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L82" i="31" s="1"/>
  <c r="O82" i="31" s="1"/>
  <c r="J81" i="31"/>
  <c r="L81" i="31" s="1"/>
  <c r="O81" i="31" s="1"/>
  <c r="J80" i="31"/>
  <c r="L80" i="31" s="1"/>
  <c r="O80" i="31" s="1"/>
  <c r="J79" i="31"/>
  <c r="L79" i="31" s="1"/>
  <c r="O79" i="31" s="1"/>
  <c r="J78" i="31"/>
  <c r="L78" i="31" s="1"/>
  <c r="O78" i="31" s="1"/>
  <c r="J77" i="31"/>
  <c r="L77" i="31" s="1"/>
  <c r="O77" i="31" s="1"/>
  <c r="J76" i="31"/>
  <c r="L76" i="31" s="1"/>
  <c r="O76" i="31" s="1"/>
  <c r="J75" i="31"/>
  <c r="F75" i="31"/>
  <c r="J74" i="31"/>
  <c r="F74" i="31"/>
  <c r="J73" i="31"/>
  <c r="F73" i="31"/>
  <c r="L73" i="31" s="1"/>
  <c r="O73" i="31" s="1"/>
  <c r="J72" i="31"/>
  <c r="F72" i="31"/>
  <c r="J71" i="31"/>
  <c r="F71" i="31"/>
  <c r="J70" i="31"/>
  <c r="F70" i="31"/>
  <c r="J69" i="31"/>
  <c r="F69" i="31"/>
  <c r="L69" i="31" s="1"/>
  <c r="O69" i="31" s="1"/>
  <c r="J68" i="31"/>
  <c r="F68" i="31"/>
  <c r="J67" i="31"/>
  <c r="F67" i="31"/>
  <c r="J66" i="31"/>
  <c r="F66" i="31"/>
  <c r="J65" i="31"/>
  <c r="F65" i="31"/>
  <c r="L65" i="31" s="1"/>
  <c r="O65" i="31" s="1"/>
  <c r="J64" i="31"/>
  <c r="F64" i="31"/>
  <c r="J63" i="31"/>
  <c r="F63" i="31"/>
  <c r="J62" i="31"/>
  <c r="F62" i="31"/>
  <c r="J61" i="31"/>
  <c r="F61" i="31"/>
  <c r="L61" i="31" s="1"/>
  <c r="O61" i="31" s="1"/>
  <c r="J60" i="31"/>
  <c r="F60" i="31"/>
  <c r="J59" i="31"/>
  <c r="F59" i="31"/>
  <c r="J58" i="31"/>
  <c r="F58" i="31"/>
  <c r="J57" i="31"/>
  <c r="F57" i="31"/>
  <c r="L57" i="31" s="1"/>
  <c r="O57" i="31" s="1"/>
  <c r="J56" i="31"/>
  <c r="F56" i="31"/>
  <c r="J55" i="31"/>
  <c r="F55" i="31"/>
  <c r="J54" i="31"/>
  <c r="F54" i="31"/>
  <c r="J53" i="31"/>
  <c r="F53" i="31"/>
  <c r="L53" i="31" s="1"/>
  <c r="O53" i="31" s="1"/>
  <c r="J52" i="31"/>
  <c r="F52" i="31"/>
  <c r="J51" i="31"/>
  <c r="F51" i="31"/>
  <c r="J50" i="31"/>
  <c r="F50" i="31"/>
  <c r="J49" i="31"/>
  <c r="F49" i="31"/>
  <c r="L49" i="31" s="1"/>
  <c r="O49" i="31" s="1"/>
  <c r="J48" i="31"/>
  <c r="F48" i="31"/>
  <c r="J47" i="31"/>
  <c r="F47" i="31"/>
  <c r="J46" i="31"/>
  <c r="F46" i="31"/>
  <c r="J45" i="31"/>
  <c r="F45" i="31"/>
  <c r="L45" i="31" s="1"/>
  <c r="O45" i="31" s="1"/>
  <c r="J44" i="31"/>
  <c r="F44" i="31"/>
  <c r="J43" i="31"/>
  <c r="F43" i="31"/>
  <c r="J42" i="31"/>
  <c r="F42" i="31"/>
  <c r="J41" i="31"/>
  <c r="F41" i="31"/>
  <c r="L41" i="31" s="1"/>
  <c r="O41" i="31" s="1"/>
  <c r="J40" i="31"/>
  <c r="F40" i="31"/>
  <c r="J39" i="31"/>
  <c r="F39" i="31"/>
  <c r="J38" i="31"/>
  <c r="F38" i="31"/>
  <c r="J37" i="31"/>
  <c r="F37" i="31"/>
  <c r="L37" i="31" s="1"/>
  <c r="O37" i="31" s="1"/>
  <c r="J36" i="31"/>
  <c r="F36" i="31"/>
  <c r="J35" i="31"/>
  <c r="F35" i="31"/>
  <c r="J34" i="31"/>
  <c r="F34" i="31"/>
  <c r="J33" i="31"/>
  <c r="F33" i="31"/>
  <c r="L33" i="31" s="1"/>
  <c r="O33" i="31" s="1"/>
  <c r="J32" i="31"/>
  <c r="F32" i="31"/>
  <c r="J31" i="31"/>
  <c r="F31" i="31"/>
  <c r="L31" i="31" s="1"/>
  <c r="O31" i="31" s="1"/>
  <c r="J30" i="31"/>
  <c r="F30" i="31"/>
  <c r="J29" i="31"/>
  <c r="F29" i="31"/>
  <c r="L29" i="31" s="1"/>
  <c r="O29" i="31" s="1"/>
  <c r="J28" i="31"/>
  <c r="F28" i="31"/>
  <c r="J27" i="31"/>
  <c r="F27" i="31"/>
  <c r="L27" i="31" s="1"/>
  <c r="O27" i="31" s="1"/>
  <c r="J26" i="31"/>
  <c r="F26" i="31"/>
  <c r="J25" i="31"/>
  <c r="F25" i="31"/>
  <c r="L25" i="31" s="1"/>
  <c r="O25" i="31" s="1"/>
  <c r="J24" i="31"/>
  <c r="F24" i="31"/>
  <c r="J23" i="31"/>
  <c r="F23" i="31"/>
  <c r="L23" i="31" s="1"/>
  <c r="O23" i="31" s="1"/>
  <c r="J22" i="31"/>
  <c r="F22" i="31"/>
  <c r="J21" i="31"/>
  <c r="F21" i="31"/>
  <c r="L21" i="31" s="1"/>
  <c r="O21" i="31" s="1"/>
  <c r="J20" i="31"/>
  <c r="F20" i="31"/>
  <c r="J19" i="31"/>
  <c r="F19" i="31"/>
  <c r="L19" i="31" s="1"/>
  <c r="O19" i="31" s="1"/>
  <c r="J18" i="31"/>
  <c r="F18" i="31"/>
  <c r="J17" i="31"/>
  <c r="F17" i="31"/>
  <c r="L17" i="31" s="1"/>
  <c r="O17" i="31" s="1"/>
  <c r="J16" i="31"/>
  <c r="F16" i="31"/>
  <c r="J15" i="31"/>
  <c r="F15" i="31"/>
  <c r="L15" i="31" s="1"/>
  <c r="O15" i="31" s="1"/>
  <c r="J14" i="31"/>
  <c r="F14" i="31"/>
  <c r="J13" i="31"/>
  <c r="F13" i="31"/>
  <c r="L13" i="31" s="1"/>
  <c r="O13" i="31" s="1"/>
  <c r="J12" i="31"/>
  <c r="F12" i="31"/>
  <c r="J11" i="31"/>
  <c r="F11" i="31"/>
  <c r="L11" i="31" s="1"/>
  <c r="O11" i="31" s="1"/>
  <c r="J10" i="31"/>
  <c r="F10" i="31"/>
  <c r="J9" i="31"/>
  <c r="F9" i="31"/>
  <c r="L9" i="31" s="1"/>
  <c r="O9" i="31" s="1"/>
  <c r="J8" i="31"/>
  <c r="F8" i="31"/>
  <c r="J7" i="31"/>
  <c r="F7" i="31"/>
  <c r="L7" i="31" s="1"/>
  <c r="O7" i="31" s="1"/>
  <c r="J6" i="31"/>
  <c r="F6" i="31"/>
  <c r="J5" i="31"/>
  <c r="F5" i="31"/>
  <c r="L5" i="31" s="1"/>
  <c r="O5" i="31" s="1"/>
  <c r="J4" i="31"/>
  <c r="F4" i="31"/>
  <c r="J3" i="31"/>
  <c r="F3" i="31"/>
  <c r="L3" i="31" s="1"/>
  <c r="O3" i="31" s="1"/>
  <c r="F6" i="30"/>
  <c r="H6" i="30" s="1"/>
  <c r="J6" i="30" s="1"/>
  <c r="F5" i="30"/>
  <c r="H5" i="30" s="1"/>
  <c r="J5" i="30" s="1"/>
  <c r="F4" i="30"/>
  <c r="H4" i="30" s="1"/>
  <c r="J4" i="30" s="1"/>
  <c r="F3" i="30"/>
  <c r="H3" i="30" s="1"/>
  <c r="J3" i="3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R44" i="28" s="1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R35" i="28" s="1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R10" i="28" s="1"/>
  <c r="L9" i="28"/>
  <c r="L8" i="28"/>
  <c r="P7" i="28"/>
  <c r="L7" i="28"/>
  <c r="I7" i="28"/>
  <c r="L5" i="28"/>
  <c r="L4" i="28"/>
  <c r="I62" i="28"/>
  <c r="I61" i="28"/>
  <c r="I60" i="28"/>
  <c r="I59" i="28"/>
  <c r="I58" i="28"/>
  <c r="I57" i="28"/>
  <c r="I56" i="28"/>
  <c r="I55" i="28"/>
  <c r="I54" i="28"/>
  <c r="I53" i="28"/>
  <c r="I52" i="28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R32" i="27" s="1"/>
  <c r="P31" i="27"/>
  <c r="I31" i="27"/>
  <c r="R31" i="27" s="1"/>
  <c r="P30" i="27"/>
  <c r="I30" i="27"/>
  <c r="P29" i="27"/>
  <c r="I29" i="27"/>
  <c r="P28" i="27"/>
  <c r="I28" i="27"/>
  <c r="P27" i="27"/>
  <c r="I27" i="27"/>
  <c r="R27" i="27" s="1"/>
  <c r="P24" i="27"/>
  <c r="I24" i="27"/>
  <c r="P23" i="27"/>
  <c r="I23" i="27"/>
  <c r="R23" i="27" s="1"/>
  <c r="P22" i="27"/>
  <c r="I22" i="27"/>
  <c r="R22" i="27" s="1"/>
  <c r="P21" i="27"/>
  <c r="I21" i="27"/>
  <c r="P20" i="27"/>
  <c r="I20" i="27"/>
  <c r="P19" i="27"/>
  <c r="I19" i="27"/>
  <c r="P18" i="27"/>
  <c r="I18" i="27"/>
  <c r="R18" i="27" s="1"/>
  <c r="P17" i="27"/>
  <c r="I17" i="27"/>
  <c r="R17" i="27" s="1"/>
  <c r="P16" i="27"/>
  <c r="I16" i="27"/>
  <c r="P15" i="27"/>
  <c r="I15" i="27"/>
  <c r="P14" i="27"/>
  <c r="I14" i="27"/>
  <c r="P13" i="27"/>
  <c r="I13" i="27"/>
  <c r="R13" i="27" s="1"/>
  <c r="P12" i="27"/>
  <c r="I12" i="27"/>
  <c r="P11" i="27"/>
  <c r="I11" i="27"/>
  <c r="P10" i="27"/>
  <c r="I10" i="27"/>
  <c r="R10" i="27" s="1"/>
  <c r="P9" i="27"/>
  <c r="I9" i="27"/>
  <c r="P8" i="27"/>
  <c r="I8" i="27"/>
  <c r="P7" i="27"/>
  <c r="I7" i="27"/>
  <c r="R7" i="27" s="1"/>
  <c r="P6" i="27"/>
  <c r="I6" i="27"/>
  <c r="R6" i="27" s="1"/>
  <c r="P5" i="27"/>
  <c r="I5" i="27"/>
  <c r="R5" i="27" s="1"/>
  <c r="P4" i="27"/>
  <c r="I4" i="27"/>
  <c r="P3" i="27"/>
  <c r="I3" i="27"/>
  <c r="P431" i="34" l="1"/>
  <c r="T431" i="34" s="1"/>
  <c r="P423" i="34"/>
  <c r="T423" i="34" s="1"/>
  <c r="L6" i="31"/>
  <c r="O6" i="31" s="1"/>
  <c r="L10" i="31"/>
  <c r="O10" i="31" s="1"/>
  <c r="L14" i="31"/>
  <c r="O14" i="31" s="1"/>
  <c r="L18" i="31"/>
  <c r="O18" i="31" s="1"/>
  <c r="L22" i="31"/>
  <c r="O22" i="31" s="1"/>
  <c r="L26" i="31"/>
  <c r="O26" i="31" s="1"/>
  <c r="L30" i="31"/>
  <c r="O30" i="31" s="1"/>
  <c r="L34" i="31"/>
  <c r="O34" i="31" s="1"/>
  <c r="L38" i="31"/>
  <c r="O38" i="31" s="1"/>
  <c r="L42" i="31"/>
  <c r="O42" i="31" s="1"/>
  <c r="L46" i="31"/>
  <c r="O46" i="31" s="1"/>
  <c r="L50" i="31"/>
  <c r="O50" i="31" s="1"/>
  <c r="L54" i="31"/>
  <c r="O54" i="31" s="1"/>
  <c r="L58" i="31"/>
  <c r="O58" i="31" s="1"/>
  <c r="R35" i="32"/>
  <c r="W35" i="32" s="1"/>
  <c r="R57" i="28"/>
  <c r="R36" i="27"/>
  <c r="R19" i="27"/>
  <c r="R11" i="27"/>
  <c r="R58" i="28"/>
  <c r="R15" i="32"/>
  <c r="W15" i="32" s="1"/>
  <c r="R4" i="27"/>
  <c r="R8" i="27"/>
  <c r="R12" i="27"/>
  <c r="R16" i="27"/>
  <c r="R20" i="27"/>
  <c r="R24" i="27"/>
  <c r="R30" i="27"/>
  <c r="R34" i="27"/>
  <c r="R52" i="28"/>
  <c r="L83" i="31"/>
  <c r="O83" i="31" s="1"/>
  <c r="L84" i="31"/>
  <c r="O84" i="31" s="1"/>
  <c r="N34" i="25"/>
  <c r="R54" i="28"/>
  <c r="R28" i="28"/>
  <c r="R55" i="28"/>
  <c r="R29" i="28"/>
  <c r="R34" i="28"/>
  <c r="R38" i="28"/>
  <c r="R42" i="28"/>
  <c r="R49" i="28"/>
  <c r="R56" i="28"/>
  <c r="R18" i="28"/>
  <c r="R30" i="28"/>
  <c r="P4" i="28"/>
  <c r="R19" i="28"/>
  <c r="R43" i="28"/>
  <c r="R20" i="28"/>
  <c r="P17" i="28"/>
  <c r="R17" i="28"/>
  <c r="R59" i="28"/>
  <c r="R21" i="28"/>
  <c r="R14" i="28"/>
  <c r="P60" i="28"/>
  <c r="R60" i="28" s="1"/>
  <c r="R22" i="28"/>
  <c r="R15" i="28"/>
  <c r="P61" i="28"/>
  <c r="R61" i="28"/>
  <c r="R23" i="28"/>
  <c r="R32" i="28"/>
  <c r="R36" i="28"/>
  <c r="R40" i="28"/>
  <c r="R45" i="28"/>
  <c r="P48" i="28"/>
  <c r="R48" i="28" s="1"/>
  <c r="P62" i="28"/>
  <c r="R62" i="28" s="1"/>
  <c r="R24" i="28"/>
  <c r="P51" i="28"/>
  <c r="R51" i="28" s="1"/>
  <c r="R25" i="28"/>
  <c r="R26" i="28"/>
  <c r="R33" i="28"/>
  <c r="R37" i="28"/>
  <c r="R41" i="28"/>
  <c r="R46" i="28"/>
  <c r="R53" i="28"/>
  <c r="R27" i="28"/>
  <c r="R6" i="28"/>
  <c r="R26" i="27"/>
  <c r="R33" i="27"/>
  <c r="R28" i="27"/>
  <c r="R14" i="27"/>
  <c r="R3" i="27"/>
  <c r="R9" i="27"/>
  <c r="R15" i="27"/>
  <c r="R21" i="27"/>
  <c r="R29" i="27"/>
  <c r="R35" i="27"/>
  <c r="R8" i="32"/>
  <c r="W8" i="32" s="1"/>
  <c r="R62" i="32"/>
  <c r="W62" i="32" s="1"/>
  <c r="R68" i="32"/>
  <c r="W68" i="32" s="1"/>
  <c r="R12" i="32"/>
  <c r="W12" i="32" s="1"/>
  <c r="R14" i="32"/>
  <c r="W14" i="32" s="1"/>
  <c r="R34" i="32"/>
  <c r="W34" i="32" s="1"/>
  <c r="R39" i="32"/>
  <c r="W39" i="32" s="1"/>
  <c r="R11" i="32"/>
  <c r="W11" i="32" s="1"/>
  <c r="R30" i="32"/>
  <c r="W30" i="32" s="1"/>
  <c r="R16" i="32"/>
  <c r="W16" i="32" s="1"/>
  <c r="R21" i="32"/>
  <c r="W21" i="32" s="1"/>
  <c r="R25" i="32"/>
  <c r="W25" i="32" s="1"/>
  <c r="R18" i="32"/>
  <c r="W18" i="32" s="1"/>
  <c r="R51" i="32"/>
  <c r="W51" i="32" s="1"/>
  <c r="R41" i="32"/>
  <c r="W41" i="32" s="1"/>
  <c r="R54" i="32"/>
  <c r="W54" i="32" s="1"/>
  <c r="R4" i="32"/>
  <c r="W4" i="32" s="1"/>
  <c r="R58" i="32"/>
  <c r="W58" i="32" s="1"/>
  <c r="R23" i="32"/>
  <c r="W23" i="32" s="1"/>
  <c r="R6" i="32"/>
  <c r="W6" i="32" s="1"/>
  <c r="R60" i="32"/>
  <c r="W60" i="32" s="1"/>
  <c r="R28" i="32"/>
  <c r="W28" i="32" s="1"/>
  <c r="R32" i="32"/>
  <c r="W32" i="32" s="1"/>
  <c r="R37" i="32"/>
  <c r="W37" i="32" s="1"/>
  <c r="R9" i="32"/>
  <c r="W9" i="32" s="1"/>
  <c r="R65" i="32"/>
  <c r="W65" i="32" s="1"/>
  <c r="R43" i="32"/>
  <c r="W43" i="32" s="1"/>
  <c r="L62" i="31"/>
  <c r="O62" i="31" s="1"/>
  <c r="L35" i="31"/>
  <c r="O35" i="31" s="1"/>
  <c r="L39" i="31"/>
  <c r="O39" i="31" s="1"/>
  <c r="L43" i="31"/>
  <c r="O43" i="31" s="1"/>
  <c r="L47" i="31"/>
  <c r="O47" i="31" s="1"/>
  <c r="L51" i="31"/>
  <c r="O51" i="31" s="1"/>
  <c r="L66" i="31"/>
  <c r="O66" i="31" s="1"/>
  <c r="L70" i="31"/>
  <c r="O70" i="31" s="1"/>
  <c r="L74" i="31"/>
  <c r="O74" i="31" s="1"/>
  <c r="L55" i="31"/>
  <c r="O55" i="31" s="1"/>
  <c r="L59" i="31"/>
  <c r="O59" i="31" s="1"/>
  <c r="L63" i="31"/>
  <c r="O63" i="31" s="1"/>
  <c r="L67" i="31"/>
  <c r="O67" i="31" s="1"/>
  <c r="L71" i="31"/>
  <c r="O71" i="31" s="1"/>
  <c r="L75" i="31"/>
  <c r="O75" i="31" s="1"/>
  <c r="L4" i="31"/>
  <c r="O4" i="31" s="1"/>
  <c r="L8" i="31"/>
  <c r="O8" i="31" s="1"/>
  <c r="L12" i="31"/>
  <c r="O12" i="31" s="1"/>
  <c r="L16" i="31"/>
  <c r="O16" i="31" s="1"/>
  <c r="L20" i="31"/>
  <c r="O20" i="31" s="1"/>
  <c r="L24" i="31"/>
  <c r="O24" i="31" s="1"/>
  <c r="L28" i="31"/>
  <c r="O28" i="31" s="1"/>
  <c r="L32" i="31"/>
  <c r="O32" i="31" s="1"/>
  <c r="L36" i="31"/>
  <c r="O36" i="31" s="1"/>
  <c r="L40" i="31"/>
  <c r="O40" i="31" s="1"/>
  <c r="L44" i="31"/>
  <c r="O44" i="31" s="1"/>
  <c r="L48" i="31"/>
  <c r="O48" i="31" s="1"/>
  <c r="L52" i="31"/>
  <c r="O52" i="31" s="1"/>
  <c r="L56" i="31"/>
  <c r="O56" i="31" s="1"/>
  <c r="L60" i="31"/>
  <c r="O60" i="31" s="1"/>
  <c r="L64" i="31"/>
  <c r="O64" i="31" s="1"/>
  <c r="L68" i="31"/>
  <c r="O68" i="31" s="1"/>
  <c r="L72" i="31"/>
  <c r="O72" i="31" s="1"/>
  <c r="P12" i="28"/>
  <c r="P13" i="28"/>
  <c r="P5" i="28"/>
  <c r="P8" i="28"/>
  <c r="R9" i="28" s="1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N44" i="25" s="1"/>
  <c r="L43" i="25"/>
  <c r="N43" i="25" s="1"/>
  <c r="L38" i="25"/>
  <c r="N38" i="25" s="1"/>
  <c r="L37" i="25"/>
  <c r="N37" i="25" s="1"/>
  <c r="L36" i="25"/>
  <c r="N36" i="25" s="1"/>
  <c r="L35" i="25"/>
  <c r="N35" i="25" s="1"/>
  <c r="L34" i="25"/>
  <c r="L33" i="25"/>
  <c r="N33" i="25" s="1"/>
  <c r="L32" i="25"/>
  <c r="N32" i="25" s="1"/>
  <c r="L31" i="25"/>
  <c r="N31" i="25" s="1"/>
  <c r="L30" i="25"/>
  <c r="N30" i="25" s="1"/>
  <c r="H3" i="24"/>
  <c r="H4" i="24"/>
  <c r="N4" i="24" s="1"/>
  <c r="H5" i="24"/>
  <c r="H6" i="24"/>
  <c r="H7" i="24"/>
  <c r="H8" i="24"/>
  <c r="H9" i="24"/>
  <c r="H10" i="24"/>
  <c r="H11" i="24"/>
  <c r="H12" i="24"/>
  <c r="N12" i="24" s="1"/>
  <c r="H13" i="24"/>
  <c r="H14" i="24"/>
  <c r="H15" i="24"/>
  <c r="H16" i="24"/>
  <c r="N16" i="24" s="1"/>
  <c r="H17" i="24"/>
  <c r="H18" i="24"/>
  <c r="H19" i="24"/>
  <c r="H20" i="24"/>
  <c r="H21" i="24"/>
  <c r="H22" i="24"/>
  <c r="H23" i="24"/>
  <c r="H24" i="24"/>
  <c r="N24" i="24" s="1"/>
  <c r="H25" i="24"/>
  <c r="H26" i="24"/>
  <c r="H27" i="24"/>
  <c r="H28" i="24"/>
  <c r="N28" i="24" s="1"/>
  <c r="H29" i="24"/>
  <c r="L29" i="25"/>
  <c r="N29" i="25" s="1"/>
  <c r="L28" i="25"/>
  <c r="N28" i="25" s="1"/>
  <c r="L27" i="25"/>
  <c r="N27" i="25" s="1"/>
  <c r="L26" i="25"/>
  <c r="N26" i="25" s="1"/>
  <c r="L25" i="25"/>
  <c r="N25" i="25" s="1"/>
  <c r="L24" i="25"/>
  <c r="N24" i="25" s="1"/>
  <c r="L23" i="25"/>
  <c r="N23" i="25" s="1"/>
  <c r="L22" i="25"/>
  <c r="N22" i="25" s="1"/>
  <c r="L21" i="25"/>
  <c r="N21" i="25" s="1"/>
  <c r="L20" i="25"/>
  <c r="N20" i="25" s="1"/>
  <c r="L19" i="25"/>
  <c r="N19" i="25" s="1"/>
  <c r="L18" i="25"/>
  <c r="N18" i="25" s="1"/>
  <c r="L17" i="25"/>
  <c r="N17" i="25" s="1"/>
  <c r="L16" i="25"/>
  <c r="N16" i="25" s="1"/>
  <c r="L15" i="25"/>
  <c r="N15" i="25" s="1"/>
  <c r="L14" i="25"/>
  <c r="N14" i="25" s="1"/>
  <c r="L13" i="25"/>
  <c r="N13" i="25" s="1"/>
  <c r="L12" i="25"/>
  <c r="N12" i="25" s="1"/>
  <c r="L11" i="25"/>
  <c r="N11" i="25" s="1"/>
  <c r="L10" i="25"/>
  <c r="N10" i="25" s="1"/>
  <c r="L9" i="25"/>
  <c r="N9" i="25" s="1"/>
  <c r="L8" i="25"/>
  <c r="N8" i="25" s="1"/>
  <c r="L7" i="25"/>
  <c r="N7" i="25" s="1"/>
  <c r="L6" i="25"/>
  <c r="N6" i="25" s="1"/>
  <c r="L5" i="25"/>
  <c r="N5" i="25" s="1"/>
  <c r="L4" i="25"/>
  <c r="N4" i="25" s="1"/>
  <c r="L3" i="25"/>
  <c r="N3" i="25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R254" i="23" s="1"/>
  <c r="P255" i="23"/>
  <c r="L253" i="23"/>
  <c r="P254" i="23"/>
  <c r="P253" i="23"/>
  <c r="L252" i="23"/>
  <c r="P252" i="23"/>
  <c r="L251" i="23"/>
  <c r="R251" i="23" s="1"/>
  <c r="L250" i="23"/>
  <c r="R250" i="23" s="1"/>
  <c r="L249" i="23"/>
  <c r="R249" i="23" s="1"/>
  <c r="L248" i="23"/>
  <c r="R248" i="23" s="1"/>
  <c r="L247" i="23"/>
  <c r="R247" i="23" s="1"/>
  <c r="L246" i="23"/>
  <c r="R246" i="23" s="1"/>
  <c r="L245" i="23"/>
  <c r="R245" i="23" s="1"/>
  <c r="L244" i="23"/>
  <c r="R244" i="23" s="1"/>
  <c r="L243" i="23"/>
  <c r="R243" i="23" s="1"/>
  <c r="L242" i="23"/>
  <c r="R242" i="23" s="1"/>
  <c r="L241" i="23"/>
  <c r="R241" i="23" s="1"/>
  <c r="L240" i="23"/>
  <c r="R240" i="23" s="1"/>
  <c r="L239" i="23"/>
  <c r="R239" i="23" s="1"/>
  <c r="L238" i="23"/>
  <c r="R238" i="23" s="1"/>
  <c r="L237" i="23"/>
  <c r="R237" i="23" s="1"/>
  <c r="L236" i="23"/>
  <c r="R236" i="23" s="1"/>
  <c r="L235" i="23"/>
  <c r="R235" i="23" s="1"/>
  <c r="L234" i="23"/>
  <c r="R234" i="23" s="1"/>
  <c r="L233" i="23"/>
  <c r="R233" i="23" s="1"/>
  <c r="L232" i="23"/>
  <c r="R232" i="23" s="1"/>
  <c r="L231" i="23"/>
  <c r="R231" i="23" s="1"/>
  <c r="L230" i="23"/>
  <c r="R230" i="23" s="1"/>
  <c r="L229" i="23"/>
  <c r="R229" i="23" s="1"/>
  <c r="L228" i="23"/>
  <c r="R228" i="23" s="1"/>
  <c r="L227" i="23"/>
  <c r="R227" i="23" s="1"/>
  <c r="L226" i="23"/>
  <c r="R226" i="23" s="1"/>
  <c r="L225" i="23"/>
  <c r="R225" i="23" s="1"/>
  <c r="L224" i="23"/>
  <c r="R224" i="23" s="1"/>
  <c r="L223" i="23"/>
  <c r="R223" i="23" s="1"/>
  <c r="L222" i="23"/>
  <c r="R222" i="23" s="1"/>
  <c r="L221" i="23"/>
  <c r="R221" i="23" s="1"/>
  <c r="L220" i="23"/>
  <c r="R220" i="23" s="1"/>
  <c r="L219" i="23"/>
  <c r="R219" i="23" s="1"/>
  <c r="L218" i="23"/>
  <c r="R218" i="23" s="1"/>
  <c r="L217" i="23"/>
  <c r="R217" i="23" s="1"/>
  <c r="L216" i="23"/>
  <c r="R216" i="23" s="1"/>
  <c r="L215" i="23"/>
  <c r="R215" i="23" s="1"/>
  <c r="L214" i="23"/>
  <c r="R214" i="23" s="1"/>
  <c r="L213" i="23"/>
  <c r="R213" i="23" s="1"/>
  <c r="L212" i="23"/>
  <c r="R212" i="23" s="1"/>
  <c r="L211" i="23"/>
  <c r="R211" i="23" s="1"/>
  <c r="L210" i="23"/>
  <c r="R210" i="23" s="1"/>
  <c r="L209" i="23"/>
  <c r="R209" i="23" s="1"/>
  <c r="L208" i="23"/>
  <c r="R208" i="23" s="1"/>
  <c r="L207" i="23"/>
  <c r="R207" i="23" s="1"/>
  <c r="L206" i="23"/>
  <c r="R206" i="23" s="1"/>
  <c r="L205" i="23"/>
  <c r="R205" i="23" s="1"/>
  <c r="L204" i="23"/>
  <c r="R204" i="23" s="1"/>
  <c r="L203" i="23"/>
  <c r="R203" i="23" s="1"/>
  <c r="L202" i="23"/>
  <c r="R202" i="23" s="1"/>
  <c r="L201" i="23"/>
  <c r="R201" i="23" s="1"/>
  <c r="L200" i="23"/>
  <c r="R200" i="23" s="1"/>
  <c r="L199" i="23"/>
  <c r="R199" i="23" s="1"/>
  <c r="L198" i="23"/>
  <c r="R198" i="23" s="1"/>
  <c r="L197" i="23"/>
  <c r="R197" i="23" s="1"/>
  <c r="L196" i="23"/>
  <c r="R196" i="23" s="1"/>
  <c r="L195" i="23"/>
  <c r="R195" i="23" s="1"/>
  <c r="L194" i="23"/>
  <c r="R194" i="23" s="1"/>
  <c r="L193" i="23"/>
  <c r="R193" i="23" s="1"/>
  <c r="L192" i="23"/>
  <c r="R192" i="23" s="1"/>
  <c r="P191" i="23"/>
  <c r="L191" i="23"/>
  <c r="I191" i="23"/>
  <c r="P190" i="23"/>
  <c r="L190" i="23"/>
  <c r="I190" i="23"/>
  <c r="R190" i="23" s="1"/>
  <c r="P189" i="23"/>
  <c r="L189" i="23"/>
  <c r="I189" i="23"/>
  <c r="P188" i="23"/>
  <c r="L188" i="23"/>
  <c r="I188" i="23"/>
  <c r="R188" i="23" s="1"/>
  <c r="P187" i="23"/>
  <c r="L187" i="23"/>
  <c r="I187" i="23"/>
  <c r="R187" i="23" s="1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R182" i="23" s="1"/>
  <c r="P181" i="23"/>
  <c r="L181" i="23"/>
  <c r="I181" i="23"/>
  <c r="P180" i="23"/>
  <c r="L180" i="23"/>
  <c r="I180" i="23"/>
  <c r="R180" i="23" s="1"/>
  <c r="P179" i="23"/>
  <c r="L179" i="23"/>
  <c r="I179" i="23"/>
  <c r="R179" i="23" s="1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R174" i="23" s="1"/>
  <c r="P173" i="23"/>
  <c r="L173" i="23"/>
  <c r="I173" i="23"/>
  <c r="P172" i="23"/>
  <c r="L172" i="23"/>
  <c r="I172" i="23"/>
  <c r="R172" i="23" s="1"/>
  <c r="P171" i="23"/>
  <c r="L171" i="23"/>
  <c r="I171" i="23"/>
  <c r="R171" i="23" s="1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R164" i="23" s="1"/>
  <c r="P163" i="23"/>
  <c r="L163" i="23"/>
  <c r="I163" i="23"/>
  <c r="R163" i="23" s="1"/>
  <c r="L278" i="23"/>
  <c r="L277" i="23"/>
  <c r="P278" i="23"/>
  <c r="L276" i="23"/>
  <c r="P277" i="23"/>
  <c r="L275" i="23"/>
  <c r="P276" i="23"/>
  <c r="L274" i="23"/>
  <c r="R274" i="23" s="1"/>
  <c r="P275" i="23"/>
  <c r="L273" i="23"/>
  <c r="P274" i="23"/>
  <c r="L272" i="23"/>
  <c r="P273" i="23"/>
  <c r="L271" i="23"/>
  <c r="P272" i="23"/>
  <c r="L270" i="23"/>
  <c r="R270" i="23" s="1"/>
  <c r="P271" i="23"/>
  <c r="L269" i="23"/>
  <c r="P270" i="23"/>
  <c r="L268" i="23"/>
  <c r="P269" i="23"/>
  <c r="L267" i="23"/>
  <c r="R267" i="23" s="1"/>
  <c r="P268" i="23"/>
  <c r="L266" i="23"/>
  <c r="R266" i="23" s="1"/>
  <c r="P267" i="23"/>
  <c r="L265" i="23"/>
  <c r="P266" i="23"/>
  <c r="L264" i="23"/>
  <c r="P265" i="23"/>
  <c r="L263" i="23"/>
  <c r="P264" i="23"/>
  <c r="L262" i="23"/>
  <c r="R262" i="23" s="1"/>
  <c r="P263" i="23"/>
  <c r="L261" i="23"/>
  <c r="P262" i="23"/>
  <c r="L260" i="23"/>
  <c r="P261" i="23"/>
  <c r="L259" i="23"/>
  <c r="P260" i="23"/>
  <c r="L258" i="23"/>
  <c r="R258" i="23" s="1"/>
  <c r="P259" i="23"/>
  <c r="P161" i="23"/>
  <c r="L161" i="23"/>
  <c r="P160" i="23"/>
  <c r="L160" i="23"/>
  <c r="I160" i="23"/>
  <c r="R161" i="23" s="1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R80" i="23" s="1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R72" i="23" s="1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R64" i="23" s="1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R56" i="23" s="1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R48" i="23" s="1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R40" i="23" s="1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R129" i="23" s="1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R121" i="23" s="1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R113" i="23" s="1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R146" i="23" s="1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R138" i="23" s="1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R46" i="22" s="1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R38" i="22" s="1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R26" i="22" s="1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R18" i="22" s="1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R10" i="22" s="1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R4" i="22" s="1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R6" i="21" s="1"/>
  <c r="B2089" i="40" s="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R30" i="21" s="1"/>
  <c r="B2113" i="40" s="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R25" i="21" s="1"/>
  <c r="B2108" i="40" s="1"/>
  <c r="P24" i="21"/>
  <c r="L24" i="21"/>
  <c r="I24" i="21"/>
  <c r="P23" i="21"/>
  <c r="L23" i="21"/>
  <c r="I23" i="21"/>
  <c r="P22" i="21"/>
  <c r="L22" i="21"/>
  <c r="I22" i="21"/>
  <c r="R22" i="21" s="1"/>
  <c r="B2105" i="40" s="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R3" i="21" s="1"/>
  <c r="B2086" i="40" s="1"/>
  <c r="L282" i="20"/>
  <c r="P281" i="20"/>
  <c r="L281" i="20"/>
  <c r="I281" i="20"/>
  <c r="L255" i="20"/>
  <c r="L254" i="20"/>
  <c r="P253" i="20"/>
  <c r="L253" i="20"/>
  <c r="I253" i="20"/>
  <c r="R255" i="20" s="1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R275" i="20" s="1"/>
  <c r="P274" i="20"/>
  <c r="L274" i="20"/>
  <c r="I274" i="20"/>
  <c r="P273" i="20"/>
  <c r="L273" i="20"/>
  <c r="I273" i="20"/>
  <c r="R273" i="20" s="1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R267" i="20" s="1"/>
  <c r="P266" i="20"/>
  <c r="L266" i="20"/>
  <c r="I266" i="20"/>
  <c r="P265" i="20"/>
  <c r="L265" i="20"/>
  <c r="I265" i="20"/>
  <c r="R265" i="20" s="1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R259" i="20" s="1"/>
  <c r="P258" i="20"/>
  <c r="L258" i="20"/>
  <c r="I258" i="20"/>
  <c r="P257" i="20"/>
  <c r="L257" i="20"/>
  <c r="I257" i="20"/>
  <c r="R257" i="20" s="1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R248" i="20" s="1"/>
  <c r="P247" i="20"/>
  <c r="L247" i="20"/>
  <c r="I247" i="20"/>
  <c r="P246" i="20"/>
  <c r="L246" i="20"/>
  <c r="I246" i="20"/>
  <c r="R246" i="20" s="1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R240" i="20" s="1"/>
  <c r="P239" i="20"/>
  <c r="L239" i="20"/>
  <c r="I239" i="20"/>
  <c r="P238" i="20"/>
  <c r="L238" i="20"/>
  <c r="I238" i="20"/>
  <c r="R238" i="20" s="1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R232" i="20" s="1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R224" i="20" s="1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R216" i="20" s="1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R208" i="20" s="1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R200" i="20" s="1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R192" i="20" s="1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R184" i="20" s="1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R176" i="20" s="1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R168" i="20" s="1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R160" i="20" s="1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R152" i="20" s="1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R144" i="20" s="1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R140" i="20" s="1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R132" i="20" s="1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R124" i="20" s="1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R116" i="20" s="1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R108" i="20" s="1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R98" i="20" s="1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R90" i="20" s="1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R82" i="20" s="1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R74" i="20" s="1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R66" i="20" s="1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R58" i="20" s="1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R50" i="20" s="1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R42" i="20" s="1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R34" i="20" s="1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R26" i="20" s="1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R16" i="20" s="1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R8" i="20" s="1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R23" i="17" s="1"/>
  <c r="P22" i="17"/>
  <c r="L22" i="17"/>
  <c r="P21" i="17"/>
  <c r="L21" i="17"/>
  <c r="P20" i="17"/>
  <c r="L20" i="17"/>
  <c r="P19" i="17"/>
  <c r="L19" i="17"/>
  <c r="R19" i="17" s="1"/>
  <c r="P18" i="17"/>
  <c r="L18" i="17"/>
  <c r="P17" i="17"/>
  <c r="L17" i="17"/>
  <c r="P16" i="17"/>
  <c r="L16" i="17"/>
  <c r="P15" i="17"/>
  <c r="L15" i="17"/>
  <c r="R15" i="17" s="1"/>
  <c r="P14" i="17"/>
  <c r="L14" i="17"/>
  <c r="P13" i="17"/>
  <c r="L13" i="17"/>
  <c r="P12" i="17"/>
  <c r="L12" i="17"/>
  <c r="P11" i="17"/>
  <c r="L11" i="17"/>
  <c r="R11" i="17" s="1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R93" i="17" s="1"/>
  <c r="L92" i="17"/>
  <c r="R92" i="17" s="1"/>
  <c r="L89" i="17"/>
  <c r="L88" i="17"/>
  <c r="L87" i="17"/>
  <c r="R87" i="17" s="1"/>
  <c r="L84" i="17"/>
  <c r="L83" i="17"/>
  <c r="L82" i="17"/>
  <c r="L81" i="17"/>
  <c r="L80" i="17"/>
  <c r="R80" i="17" s="1"/>
  <c r="L79" i="17"/>
  <c r="L78" i="17"/>
  <c r="L77" i="17"/>
  <c r="L76" i="17"/>
  <c r="L75" i="17"/>
  <c r="R75" i="17" s="1"/>
  <c r="L74" i="17"/>
  <c r="L73" i="17"/>
  <c r="L72" i="17"/>
  <c r="L71" i="17"/>
  <c r="L70" i="17"/>
  <c r="L69" i="17"/>
  <c r="L68" i="17"/>
  <c r="R68" i="17" s="1"/>
  <c r="L67" i="17"/>
  <c r="R67" i="17" s="1"/>
  <c r="L66" i="17"/>
  <c r="R66" i="17" s="1"/>
  <c r="L65" i="17"/>
  <c r="L64" i="17"/>
  <c r="R64" i="17" s="1"/>
  <c r="L58" i="17"/>
  <c r="R58" i="17" s="1"/>
  <c r="L57" i="17"/>
  <c r="L56" i="17"/>
  <c r="R56" i="17" s="1"/>
  <c r="L55" i="17"/>
  <c r="L54" i="17"/>
  <c r="R54" i="17" s="1"/>
  <c r="L53" i="17"/>
  <c r="R53" i="17" s="1"/>
  <c r="L52" i="17"/>
  <c r="L51" i="17"/>
  <c r="R51" i="17" s="1"/>
  <c r="L50" i="17"/>
  <c r="R50" i="17" s="1"/>
  <c r="L49" i="17"/>
  <c r="R49" i="17" s="1"/>
  <c r="L48" i="17"/>
  <c r="R48" i="17" s="1"/>
  <c r="L47" i="17"/>
  <c r="R47" i="17" s="1"/>
  <c r="L46" i="17"/>
  <c r="R46" i="17" s="1"/>
  <c r="L45" i="17"/>
  <c r="L44" i="17"/>
  <c r="R44" i="17" s="1"/>
  <c r="P43" i="17"/>
  <c r="L43" i="17"/>
  <c r="P42" i="17"/>
  <c r="L42" i="17"/>
  <c r="P41" i="17"/>
  <c r="L41" i="17"/>
  <c r="P40" i="17"/>
  <c r="L40" i="17"/>
  <c r="P39" i="17"/>
  <c r="L39" i="17"/>
  <c r="P38" i="17"/>
  <c r="L38" i="17"/>
  <c r="R38" i="17" s="1"/>
  <c r="P37" i="17"/>
  <c r="L37" i="17"/>
  <c r="P36" i="17"/>
  <c r="L36" i="17"/>
  <c r="L157" i="15"/>
  <c r="P156" i="15"/>
  <c r="L156" i="15"/>
  <c r="I156" i="15"/>
  <c r="R157" i="15" s="1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R153" i="15" s="1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R104" i="15" s="1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R69" i="15" s="1"/>
  <c r="V69" i="15" s="1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R114" i="15" s="1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R108" i="15" s="1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R97" i="15" s="1"/>
  <c r="V97" i="15" s="1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R18" i="15" s="1"/>
  <c r="V18" i="15" s="1"/>
  <c r="L16" i="15"/>
  <c r="P15" i="15"/>
  <c r="L15" i="15"/>
  <c r="L4" i="15"/>
  <c r="P3" i="15"/>
  <c r="L332" i="12"/>
  <c r="R332" i="12" s="1"/>
  <c r="L331" i="12"/>
  <c r="R331" i="12" s="1"/>
  <c r="L330" i="12"/>
  <c r="R330" i="12" s="1"/>
  <c r="L329" i="12"/>
  <c r="R329" i="12" s="1"/>
  <c r="L328" i="12"/>
  <c r="R328" i="12" s="1"/>
  <c r="L327" i="12"/>
  <c r="R327" i="12" s="1"/>
  <c r="L326" i="12"/>
  <c r="L325" i="12"/>
  <c r="R325" i="12" s="1"/>
  <c r="L324" i="12"/>
  <c r="R324" i="12" s="1"/>
  <c r="L323" i="12"/>
  <c r="R323" i="12" s="1"/>
  <c r="L322" i="12"/>
  <c r="L321" i="12"/>
  <c r="L320" i="12"/>
  <c r="L319" i="12"/>
  <c r="L318" i="12"/>
  <c r="L317" i="12"/>
  <c r="L316" i="12"/>
  <c r="L315" i="12"/>
  <c r="R315" i="12" s="1"/>
  <c r="L314" i="12"/>
  <c r="R314" i="12" s="1"/>
  <c r="L313" i="12"/>
  <c r="R313" i="12" s="1"/>
  <c r="L312" i="12"/>
  <c r="R312" i="12" s="1"/>
  <c r="L311" i="12"/>
  <c r="R311" i="12" s="1"/>
  <c r="L310" i="12"/>
  <c r="R310" i="12" s="1"/>
  <c r="L309" i="12"/>
  <c r="L308" i="12"/>
  <c r="L307" i="12"/>
  <c r="R307" i="12" s="1"/>
  <c r="L306" i="12"/>
  <c r="R306" i="12" s="1"/>
  <c r="L305" i="12"/>
  <c r="R305" i="12" s="1"/>
  <c r="L304" i="12"/>
  <c r="R304" i="12" s="1"/>
  <c r="L303" i="12"/>
  <c r="R303" i="12" s="1"/>
  <c r="L302" i="12"/>
  <c r="R302" i="12" s="1"/>
  <c r="L301" i="12"/>
  <c r="R301" i="12" s="1"/>
  <c r="L300" i="12"/>
  <c r="R300" i="12" s="1"/>
  <c r="L299" i="12"/>
  <c r="R299" i="12" s="1"/>
  <c r="L298" i="12"/>
  <c r="R298" i="12" s="1"/>
  <c r="L297" i="12"/>
  <c r="R297" i="12" s="1"/>
  <c r="L296" i="12"/>
  <c r="R296" i="12" s="1"/>
  <c r="L295" i="12"/>
  <c r="R295" i="12" s="1"/>
  <c r="L294" i="12"/>
  <c r="R294" i="12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R170" i="12" s="1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R146" i="12" s="1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R98" i="12" s="1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R74" i="12" s="1"/>
  <c r="L73" i="12"/>
  <c r="L72" i="12"/>
  <c r="L71" i="12"/>
  <c r="L70" i="12"/>
  <c r="L69" i="12"/>
  <c r="L68" i="12"/>
  <c r="L67" i="12"/>
  <c r="R67" i="12" s="1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R50" i="12" s="1"/>
  <c r="L49" i="12"/>
  <c r="L48" i="12"/>
  <c r="L47" i="12"/>
  <c r="L46" i="12"/>
  <c r="L45" i="12"/>
  <c r="L44" i="12"/>
  <c r="L43" i="12"/>
  <c r="R43" i="12" s="1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R26" i="12" s="1"/>
  <c r="L25" i="12"/>
  <c r="L24" i="12"/>
  <c r="L23" i="12"/>
  <c r="L22" i="12"/>
  <c r="L21" i="12"/>
  <c r="L20" i="12"/>
  <c r="L19" i="12"/>
  <c r="R19" i="12" s="1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R124" i="14" s="1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R75" i="14" s="1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R45" i="14" s="1"/>
  <c r="I43" i="14"/>
  <c r="I42" i="14"/>
  <c r="I41" i="14"/>
  <c r="I37" i="14"/>
  <c r="I34" i="14"/>
  <c r="I33" i="14"/>
  <c r="I32" i="14"/>
  <c r="I30" i="14"/>
  <c r="R31" i="14" s="1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P264" i="12"/>
  <c r="R264" i="12" s="1"/>
  <c r="P263" i="12"/>
  <c r="R263" i="12" s="1"/>
  <c r="P262" i="12"/>
  <c r="R262" i="12" s="1"/>
  <c r="P261" i="12"/>
  <c r="R261" i="12" s="1"/>
  <c r="P260" i="12"/>
  <c r="R260" i="12" s="1"/>
  <c r="P259" i="12"/>
  <c r="R259" i="12" s="1"/>
  <c r="P258" i="12"/>
  <c r="R258" i="12" s="1"/>
  <c r="P257" i="12"/>
  <c r="R257" i="12" s="1"/>
  <c r="P256" i="12"/>
  <c r="R256" i="12" s="1"/>
  <c r="P255" i="12"/>
  <c r="R255" i="12" s="1"/>
  <c r="P254" i="12"/>
  <c r="R254" i="12" s="1"/>
  <c r="P253" i="12"/>
  <c r="R253" i="12" s="1"/>
  <c r="P252" i="12"/>
  <c r="R252" i="12" s="1"/>
  <c r="P251" i="12"/>
  <c r="R251" i="12" s="1"/>
  <c r="P250" i="12"/>
  <c r="R250" i="12" s="1"/>
  <c r="P249" i="12"/>
  <c r="R249" i="12" s="1"/>
  <c r="P248" i="12"/>
  <c r="R248" i="12" s="1"/>
  <c r="P247" i="12"/>
  <c r="R247" i="12" s="1"/>
  <c r="P246" i="12"/>
  <c r="R246" i="12" s="1"/>
  <c r="P245" i="12"/>
  <c r="R245" i="12" s="1"/>
  <c r="P244" i="12"/>
  <c r="R244" i="12" s="1"/>
  <c r="P243" i="12"/>
  <c r="R243" i="12" s="1"/>
  <c r="P242" i="12"/>
  <c r="P241" i="12"/>
  <c r="R241" i="12" s="1"/>
  <c r="P240" i="12"/>
  <c r="R240" i="12" s="1"/>
  <c r="P239" i="12"/>
  <c r="R239" i="12" s="1"/>
  <c r="P238" i="12"/>
  <c r="R238" i="12" s="1"/>
  <c r="P237" i="12"/>
  <c r="R237" i="12" s="1"/>
  <c r="P236" i="12"/>
  <c r="R236" i="12" s="1"/>
  <c r="P235" i="12"/>
  <c r="R235" i="12" s="1"/>
  <c r="P234" i="12"/>
  <c r="R234" i="12" s="1"/>
  <c r="P233" i="12"/>
  <c r="R233" i="12" s="1"/>
  <c r="P232" i="12"/>
  <c r="R232" i="12" s="1"/>
  <c r="P231" i="12"/>
  <c r="R231" i="12" s="1"/>
  <c r="P230" i="12"/>
  <c r="R230" i="12" s="1"/>
  <c r="P229" i="12"/>
  <c r="R229" i="12" s="1"/>
  <c r="P228" i="12"/>
  <c r="R228" i="12" s="1"/>
  <c r="P227" i="12"/>
  <c r="R227" i="12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R33" i="21" l="1"/>
  <c r="B2116" i="40" s="1"/>
  <c r="R11" i="19"/>
  <c r="B1662" i="40" s="1"/>
  <c r="R35" i="19"/>
  <c r="B1686" i="40" s="1"/>
  <c r="R59" i="19"/>
  <c r="B1710" i="40" s="1"/>
  <c r="R83" i="19"/>
  <c r="B1734" i="40" s="1"/>
  <c r="R138" i="19"/>
  <c r="B1789" i="40" s="1"/>
  <c r="R131" i="19"/>
  <c r="B1782" i="40" s="1"/>
  <c r="B1014" i="40"/>
  <c r="B1093" i="40"/>
  <c r="B1044" i="40"/>
  <c r="R90" i="14"/>
  <c r="R126" i="14"/>
  <c r="B974" i="40"/>
  <c r="R115" i="14"/>
  <c r="B1000" i="40"/>
  <c r="R127" i="14"/>
  <c r="R65" i="14"/>
  <c r="R29" i="14"/>
  <c r="R66" i="14"/>
  <c r="R12" i="14"/>
  <c r="R36" i="14"/>
  <c r="R46" i="14"/>
  <c r="R76" i="14"/>
  <c r="R14" i="14"/>
  <c r="R28" i="15"/>
  <c r="V28" i="15" s="1"/>
  <c r="R94" i="15"/>
  <c r="V94" i="15" s="1"/>
  <c r="R141" i="15"/>
  <c r="R9" i="17"/>
  <c r="R13" i="17"/>
  <c r="R17" i="17"/>
  <c r="R21" i="17"/>
  <c r="R60" i="17"/>
  <c r="R21" i="21"/>
  <c r="B2104" i="40" s="1"/>
  <c r="R29" i="21"/>
  <c r="B2112" i="40" s="1"/>
  <c r="R6" i="22"/>
  <c r="R150" i="23"/>
  <c r="R134" i="23"/>
  <c r="R142" i="23"/>
  <c r="R36" i="23"/>
  <c r="R117" i="23"/>
  <c r="R125" i="23"/>
  <c r="R133" i="23"/>
  <c r="R44" i="23"/>
  <c r="R52" i="23"/>
  <c r="R60" i="23"/>
  <c r="R68" i="23"/>
  <c r="R76" i="23"/>
  <c r="R168" i="23"/>
  <c r="R176" i="23"/>
  <c r="R184" i="23"/>
  <c r="R128" i="14"/>
  <c r="R153" i="14"/>
  <c r="R210" i="12"/>
  <c r="R281" i="12"/>
  <c r="R38" i="15"/>
  <c r="V38" i="15" s="1"/>
  <c r="R106" i="15"/>
  <c r="R111" i="15"/>
  <c r="R7" i="15"/>
  <c r="V7" i="15" s="1"/>
  <c r="R64" i="15"/>
  <c r="V64" i="15" s="1"/>
  <c r="R82" i="15"/>
  <c r="V82" i="15" s="1"/>
  <c r="R84" i="15"/>
  <c r="V84" i="15" s="1"/>
  <c r="R139" i="15"/>
  <c r="R134" i="15"/>
  <c r="R10" i="17"/>
  <c r="R18" i="17"/>
  <c r="R22" i="17"/>
  <c r="R33" i="17"/>
  <c r="R62" i="17"/>
  <c r="R235" i="20"/>
  <c r="R243" i="20"/>
  <c r="R251" i="20"/>
  <c r="R262" i="20"/>
  <c r="R270" i="20"/>
  <c r="R278" i="20"/>
  <c r="R5" i="21"/>
  <c r="B2088" i="40" s="1"/>
  <c r="R27" i="21"/>
  <c r="B2110" i="40" s="1"/>
  <c r="R35" i="21"/>
  <c r="B2118" i="40" s="1"/>
  <c r="R7" i="22"/>
  <c r="R15" i="22"/>
  <c r="R23" i="22"/>
  <c r="R31" i="22"/>
  <c r="R140" i="23"/>
  <c r="R148" i="23"/>
  <c r="R115" i="23"/>
  <c r="R123" i="23"/>
  <c r="R131" i="23"/>
  <c r="R42" i="23"/>
  <c r="R50" i="23"/>
  <c r="R58" i="23"/>
  <c r="R66" i="23"/>
  <c r="R74" i="23"/>
  <c r="R82" i="23"/>
  <c r="R166" i="23"/>
  <c r="N18" i="24"/>
  <c r="R13" i="28"/>
  <c r="R5" i="28"/>
  <c r="N17" i="24"/>
  <c r="R23" i="14"/>
  <c r="R62" i="14"/>
  <c r="R93" i="14"/>
  <c r="R110" i="14"/>
  <c r="R149" i="14"/>
  <c r="R52" i="15"/>
  <c r="V52" i="15" s="1"/>
  <c r="R112" i="15"/>
  <c r="R42" i="15"/>
  <c r="V42" i="15" s="1"/>
  <c r="R85" i="15"/>
  <c r="V85" i="15" s="1"/>
  <c r="R137" i="15"/>
  <c r="R65" i="17"/>
  <c r="R73" i="17"/>
  <c r="R236" i="20"/>
  <c r="R244" i="20"/>
  <c r="R252" i="20"/>
  <c r="R263" i="20"/>
  <c r="R271" i="20"/>
  <c r="R40" i="21"/>
  <c r="B2123" i="40" s="1"/>
  <c r="R9" i="23"/>
  <c r="R17" i="23"/>
  <c r="R25" i="23"/>
  <c r="R33" i="23"/>
  <c r="R260" i="23"/>
  <c r="R264" i="23"/>
  <c r="R268" i="23"/>
  <c r="R272" i="23"/>
  <c r="R276" i="23"/>
  <c r="R167" i="23"/>
  <c r="R175" i="23"/>
  <c r="R183" i="23"/>
  <c r="R191" i="23"/>
  <c r="N23" i="24"/>
  <c r="R77" i="14"/>
  <c r="R154" i="14"/>
  <c r="R78" i="14"/>
  <c r="R21" i="15"/>
  <c r="V21" i="15" s="1"/>
  <c r="R4" i="14"/>
  <c r="R25" i="14"/>
  <c r="R41" i="14"/>
  <c r="R94" i="14"/>
  <c r="R38" i="12"/>
  <c r="R62" i="12"/>
  <c r="R86" i="12"/>
  <c r="R110" i="12"/>
  <c r="R134" i="12"/>
  <c r="R158" i="12"/>
  <c r="R182" i="12"/>
  <c r="R198" i="12"/>
  <c r="R269" i="12"/>
  <c r="R32" i="15"/>
  <c r="V32" i="15" s="1"/>
  <c r="R36" i="15"/>
  <c r="V36" i="15" s="1"/>
  <c r="R107" i="15"/>
  <c r="R117" i="15"/>
  <c r="R30" i="15"/>
  <c r="V30" i="15" s="1"/>
  <c r="R60" i="15"/>
  <c r="V60" i="15" s="1"/>
  <c r="R70" i="15"/>
  <c r="V70" i="15" s="1"/>
  <c r="R115" i="15"/>
  <c r="R149" i="15"/>
  <c r="R12" i="17"/>
  <c r="R16" i="17"/>
  <c r="R25" i="17"/>
  <c r="R91" i="17"/>
  <c r="R231" i="20"/>
  <c r="R239" i="20"/>
  <c r="R247" i="20"/>
  <c r="R258" i="20"/>
  <c r="R266" i="20"/>
  <c r="R274" i="20"/>
  <c r="R23" i="21"/>
  <c r="B2106" i="40" s="1"/>
  <c r="R31" i="21"/>
  <c r="B2114" i="40" s="1"/>
  <c r="R11" i="22"/>
  <c r="R19" i="22"/>
  <c r="R27" i="22"/>
  <c r="R152" i="23"/>
  <c r="R144" i="23"/>
  <c r="R111" i="23"/>
  <c r="R119" i="23"/>
  <c r="R127" i="23"/>
  <c r="R38" i="23"/>
  <c r="R46" i="23"/>
  <c r="R54" i="23"/>
  <c r="R62" i="23"/>
  <c r="R70" i="23"/>
  <c r="R78" i="23"/>
  <c r="R170" i="23"/>
  <c r="R178" i="23"/>
  <c r="R186" i="23"/>
  <c r="N11" i="24"/>
  <c r="R99" i="14"/>
  <c r="R108" i="19"/>
  <c r="B1759" i="40" s="1"/>
  <c r="R27" i="14"/>
  <c r="R42" i="14"/>
  <c r="R112" i="14"/>
  <c r="R140" i="14"/>
  <c r="R151" i="14"/>
  <c r="R31" i="12"/>
  <c r="R55" i="12"/>
  <c r="R110" i="15"/>
  <c r="R4" i="15"/>
  <c r="V4" i="15" s="1"/>
  <c r="R75" i="15"/>
  <c r="V75" i="15" s="1"/>
  <c r="R83" i="15"/>
  <c r="V83" i="15" s="1"/>
  <c r="R37" i="17"/>
  <c r="R41" i="17"/>
  <c r="R31" i="17"/>
  <c r="R23" i="19"/>
  <c r="B1674" i="40" s="1"/>
  <c r="R47" i="19"/>
  <c r="B1698" i="40" s="1"/>
  <c r="R71" i="19"/>
  <c r="B1722" i="40" s="1"/>
  <c r="R95" i="19"/>
  <c r="B1746" i="40" s="1"/>
  <c r="R126" i="19"/>
  <c r="B1777" i="40" s="1"/>
  <c r="R12" i="20"/>
  <c r="R22" i="20"/>
  <c r="R30" i="20"/>
  <c r="R38" i="20"/>
  <c r="R46" i="20"/>
  <c r="R54" i="20"/>
  <c r="R62" i="20"/>
  <c r="R70" i="20"/>
  <c r="R78" i="20"/>
  <c r="R86" i="20"/>
  <c r="R94" i="20"/>
  <c r="R104" i="20"/>
  <c r="R112" i="20"/>
  <c r="R120" i="20"/>
  <c r="R128" i="20"/>
  <c r="R136" i="20"/>
  <c r="R148" i="20"/>
  <c r="R156" i="20"/>
  <c r="R164" i="20"/>
  <c r="R172" i="20"/>
  <c r="R180" i="20"/>
  <c r="R188" i="20"/>
  <c r="R196" i="20"/>
  <c r="R204" i="20"/>
  <c r="R212" i="20"/>
  <c r="R220" i="20"/>
  <c r="R230" i="20"/>
  <c r="R234" i="20"/>
  <c r="R242" i="20"/>
  <c r="R250" i="20"/>
  <c r="R261" i="20"/>
  <c r="R269" i="20"/>
  <c r="R277" i="20"/>
  <c r="R4" i="21"/>
  <c r="B2087" i="40" s="1"/>
  <c r="R26" i="21"/>
  <c r="B2109" i="40" s="1"/>
  <c r="R34" i="21"/>
  <c r="B2117" i="40" s="1"/>
  <c r="R37" i="21"/>
  <c r="B2120" i="40" s="1"/>
  <c r="R14" i="22"/>
  <c r="R22" i="22"/>
  <c r="R30" i="22"/>
  <c r="R42" i="22"/>
  <c r="R261" i="23"/>
  <c r="R273" i="23"/>
  <c r="N29" i="24"/>
  <c r="N5" i="24"/>
  <c r="N26" i="24"/>
  <c r="N14" i="24"/>
  <c r="N25" i="24"/>
  <c r="N13" i="24"/>
  <c r="N22" i="24"/>
  <c r="N10" i="24"/>
  <c r="N21" i="24"/>
  <c r="N9" i="24"/>
  <c r="N20" i="24"/>
  <c r="N8" i="24"/>
  <c r="N19" i="24"/>
  <c r="N7" i="24"/>
  <c r="N6" i="24"/>
  <c r="N27" i="24"/>
  <c r="N15" i="24"/>
  <c r="N3" i="24"/>
  <c r="R162" i="23"/>
  <c r="R137" i="23"/>
  <c r="R141" i="23"/>
  <c r="R145" i="23"/>
  <c r="R149" i="23"/>
  <c r="R112" i="23"/>
  <c r="R116" i="23"/>
  <c r="R120" i="23"/>
  <c r="R124" i="23"/>
  <c r="R128" i="23"/>
  <c r="R132" i="23"/>
  <c r="R39" i="23"/>
  <c r="R43" i="23"/>
  <c r="R47" i="23"/>
  <c r="R51" i="23"/>
  <c r="R55" i="23"/>
  <c r="R59" i="23"/>
  <c r="R63" i="23"/>
  <c r="R67" i="23"/>
  <c r="R71" i="23"/>
  <c r="R75" i="23"/>
  <c r="R79" i="23"/>
  <c r="R4" i="23"/>
  <c r="R8" i="23"/>
  <c r="R12" i="23"/>
  <c r="R16" i="23"/>
  <c r="R20" i="23"/>
  <c r="R24" i="23"/>
  <c r="R28" i="23"/>
  <c r="R32" i="23"/>
  <c r="R256" i="23"/>
  <c r="R257" i="23"/>
  <c r="R252" i="23"/>
  <c r="R151" i="23"/>
  <c r="R139" i="23"/>
  <c r="R143" i="23"/>
  <c r="R147" i="23"/>
  <c r="R114" i="23"/>
  <c r="R118" i="23"/>
  <c r="R122" i="23"/>
  <c r="R126" i="23"/>
  <c r="R130" i="23"/>
  <c r="R37" i="23"/>
  <c r="R41" i="23"/>
  <c r="R45" i="23"/>
  <c r="R49" i="23"/>
  <c r="R53" i="23"/>
  <c r="R57" i="23"/>
  <c r="R61" i="23"/>
  <c r="R65" i="23"/>
  <c r="R69" i="23"/>
  <c r="R73" i="23"/>
  <c r="R77" i="23"/>
  <c r="R81" i="23"/>
  <c r="R263" i="23"/>
  <c r="R269" i="23"/>
  <c r="R275" i="23"/>
  <c r="R165" i="23"/>
  <c r="R169" i="23"/>
  <c r="R173" i="23"/>
  <c r="R177" i="23"/>
  <c r="R181" i="23"/>
  <c r="R185" i="23"/>
  <c r="R189" i="23"/>
  <c r="R6" i="23"/>
  <c r="R10" i="23"/>
  <c r="R14" i="23"/>
  <c r="R18" i="23"/>
  <c r="R22" i="23"/>
  <c r="R26" i="23"/>
  <c r="R30" i="23"/>
  <c r="R35" i="23"/>
  <c r="R159" i="23"/>
  <c r="R3" i="23"/>
  <c r="R7" i="23"/>
  <c r="R11" i="23"/>
  <c r="R15" i="23"/>
  <c r="R19" i="23"/>
  <c r="R23" i="23"/>
  <c r="R27" i="23"/>
  <c r="R31" i="23"/>
  <c r="R259" i="23"/>
  <c r="R265" i="23"/>
  <c r="R271" i="23"/>
  <c r="R277" i="23"/>
  <c r="R278" i="23"/>
  <c r="R255" i="23"/>
  <c r="R9" i="22"/>
  <c r="R13" i="22"/>
  <c r="R17" i="22"/>
  <c r="R21" i="22"/>
  <c r="R25" i="22"/>
  <c r="R29" i="22"/>
  <c r="R5" i="22"/>
  <c r="R33" i="22"/>
  <c r="R39" i="22"/>
  <c r="R43" i="22"/>
  <c r="R37" i="22"/>
  <c r="R34" i="22"/>
  <c r="R40" i="22"/>
  <c r="R44" i="22"/>
  <c r="R3" i="22"/>
  <c r="R32" i="22"/>
  <c r="R35" i="22"/>
  <c r="R41" i="22"/>
  <c r="R45" i="22"/>
  <c r="R8" i="22"/>
  <c r="R12" i="22"/>
  <c r="R16" i="22"/>
  <c r="R20" i="22"/>
  <c r="R24" i="22"/>
  <c r="R28" i="22"/>
  <c r="R7" i="21"/>
  <c r="B2090" i="40" s="1"/>
  <c r="R11" i="21"/>
  <c r="B2094" i="40" s="1"/>
  <c r="R15" i="21"/>
  <c r="B2098" i="40" s="1"/>
  <c r="R38" i="21"/>
  <c r="B2121" i="40" s="1"/>
  <c r="R8" i="21"/>
  <c r="B2091" i="40" s="1"/>
  <c r="R12" i="21"/>
  <c r="B2095" i="40" s="1"/>
  <c r="R16" i="21"/>
  <c r="B2099" i="40" s="1"/>
  <c r="R9" i="21"/>
  <c r="B2092" i="40" s="1"/>
  <c r="R13" i="21"/>
  <c r="B2096" i="40" s="1"/>
  <c r="R20" i="21"/>
  <c r="B2103" i="40" s="1"/>
  <c r="R18" i="21"/>
  <c r="B2101" i="40" s="1"/>
  <c r="R36" i="21"/>
  <c r="B2119" i="40" s="1"/>
  <c r="R24" i="21"/>
  <c r="B2107" i="40" s="1"/>
  <c r="R28" i="21"/>
  <c r="B2111" i="40" s="1"/>
  <c r="R32" i="21"/>
  <c r="B2115" i="40" s="1"/>
  <c r="R10" i="21"/>
  <c r="B2093" i="40" s="1"/>
  <c r="R14" i="21"/>
  <c r="B2097" i="40" s="1"/>
  <c r="R3" i="20"/>
  <c r="R9" i="20"/>
  <c r="R13" i="20"/>
  <c r="R19" i="20"/>
  <c r="R23" i="20"/>
  <c r="R27" i="20"/>
  <c r="R31" i="20"/>
  <c r="R35" i="20"/>
  <c r="R39" i="20"/>
  <c r="R43" i="20"/>
  <c r="R47" i="20"/>
  <c r="R51" i="20"/>
  <c r="R55" i="20"/>
  <c r="R59" i="20"/>
  <c r="R63" i="20"/>
  <c r="R67" i="20"/>
  <c r="R71" i="20"/>
  <c r="R75" i="20"/>
  <c r="R79" i="20"/>
  <c r="R83" i="20"/>
  <c r="R87" i="20"/>
  <c r="R91" i="20"/>
  <c r="R95" i="20"/>
  <c r="R99" i="20"/>
  <c r="R105" i="20"/>
  <c r="R109" i="20"/>
  <c r="R113" i="20"/>
  <c r="R117" i="20"/>
  <c r="R121" i="20"/>
  <c r="R125" i="20"/>
  <c r="R129" i="20"/>
  <c r="R133" i="20"/>
  <c r="R137" i="20"/>
  <c r="R7" i="20"/>
  <c r="R141" i="20"/>
  <c r="R145" i="20"/>
  <c r="R149" i="20"/>
  <c r="R153" i="20"/>
  <c r="R157" i="20"/>
  <c r="R161" i="20"/>
  <c r="R165" i="20"/>
  <c r="R169" i="20"/>
  <c r="R173" i="20"/>
  <c r="R177" i="20"/>
  <c r="R181" i="20"/>
  <c r="R185" i="20"/>
  <c r="R189" i="20"/>
  <c r="R193" i="20"/>
  <c r="R197" i="20"/>
  <c r="R201" i="20"/>
  <c r="R205" i="20"/>
  <c r="R209" i="20"/>
  <c r="R213" i="20"/>
  <c r="R217" i="20"/>
  <c r="R221" i="20"/>
  <c r="R225" i="20"/>
  <c r="R229" i="20"/>
  <c r="R4" i="20"/>
  <c r="R10" i="20"/>
  <c r="R14" i="20"/>
  <c r="R20" i="20"/>
  <c r="R24" i="20"/>
  <c r="R28" i="20"/>
  <c r="R32" i="20"/>
  <c r="R36" i="20"/>
  <c r="R40" i="20"/>
  <c r="R44" i="20"/>
  <c r="R48" i="20"/>
  <c r="R52" i="20"/>
  <c r="R56" i="20"/>
  <c r="R60" i="20"/>
  <c r="R64" i="20"/>
  <c r="R68" i="20"/>
  <c r="R72" i="20"/>
  <c r="R76" i="20"/>
  <c r="R80" i="20"/>
  <c r="R84" i="20"/>
  <c r="R88" i="20"/>
  <c r="R92" i="20"/>
  <c r="R96" i="20"/>
  <c r="R100" i="20"/>
  <c r="R110" i="20"/>
  <c r="R114" i="20"/>
  <c r="R118" i="20"/>
  <c r="R122" i="20"/>
  <c r="R126" i="20"/>
  <c r="R130" i="20"/>
  <c r="R134" i="20"/>
  <c r="R138" i="20"/>
  <c r="R142" i="20"/>
  <c r="R146" i="20"/>
  <c r="R150" i="20"/>
  <c r="R154" i="20"/>
  <c r="R158" i="20"/>
  <c r="R162" i="20"/>
  <c r="R166" i="20"/>
  <c r="R170" i="20"/>
  <c r="R174" i="20"/>
  <c r="R178" i="20"/>
  <c r="R182" i="20"/>
  <c r="R186" i="20"/>
  <c r="R190" i="20"/>
  <c r="R194" i="20"/>
  <c r="R198" i="20"/>
  <c r="R202" i="20"/>
  <c r="R206" i="20"/>
  <c r="R210" i="20"/>
  <c r="R214" i="20"/>
  <c r="R218" i="20"/>
  <c r="R222" i="20"/>
  <c r="R226" i="20"/>
  <c r="R18" i="20"/>
  <c r="R5" i="20"/>
  <c r="R11" i="20"/>
  <c r="R15" i="20"/>
  <c r="R21" i="20"/>
  <c r="R25" i="20"/>
  <c r="R29" i="20"/>
  <c r="R33" i="20"/>
  <c r="R37" i="20"/>
  <c r="R41" i="20"/>
  <c r="R45" i="20"/>
  <c r="R49" i="20"/>
  <c r="R53" i="20"/>
  <c r="R57" i="20"/>
  <c r="R61" i="20"/>
  <c r="R65" i="20"/>
  <c r="R69" i="20"/>
  <c r="R73" i="20"/>
  <c r="R77" i="20"/>
  <c r="R81" i="20"/>
  <c r="R85" i="20"/>
  <c r="R89" i="20"/>
  <c r="R93" i="20"/>
  <c r="R97" i="20"/>
  <c r="R103" i="20"/>
  <c r="R107" i="20"/>
  <c r="R111" i="20"/>
  <c r="R115" i="20"/>
  <c r="R119" i="20"/>
  <c r="R123" i="20"/>
  <c r="R127" i="20"/>
  <c r="R131" i="20"/>
  <c r="R135" i="20"/>
  <c r="R139" i="20"/>
  <c r="R143" i="20"/>
  <c r="R147" i="20"/>
  <c r="R151" i="20"/>
  <c r="R155" i="20"/>
  <c r="R159" i="20"/>
  <c r="R163" i="20"/>
  <c r="R167" i="20"/>
  <c r="R171" i="20"/>
  <c r="R175" i="20"/>
  <c r="R179" i="20"/>
  <c r="R183" i="20"/>
  <c r="R187" i="20"/>
  <c r="R191" i="20"/>
  <c r="R195" i="20"/>
  <c r="R199" i="20"/>
  <c r="R203" i="20"/>
  <c r="R207" i="20"/>
  <c r="R211" i="20"/>
  <c r="R215" i="20"/>
  <c r="R219" i="20"/>
  <c r="R223" i="20"/>
  <c r="R227" i="20"/>
  <c r="R282" i="20"/>
  <c r="R279" i="20"/>
  <c r="R102" i="20"/>
  <c r="R233" i="20"/>
  <c r="R237" i="20"/>
  <c r="R241" i="20"/>
  <c r="R245" i="20"/>
  <c r="R249" i="20"/>
  <c r="R256" i="20"/>
  <c r="R260" i="20"/>
  <c r="R264" i="20"/>
  <c r="R268" i="20"/>
  <c r="R272" i="20"/>
  <c r="R276" i="20"/>
  <c r="R280" i="20"/>
  <c r="R21" i="19"/>
  <c r="B1672" i="40" s="1"/>
  <c r="R10" i="19"/>
  <c r="B1661" i="40" s="1"/>
  <c r="R22" i="19"/>
  <c r="B1673" i="40" s="1"/>
  <c r="R34" i="19"/>
  <c r="B1685" i="40" s="1"/>
  <c r="R46" i="19"/>
  <c r="B1697" i="40" s="1"/>
  <c r="R58" i="19"/>
  <c r="B1709" i="40" s="1"/>
  <c r="R70" i="19"/>
  <c r="B1721" i="40" s="1"/>
  <c r="R82" i="19"/>
  <c r="B1733" i="40" s="1"/>
  <c r="R94" i="19"/>
  <c r="B1745" i="40" s="1"/>
  <c r="R106" i="19"/>
  <c r="B1757" i="40" s="1"/>
  <c r="R125" i="19"/>
  <c r="B1776" i="40" s="1"/>
  <c r="R137" i="19"/>
  <c r="B1788" i="40" s="1"/>
  <c r="R12" i="19"/>
  <c r="B1663" i="40" s="1"/>
  <c r="R24" i="19"/>
  <c r="B1675" i="40" s="1"/>
  <c r="R36" i="19"/>
  <c r="B1687" i="40" s="1"/>
  <c r="R48" i="19"/>
  <c r="B1699" i="40" s="1"/>
  <c r="R60" i="19"/>
  <c r="B1711" i="40" s="1"/>
  <c r="R72" i="19"/>
  <c r="B1723" i="40" s="1"/>
  <c r="R84" i="19"/>
  <c r="B1735" i="40" s="1"/>
  <c r="R96" i="19"/>
  <c r="B1747" i="40" s="1"/>
  <c r="R109" i="19"/>
  <c r="B1760" i="40" s="1"/>
  <c r="R127" i="19"/>
  <c r="B1778" i="40" s="1"/>
  <c r="R139" i="19"/>
  <c r="B1790" i="40" s="1"/>
  <c r="R13" i="19"/>
  <c r="B1664" i="40" s="1"/>
  <c r="R25" i="19"/>
  <c r="B1676" i="40" s="1"/>
  <c r="R37" i="19"/>
  <c r="B1688" i="40" s="1"/>
  <c r="R49" i="19"/>
  <c r="B1700" i="40" s="1"/>
  <c r="R61" i="19"/>
  <c r="B1712" i="40" s="1"/>
  <c r="R73" i="19"/>
  <c r="B1724" i="40" s="1"/>
  <c r="R85" i="19"/>
  <c r="B1736" i="40" s="1"/>
  <c r="R97" i="19"/>
  <c r="B1748" i="40" s="1"/>
  <c r="R110" i="19"/>
  <c r="B1761" i="40" s="1"/>
  <c r="R128" i="19"/>
  <c r="B1779" i="40" s="1"/>
  <c r="R140" i="19"/>
  <c r="B1791" i="40" s="1"/>
  <c r="R14" i="19"/>
  <c r="B1665" i="40" s="1"/>
  <c r="R38" i="19"/>
  <c r="B1689" i="40" s="1"/>
  <c r="R50" i="19"/>
  <c r="B1701" i="40" s="1"/>
  <c r="R62" i="19"/>
  <c r="B1713" i="40" s="1"/>
  <c r="R74" i="19"/>
  <c r="B1725" i="40" s="1"/>
  <c r="R86" i="19"/>
  <c r="B1737" i="40" s="1"/>
  <c r="R98" i="19"/>
  <c r="B1749" i="40" s="1"/>
  <c r="R111" i="19"/>
  <c r="B1762" i="40" s="1"/>
  <c r="R129" i="19"/>
  <c r="B1780" i="40" s="1"/>
  <c r="R141" i="19"/>
  <c r="B1792" i="40" s="1"/>
  <c r="R26" i="19"/>
  <c r="B1677" i="40" s="1"/>
  <c r="R3" i="19"/>
  <c r="B1654" i="40" s="1"/>
  <c r="R15" i="19"/>
  <c r="B1666" i="40" s="1"/>
  <c r="R27" i="19"/>
  <c r="B1678" i="40" s="1"/>
  <c r="R39" i="19"/>
  <c r="B1690" i="40" s="1"/>
  <c r="R51" i="19"/>
  <c r="B1702" i="40" s="1"/>
  <c r="R63" i="19"/>
  <c r="B1714" i="40" s="1"/>
  <c r="R75" i="19"/>
  <c r="B1726" i="40" s="1"/>
  <c r="R87" i="19"/>
  <c r="B1738" i="40" s="1"/>
  <c r="R99" i="19"/>
  <c r="B1750" i="40" s="1"/>
  <c r="R112" i="19"/>
  <c r="B1763" i="40" s="1"/>
  <c r="R130" i="19"/>
  <c r="B1781" i="40" s="1"/>
  <c r="R142" i="19"/>
  <c r="B1793" i="40" s="1"/>
  <c r="R4" i="19"/>
  <c r="B1655" i="40" s="1"/>
  <c r="R16" i="19"/>
  <c r="B1667" i="40" s="1"/>
  <c r="R28" i="19"/>
  <c r="B1679" i="40" s="1"/>
  <c r="R40" i="19"/>
  <c r="B1691" i="40" s="1"/>
  <c r="R52" i="19"/>
  <c r="B1703" i="40" s="1"/>
  <c r="R64" i="19"/>
  <c r="B1715" i="40" s="1"/>
  <c r="R76" i="19"/>
  <c r="B1727" i="40" s="1"/>
  <c r="R88" i="19"/>
  <c r="B1739" i="40" s="1"/>
  <c r="R100" i="19"/>
  <c r="B1751" i="40" s="1"/>
  <c r="R113" i="19"/>
  <c r="B1764" i="40" s="1"/>
  <c r="R143" i="19"/>
  <c r="B1794" i="40" s="1"/>
  <c r="R5" i="19"/>
  <c r="B1656" i="40" s="1"/>
  <c r="R17" i="19"/>
  <c r="B1668" i="40" s="1"/>
  <c r="R29" i="19"/>
  <c r="B1680" i="40" s="1"/>
  <c r="R41" i="19"/>
  <c r="B1692" i="40" s="1"/>
  <c r="R53" i="19"/>
  <c r="B1704" i="40" s="1"/>
  <c r="R65" i="19"/>
  <c r="B1716" i="40" s="1"/>
  <c r="R77" i="19"/>
  <c r="B1728" i="40" s="1"/>
  <c r="R89" i="19"/>
  <c r="B1740" i="40" s="1"/>
  <c r="R101" i="19"/>
  <c r="B1752" i="40" s="1"/>
  <c r="R114" i="19"/>
  <c r="B1765" i="40" s="1"/>
  <c r="R132" i="19"/>
  <c r="B1783" i="40" s="1"/>
  <c r="R144" i="19"/>
  <c r="B1795" i="40" s="1"/>
  <c r="R149" i="19"/>
  <c r="B1800" i="40" s="1"/>
  <c r="R6" i="19"/>
  <c r="B1657" i="40" s="1"/>
  <c r="R18" i="19"/>
  <c r="B1669" i="40" s="1"/>
  <c r="R30" i="19"/>
  <c r="B1681" i="40" s="1"/>
  <c r="R42" i="19"/>
  <c r="B1693" i="40" s="1"/>
  <c r="R54" i="19"/>
  <c r="B1705" i="40" s="1"/>
  <c r="R66" i="19"/>
  <c r="B1717" i="40" s="1"/>
  <c r="R78" i="19"/>
  <c r="B1729" i="40" s="1"/>
  <c r="R90" i="19"/>
  <c r="B1741" i="40" s="1"/>
  <c r="R102" i="19"/>
  <c r="B1753" i="40" s="1"/>
  <c r="R115" i="19"/>
  <c r="B1766" i="40" s="1"/>
  <c r="R133" i="19"/>
  <c r="B1784" i="40" s="1"/>
  <c r="R145" i="19"/>
  <c r="B1796" i="40" s="1"/>
  <c r="R7" i="19"/>
  <c r="B1658" i="40" s="1"/>
  <c r="R19" i="19"/>
  <c r="B1670" i="40" s="1"/>
  <c r="R31" i="19"/>
  <c r="B1682" i="40" s="1"/>
  <c r="R43" i="19"/>
  <c r="B1694" i="40" s="1"/>
  <c r="R55" i="19"/>
  <c r="B1706" i="40" s="1"/>
  <c r="R67" i="19"/>
  <c r="B1718" i="40" s="1"/>
  <c r="R79" i="19"/>
  <c r="B1730" i="40" s="1"/>
  <c r="R91" i="19"/>
  <c r="B1742" i="40" s="1"/>
  <c r="R103" i="19"/>
  <c r="B1754" i="40" s="1"/>
  <c r="R122" i="19"/>
  <c r="B1773" i="40" s="1"/>
  <c r="R134" i="19"/>
  <c r="B1785" i="40" s="1"/>
  <c r="R146" i="19"/>
  <c r="B1797" i="40" s="1"/>
  <c r="R8" i="19"/>
  <c r="B1659" i="40" s="1"/>
  <c r="R20" i="19"/>
  <c r="B1671" i="40" s="1"/>
  <c r="R32" i="19"/>
  <c r="B1683" i="40" s="1"/>
  <c r="R44" i="19"/>
  <c r="B1695" i="40" s="1"/>
  <c r="R56" i="19"/>
  <c r="B1707" i="40" s="1"/>
  <c r="R68" i="19"/>
  <c r="B1719" i="40" s="1"/>
  <c r="R80" i="19"/>
  <c r="B1731" i="40" s="1"/>
  <c r="R92" i="19"/>
  <c r="B1743" i="40" s="1"/>
  <c r="R104" i="19"/>
  <c r="B1755" i="40" s="1"/>
  <c r="R123" i="19"/>
  <c r="B1774" i="40" s="1"/>
  <c r="R135" i="19"/>
  <c r="B1786" i="40" s="1"/>
  <c r="R150" i="19"/>
  <c r="B1801" i="40" s="1"/>
  <c r="R9" i="19"/>
  <c r="B1660" i="40" s="1"/>
  <c r="R33" i="19"/>
  <c r="B1684" i="40" s="1"/>
  <c r="R45" i="19"/>
  <c r="B1696" i="40" s="1"/>
  <c r="R57" i="19"/>
  <c r="B1708" i="40" s="1"/>
  <c r="R69" i="19"/>
  <c r="B1720" i="40" s="1"/>
  <c r="R81" i="19"/>
  <c r="B1732" i="40" s="1"/>
  <c r="R93" i="19"/>
  <c r="B1744" i="40" s="1"/>
  <c r="R105" i="19"/>
  <c r="B1756" i="40" s="1"/>
  <c r="R124" i="19"/>
  <c r="B1775" i="40" s="1"/>
  <c r="R136" i="19"/>
  <c r="B1787" i="40" s="1"/>
  <c r="R121" i="19"/>
  <c r="B1772" i="40" s="1"/>
  <c r="R5" i="17"/>
  <c r="R36" i="17"/>
  <c r="R42" i="17"/>
  <c r="R86" i="17"/>
  <c r="R43" i="17"/>
  <c r="R6" i="17"/>
  <c r="R55" i="17"/>
  <c r="R95" i="17"/>
  <c r="R8" i="17"/>
  <c r="R35" i="17"/>
  <c r="R27" i="17"/>
  <c r="R57" i="17"/>
  <c r="R88" i="17"/>
  <c r="R14" i="17"/>
  <c r="R20" i="17"/>
  <c r="R39" i="17"/>
  <c r="R29" i="17"/>
  <c r="R40" i="17"/>
  <c r="R30" i="12"/>
  <c r="R126" i="12"/>
  <c r="R25" i="12"/>
  <c r="R37" i="12"/>
  <c r="R49" i="12"/>
  <c r="R61" i="12"/>
  <c r="R73" i="12"/>
  <c r="R85" i="12"/>
  <c r="R97" i="12"/>
  <c r="R109" i="12"/>
  <c r="R121" i="12"/>
  <c r="R133" i="12"/>
  <c r="R145" i="12"/>
  <c r="R157" i="12"/>
  <c r="R169" i="12"/>
  <c r="R181" i="12"/>
  <c r="R193" i="12"/>
  <c r="R205" i="12"/>
  <c r="R217" i="12"/>
  <c r="R268" i="12"/>
  <c r="R280" i="12"/>
  <c r="R292" i="12"/>
  <c r="R318" i="12"/>
  <c r="R194" i="12"/>
  <c r="R218" i="12"/>
  <c r="R206" i="12"/>
  <c r="R5" i="12"/>
  <c r="R15" i="12"/>
  <c r="R27" i="12"/>
  <c r="R39" i="12"/>
  <c r="R51" i="12"/>
  <c r="R63" i="12"/>
  <c r="R75" i="12"/>
  <c r="R87" i="12"/>
  <c r="R99" i="12"/>
  <c r="R111" i="12"/>
  <c r="R123" i="12"/>
  <c r="R135" i="12"/>
  <c r="R147" i="12"/>
  <c r="R159" i="12"/>
  <c r="R171" i="12"/>
  <c r="R195" i="12"/>
  <c r="R207" i="12"/>
  <c r="R219" i="12"/>
  <c r="R270" i="12"/>
  <c r="R282" i="12"/>
  <c r="R16" i="12"/>
  <c r="R28" i="12"/>
  <c r="R40" i="12"/>
  <c r="R52" i="12"/>
  <c r="R64" i="12"/>
  <c r="R76" i="12"/>
  <c r="R88" i="12"/>
  <c r="R100" i="12"/>
  <c r="R112" i="12"/>
  <c r="R124" i="12"/>
  <c r="R136" i="12"/>
  <c r="R148" i="12"/>
  <c r="R160" i="12"/>
  <c r="R172" i="12"/>
  <c r="R184" i="12"/>
  <c r="R196" i="12"/>
  <c r="R208" i="12"/>
  <c r="R220" i="12"/>
  <c r="R271" i="12"/>
  <c r="R283" i="12"/>
  <c r="R320" i="12"/>
  <c r="R17" i="12"/>
  <c r="R29" i="12"/>
  <c r="R41" i="12"/>
  <c r="R53" i="12"/>
  <c r="R65" i="12"/>
  <c r="R77" i="12"/>
  <c r="R89" i="12"/>
  <c r="R101" i="12"/>
  <c r="R113" i="12"/>
  <c r="R125" i="12"/>
  <c r="R137" i="12"/>
  <c r="R149" i="12"/>
  <c r="R161" i="12"/>
  <c r="R173" i="12"/>
  <c r="R188" i="12"/>
  <c r="R197" i="12"/>
  <c r="R209" i="12"/>
  <c r="R221" i="12"/>
  <c r="R272" i="12"/>
  <c r="R284" i="12"/>
  <c r="R309" i="12"/>
  <c r="R222" i="12"/>
  <c r="R273" i="12"/>
  <c r="R285" i="12"/>
  <c r="R322" i="12"/>
  <c r="R79" i="12"/>
  <c r="R91" i="12"/>
  <c r="R103" i="12"/>
  <c r="R115" i="12"/>
  <c r="R127" i="12"/>
  <c r="R139" i="12"/>
  <c r="R151" i="12"/>
  <c r="R163" i="12"/>
  <c r="R175" i="12"/>
  <c r="R199" i="12"/>
  <c r="R211" i="12"/>
  <c r="R223" i="12"/>
  <c r="R274" i="12"/>
  <c r="R286" i="12"/>
  <c r="R54" i="12"/>
  <c r="R78" i="12"/>
  <c r="R102" i="12"/>
  <c r="R150" i="12"/>
  <c r="R174" i="12"/>
  <c r="R8" i="12"/>
  <c r="R20" i="12"/>
  <c r="R32" i="12"/>
  <c r="R44" i="12"/>
  <c r="R56" i="12"/>
  <c r="R68" i="12"/>
  <c r="R80" i="12"/>
  <c r="R92" i="12"/>
  <c r="R104" i="12"/>
  <c r="R116" i="12"/>
  <c r="R128" i="12"/>
  <c r="R140" i="12"/>
  <c r="R152" i="12"/>
  <c r="R164" i="12"/>
  <c r="R176" i="12"/>
  <c r="R200" i="12"/>
  <c r="R212" i="12"/>
  <c r="R224" i="12"/>
  <c r="R275" i="12"/>
  <c r="R287" i="12"/>
  <c r="R18" i="12"/>
  <c r="R138" i="12"/>
  <c r="R10" i="12"/>
  <c r="R21" i="12"/>
  <c r="R33" i="12"/>
  <c r="R45" i="12"/>
  <c r="R57" i="12"/>
  <c r="R69" i="12"/>
  <c r="R81" i="12"/>
  <c r="R93" i="12"/>
  <c r="R105" i="12"/>
  <c r="R117" i="12"/>
  <c r="R129" i="12"/>
  <c r="R141" i="12"/>
  <c r="R153" i="12"/>
  <c r="R165" i="12"/>
  <c r="R177" i="12"/>
  <c r="R189" i="12"/>
  <c r="R201" i="12"/>
  <c r="R213" i="12"/>
  <c r="R225" i="12"/>
  <c r="R276" i="12"/>
  <c r="R288" i="12"/>
  <c r="R42" i="12"/>
  <c r="R162" i="12"/>
  <c r="R22" i="12"/>
  <c r="R34" i="12"/>
  <c r="R46" i="12"/>
  <c r="R58" i="12"/>
  <c r="R70" i="12"/>
  <c r="R82" i="12"/>
  <c r="R94" i="12"/>
  <c r="R106" i="12"/>
  <c r="R118" i="12"/>
  <c r="R130" i="12"/>
  <c r="R142" i="12"/>
  <c r="R154" i="12"/>
  <c r="R166" i="12"/>
  <c r="R178" i="12"/>
  <c r="R190" i="12"/>
  <c r="R202" i="12"/>
  <c r="R214" i="12"/>
  <c r="R226" i="12"/>
  <c r="R277" i="12"/>
  <c r="R289" i="12"/>
  <c r="R6" i="12"/>
  <c r="R66" i="12"/>
  <c r="R90" i="12"/>
  <c r="R114" i="12"/>
  <c r="R7" i="12"/>
  <c r="R14" i="12"/>
  <c r="R23" i="12"/>
  <c r="R35" i="12"/>
  <c r="R47" i="12"/>
  <c r="R59" i="12"/>
  <c r="R71" i="12"/>
  <c r="R83" i="12"/>
  <c r="R95" i="12"/>
  <c r="R107" i="12"/>
  <c r="R119" i="12"/>
  <c r="R131" i="12"/>
  <c r="R143" i="12"/>
  <c r="R155" i="12"/>
  <c r="R167" i="12"/>
  <c r="R179" i="12"/>
  <c r="R191" i="12"/>
  <c r="R203" i="12"/>
  <c r="R215" i="12"/>
  <c r="R266" i="12"/>
  <c r="R278" i="12"/>
  <c r="R290" i="12"/>
  <c r="R24" i="12"/>
  <c r="R36" i="12"/>
  <c r="R48" i="12"/>
  <c r="R60" i="12"/>
  <c r="R72" i="12"/>
  <c r="R84" i="12"/>
  <c r="R96" i="12"/>
  <c r="R108" i="12"/>
  <c r="R120" i="12"/>
  <c r="R132" i="12"/>
  <c r="R144" i="12"/>
  <c r="R156" i="12"/>
  <c r="R168" i="12"/>
  <c r="R180" i="12"/>
  <c r="R192" i="12"/>
  <c r="R204" i="12"/>
  <c r="R216" i="12"/>
  <c r="R267" i="12"/>
  <c r="R279" i="12"/>
  <c r="R291" i="12"/>
  <c r="R64" i="14"/>
  <c r="R47" i="14"/>
  <c r="R137" i="14"/>
  <c r="R135" i="14"/>
  <c r="R157" i="14"/>
  <c r="R15" i="14"/>
  <c r="R49" i="14"/>
  <c r="R67" i="14"/>
  <c r="R79" i="14"/>
  <c r="R97" i="14"/>
  <c r="R138" i="14"/>
  <c r="R32" i="14"/>
  <c r="R50" i="14"/>
  <c r="R68" i="14"/>
  <c r="R80" i="14"/>
  <c r="R98" i="14"/>
  <c r="R141" i="14"/>
  <c r="R16" i="14"/>
  <c r="R95" i="14"/>
  <c r="R136" i="14"/>
  <c r="R33" i="14"/>
  <c r="R69" i="14"/>
  <c r="R146" i="14"/>
  <c r="R117" i="14"/>
  <c r="R48" i="14"/>
  <c r="R96" i="14"/>
  <c r="R51" i="14"/>
  <c r="R82" i="14"/>
  <c r="R34" i="14"/>
  <c r="R52" i="14"/>
  <c r="R70" i="14"/>
  <c r="R84" i="14"/>
  <c r="R100" i="14"/>
  <c r="R147" i="14"/>
  <c r="R7" i="14"/>
  <c r="R40" i="14"/>
  <c r="R54" i="14"/>
  <c r="R71" i="14"/>
  <c r="R85" i="14"/>
  <c r="R103" i="14"/>
  <c r="R152" i="14"/>
  <c r="R119" i="14"/>
  <c r="R143" i="14"/>
  <c r="R19" i="14"/>
  <c r="R57" i="14"/>
  <c r="R72" i="14"/>
  <c r="R86" i="14"/>
  <c r="R105" i="14"/>
  <c r="R9" i="14"/>
  <c r="R107" i="14"/>
  <c r="R145" i="14"/>
  <c r="R18" i="14"/>
  <c r="R59" i="14"/>
  <c r="R73" i="14"/>
  <c r="R122" i="14"/>
  <c r="R21" i="14"/>
  <c r="R44" i="14"/>
  <c r="R61" i="14"/>
  <c r="R74" i="14"/>
  <c r="R92" i="14"/>
  <c r="R120" i="14"/>
  <c r="R155" i="14"/>
  <c r="R10" i="14"/>
  <c r="R54" i="15"/>
  <c r="V54" i="15" s="1"/>
  <c r="R58" i="15"/>
  <c r="V58" i="15" s="1"/>
  <c r="R93" i="15"/>
  <c r="V93" i="15" s="1"/>
  <c r="R124" i="15"/>
  <c r="R20" i="15"/>
  <c r="V20" i="15" s="1"/>
  <c r="R47" i="15"/>
  <c r="V47" i="15" s="1"/>
  <c r="R78" i="15"/>
  <c r="V78" i="15" s="1"/>
  <c r="R11" i="15"/>
  <c r="V11" i="15" s="1"/>
  <c r="R40" i="15"/>
  <c r="V40" i="15" s="1"/>
  <c r="R140" i="15"/>
  <c r="R150" i="15"/>
  <c r="R136" i="15"/>
  <c r="R55" i="15"/>
  <c r="V55" i="15" s="1"/>
  <c r="R61" i="15"/>
  <c r="V61" i="15" s="1"/>
  <c r="R121" i="15"/>
  <c r="R125" i="15"/>
  <c r="R155" i="15"/>
  <c r="R152" i="15"/>
  <c r="R24" i="15"/>
  <c r="V24" i="15" s="1"/>
  <c r="R50" i="15"/>
  <c r="V50" i="15" s="1"/>
  <c r="R71" i="15"/>
  <c r="V71" i="15" s="1"/>
  <c r="R146" i="15"/>
  <c r="R34" i="15"/>
  <c r="V34" i="15" s="1"/>
  <c r="R56" i="15"/>
  <c r="V56" i="15" s="1"/>
  <c r="R68" i="15"/>
  <c r="V68" i="15" s="1"/>
  <c r="R79" i="15"/>
  <c r="V79" i="15" s="1"/>
  <c r="R118" i="15"/>
  <c r="R122" i="15"/>
  <c r="R126" i="15"/>
  <c r="R151" i="15"/>
  <c r="R14" i="15"/>
  <c r="V14" i="15" s="1"/>
  <c r="R29" i="15"/>
  <c r="V29" i="15" s="1"/>
  <c r="R67" i="15"/>
  <c r="V67" i="15" s="1"/>
  <c r="R87" i="15"/>
  <c r="V87" i="15" s="1"/>
  <c r="R96" i="15"/>
  <c r="V96" i="15" s="1"/>
  <c r="R138" i="15"/>
  <c r="R142" i="15"/>
  <c r="R132" i="15"/>
  <c r="R129" i="15"/>
  <c r="R98" i="15"/>
  <c r="V98" i="15" s="1"/>
  <c r="R6" i="15"/>
  <c r="V6" i="15" s="1"/>
  <c r="R16" i="15"/>
  <c r="V16" i="15" s="1"/>
  <c r="R109" i="15"/>
  <c r="R113" i="15"/>
  <c r="R72" i="15"/>
  <c r="V72" i="15" s="1"/>
  <c r="R103" i="15"/>
  <c r="R53" i="15"/>
  <c r="V53" i="15" s="1"/>
  <c r="R57" i="15"/>
  <c r="V57" i="15" s="1"/>
  <c r="R74" i="15"/>
  <c r="V74" i="15" s="1"/>
  <c r="R91" i="15"/>
  <c r="V91" i="15" s="1"/>
  <c r="R119" i="15"/>
  <c r="R123" i="15"/>
  <c r="R127" i="15"/>
  <c r="R44" i="15"/>
  <c r="V44" i="15" s="1"/>
  <c r="R27" i="15"/>
  <c r="V27" i="15" s="1"/>
  <c r="R90" i="15"/>
  <c r="V90" i="15" s="1"/>
  <c r="R148" i="15"/>
  <c r="R120" i="15"/>
  <c r="B990" i="40" l="1"/>
  <c r="B1036" i="40"/>
  <c r="B1046" i="40"/>
  <c r="B992" i="40"/>
  <c r="B998" i="40"/>
  <c r="B1095" i="40"/>
  <c r="B979" i="40"/>
  <c r="B1091" i="40"/>
  <c r="B1055" i="40"/>
  <c r="B1054" i="40"/>
  <c r="B1039" i="40"/>
  <c r="B1115" i="40"/>
  <c r="B1049" i="40"/>
  <c r="B1018" i="40"/>
  <c r="B1063" i="40"/>
  <c r="B1034" i="40"/>
  <c r="B1059" i="40"/>
  <c r="B1124" i="40"/>
  <c r="B1040" i="40"/>
  <c r="B1037" i="40"/>
  <c r="B1120" i="40"/>
  <c r="B1010" i="40"/>
  <c r="B983" i="40"/>
  <c r="B1096" i="40"/>
  <c r="B1053" i="40"/>
  <c r="B1068" i="40"/>
  <c r="B1042" i="40"/>
  <c r="B1041" i="40"/>
  <c r="B1021" i="40"/>
  <c r="B1038" i="40"/>
  <c r="B984" i="40"/>
  <c r="B1089" i="40"/>
  <c r="B1028" i="40"/>
  <c r="B1026" i="40"/>
  <c r="B1023" i="40"/>
  <c r="B1003" i="40"/>
  <c r="B1002" i="40"/>
  <c r="B1019" i="40"/>
  <c r="B1126" i="40"/>
  <c r="B1109" i="40"/>
  <c r="B994" i="40"/>
  <c r="B1045" i="40"/>
  <c r="B1074" i="40"/>
  <c r="B1009" i="40"/>
  <c r="B1105" i="40"/>
  <c r="B1001" i="40"/>
  <c r="B1104" i="40"/>
  <c r="B1081" i="40"/>
  <c r="B973" i="40"/>
  <c r="B1118" i="40"/>
  <c r="B1015" i="40"/>
  <c r="B1086" i="40"/>
  <c r="B1061" i="40"/>
  <c r="B988" i="40"/>
  <c r="B1051" i="40"/>
  <c r="B1043" i="40"/>
  <c r="B1114" i="40"/>
  <c r="B1112" i="40"/>
  <c r="B976" i="40"/>
  <c r="B1020" i="40"/>
  <c r="B1064" i="40"/>
  <c r="B1107" i="40"/>
  <c r="B1106" i="40"/>
  <c r="B1011" i="40"/>
  <c r="B1079" i="40"/>
  <c r="B1005" i="40"/>
  <c r="B1084" i="40"/>
  <c r="B1067" i="40"/>
  <c r="B1030" i="40"/>
  <c r="B1088" i="40"/>
  <c r="B1116" i="40"/>
  <c r="B1065" i="40"/>
  <c r="B985" i="40"/>
  <c r="B1066" i="40"/>
  <c r="B1016" i="40"/>
  <c r="B996" i="40"/>
  <c r="B1047" i="40"/>
  <c r="B1062" i="40"/>
  <c r="B1122" i="40"/>
  <c r="B981" i="40"/>
  <c r="B1072" i="40"/>
  <c r="B987" i="40"/>
  <c r="B1076" i="40"/>
  <c r="B1013" i="40"/>
  <c r="B978" i="40"/>
  <c r="B1121" i="40"/>
  <c r="B1069" i="40"/>
  <c r="B1017" i="40"/>
  <c r="B1110" i="40"/>
  <c r="B1048" i="40"/>
  <c r="B1033" i="40"/>
  <c r="B1123" i="40"/>
  <c r="B1031" i="40"/>
  <c r="B1097" i="40"/>
  <c r="B103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9AE51-D294-4681-ADA4-2CE1FFD7ED4C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1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1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1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1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1"/>
        </x15:connection>
      </ext>
    </extLst>
  </connection>
</connections>
</file>

<file path=xl/sharedStrings.xml><?xml version="1.0" encoding="utf-8"?>
<sst xmlns="http://schemas.openxmlformats.org/spreadsheetml/2006/main" count="29093" uniqueCount="2701">
  <si>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</si>
  <si>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</si>
  <si>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</si>
  <si>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</si>
  <si>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</si>
  <si>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</si>
  <si>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</si>
  <si>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</si>
  <si>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</si>
  <si>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</si>
  <si>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</si>
  <si>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</si>
  <si>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</si>
  <si>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</si>
  <si>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</si>
  <si>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</si>
  <si>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</si>
  <si>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</si>
  <si>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</si>
  <si>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</si>
  <si>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</si>
  <si>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</si>
  <si>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</si>
  <si>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</si>
  <si>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</si>
  <si>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</si>
  <si>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</si>
  <si>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</si>
  <si>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</si>
  <si>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</si>
  <si>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</si>
  <si>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</si>
  <si>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</si>
  <si>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</si>
  <si>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</si>
  <si>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</si>
  <si>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</si>
  <si>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</si>
  <si>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</si>
  <si>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</si>
  <si>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</si>
  <si>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</si>
  <si>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</si>
  <si>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</si>
  <si>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</si>
  <si>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</si>
  <si>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</si>
  <si>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</si>
  <si>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</si>
  <si>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</si>
  <si>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</si>
  <si>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</si>
  <si>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</si>
  <si>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</si>
  <si>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</si>
  <si>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</si>
  <si>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</si>
  <si>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</si>
  <si>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</si>
  <si>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</si>
  <si>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</si>
  <si>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</si>
  <si>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</si>
  <si>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</si>
  <si>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</si>
  <si>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</si>
  <si>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</si>
  <si>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</si>
  <si>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</si>
  <si>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</si>
  <si>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</si>
  <si>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</si>
  <si>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</si>
  <si>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</si>
  <si>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</si>
  <si>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</si>
  <si>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</si>
  <si>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</si>
  <si>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</si>
  <si>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</si>
  <si>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</si>
  <si>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</si>
  <si>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</si>
  <si>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</si>
  <si>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</si>
  <si>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</si>
  <si>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</si>
  <si>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</si>
  <si>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</si>
  <si>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</si>
  <si>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</si>
  <si>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</si>
  <si>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</si>
  <si>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</si>
  <si>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</si>
  <si>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</si>
  <si>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</si>
  <si>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</si>
  <si>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</si>
  <si>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</si>
  <si>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</si>
  <si>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</si>
  <si>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</si>
  <si>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</si>
  <si>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</si>
  <si>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</si>
  <si>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</si>
  <si>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</si>
  <si>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</si>
  <si>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</si>
  <si>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</si>
  <si>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</si>
  <si>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</si>
  <si>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</si>
  <si>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</si>
  <si>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</si>
  <si>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</si>
  <si>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</si>
  <si>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</si>
  <si>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</si>
  <si>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</si>
  <si>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</si>
  <si>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</si>
  <si>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</si>
  <si>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</si>
  <si>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</si>
  <si>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</si>
  <si>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</si>
  <si>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</si>
  <si>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</si>
  <si>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</si>
  <si>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</si>
  <si>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</si>
  <si>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</si>
  <si>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</si>
  <si>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</si>
  <si>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</si>
  <si>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</si>
  <si>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</si>
  <si>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</si>
  <si>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</si>
  <si>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</si>
  <si>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</si>
  <si>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</si>
  <si>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</si>
  <si>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</si>
  <si>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</si>
  <si>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</si>
  <si>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</si>
  <si>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</si>
  <si>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</si>
  <si>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</si>
  <si>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</si>
  <si>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</si>
  <si>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</si>
  <si>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</si>
  <si>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</si>
  <si>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</si>
  <si>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</si>
  <si>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</si>
  <si>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</si>
  <si>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</si>
  <si>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</si>
  <si>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</si>
  <si>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</si>
  <si>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</si>
  <si>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</si>
  <si>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</si>
  <si>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</si>
  <si>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</si>
  <si>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</si>
  <si>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</si>
  <si>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</si>
  <si>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</si>
  <si>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</si>
  <si>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</si>
  <si>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</si>
  <si>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</si>
  <si>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</si>
  <si>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</si>
  <si>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</si>
  <si>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</si>
  <si>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</si>
  <si>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</si>
  <si>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</si>
  <si>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</si>
  <si>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</si>
  <si>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</si>
  <si>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</si>
  <si>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</si>
  <si>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</si>
  <si>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</si>
  <si>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</si>
  <si>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</si>
  <si>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</si>
  <si>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</si>
  <si>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</si>
  <si>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</si>
  <si>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</si>
  <si>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</si>
  <si>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</si>
  <si>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</si>
  <si>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</si>
  <si>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</si>
  <si>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</si>
  <si>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</si>
  <si>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</si>
  <si>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</si>
  <si>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</si>
  <si>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</si>
  <si>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</si>
  <si>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</si>
  <si>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</si>
  <si>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</si>
  <si>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</si>
  <si>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</si>
  <si>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</si>
  <si>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</si>
  <si>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</si>
  <si>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</si>
  <si>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</si>
  <si>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</si>
  <si>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</si>
  <si>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</si>
  <si>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</si>
  <si>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</si>
  <si>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</si>
  <si>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</si>
  <si>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</si>
  <si>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</si>
  <si>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</si>
  <si>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</si>
  <si>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</si>
  <si>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</si>
  <si>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</si>
  <si>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</si>
  <si>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</si>
  <si>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</si>
  <si>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</si>
  <si>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</si>
  <si>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</si>
  <si>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</si>
  <si>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</si>
  <si>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</si>
  <si>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</si>
  <si>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</si>
  <si>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</si>
  <si>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</si>
  <si>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</si>
  <si>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</si>
  <si>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</si>
  <si>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</si>
  <si>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</si>
  <si>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</si>
  <si>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</si>
  <si>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</si>
  <si>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</si>
  <si>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</si>
  <si>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</si>
  <si>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</si>
  <si>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</si>
  <si>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</si>
  <si>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</si>
  <si>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</si>
  <si>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</si>
  <si>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</si>
  <si>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</si>
  <si>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</si>
  <si>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</si>
  <si>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</si>
  <si>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</si>
  <si>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</si>
  <si>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</si>
  <si>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</si>
  <si>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</si>
  <si>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</si>
  <si>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</si>
  <si>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</si>
  <si>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</si>
  <si>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</si>
  <si>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</si>
  <si>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</si>
  <si>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</si>
  <si>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</si>
  <si>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</si>
  <si>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</si>
  <si>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</si>
  <si>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</si>
  <si>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</si>
  <si>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</si>
  <si>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</si>
  <si>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</si>
  <si>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</si>
  <si>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</si>
  <si>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</si>
  <si>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</si>
  <si>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</si>
  <si>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</si>
  <si>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</si>
  <si>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</si>
  <si>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</si>
  <si>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</si>
  <si>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</si>
  <si>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</si>
  <si>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</si>
  <si>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</si>
  <si>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</si>
  <si>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</si>
  <si>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</si>
  <si>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</si>
  <si>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</si>
  <si>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</si>
  <si>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</si>
  <si>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</si>
  <si>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</si>
  <si>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</si>
  <si>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</si>
  <si>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</si>
  <si>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</si>
  <si>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</si>
  <si>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</si>
  <si>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</si>
  <si>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</si>
  <si>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</si>
  <si>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</si>
  <si>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</si>
  <si>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</si>
  <si>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</si>
  <si>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</si>
  <si>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</si>
  <si>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</si>
  <si>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</si>
  <si>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</si>
  <si>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</si>
  <si>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</si>
  <si>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</si>
  <si>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</si>
  <si>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</si>
  <si>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</si>
  <si>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</si>
  <si>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</si>
  <si>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</si>
  <si>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</si>
  <si>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</si>
  <si>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</si>
  <si>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</si>
  <si>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</si>
  <si>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</si>
  <si>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</si>
  <si>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</si>
  <si>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</si>
  <si>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</si>
  <si>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</si>
  <si>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</si>
  <si>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</si>
  <si>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</si>
  <si>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</si>
  <si>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</si>
  <si>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</si>
  <si>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</si>
  <si>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</si>
  <si>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</si>
  <si>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</si>
  <si>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</si>
  <si>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</si>
  <si>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</si>
  <si>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</si>
  <si>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</si>
  <si>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</si>
  <si>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</si>
  <si>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</si>
  <si>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</si>
  <si>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</si>
  <si>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</si>
  <si>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</si>
  <si>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</si>
  <si>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</si>
  <si>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</si>
  <si>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</si>
  <si>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</si>
  <si>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</si>
  <si>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</si>
  <si>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</si>
  <si>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</si>
  <si>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</si>
  <si>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</si>
  <si>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</si>
  <si>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</si>
  <si>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</si>
  <si>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</si>
  <si>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</si>
  <si>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</si>
  <si>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</si>
  <si>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</si>
  <si>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</si>
  <si>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</si>
  <si>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</si>
  <si>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</si>
  <si>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</si>
  <si>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</si>
  <si>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</si>
  <si>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</si>
  <si>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</si>
  <si>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</si>
  <si>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</si>
  <si>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</si>
  <si>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</si>
  <si>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</si>
  <si>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</si>
  <si>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</si>
  <si>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</si>
  <si>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</si>
  <si>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</si>
  <si>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</si>
  <si>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</si>
  <si>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</si>
  <si>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</si>
  <si>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</si>
  <si>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</si>
  <si>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</si>
  <si>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</si>
  <si>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</si>
  <si>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</si>
  <si>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</si>
  <si>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</si>
  <si>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</si>
  <si>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</si>
  <si>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</si>
  <si>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</si>
  <si>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</si>
  <si>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</si>
  <si>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</si>
  <si>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</si>
  <si>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</si>
  <si>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</si>
  <si>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</si>
  <si>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</si>
  <si>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</si>
  <si>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</si>
  <si>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</si>
  <si>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</si>
  <si>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</si>
  <si>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</si>
  <si>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</si>
  <si>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</si>
  <si>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</si>
  <si>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</si>
  <si>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</si>
  <si>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</si>
  <si>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</si>
  <si>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</si>
  <si>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</si>
  <si>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</si>
  <si>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</si>
  <si>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</si>
  <si>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</si>
  <si>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</si>
  <si>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</si>
  <si>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</si>
  <si>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</si>
  <si>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</si>
  <si>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</si>
  <si>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</si>
  <si>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</si>
  <si>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</si>
  <si>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</si>
  <si>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</si>
  <si>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</si>
  <si>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</si>
  <si>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</si>
  <si>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</si>
  <si>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</si>
  <si>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</si>
  <si>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</si>
  <si>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</si>
  <si>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</si>
  <si>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</si>
  <si>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</si>
  <si>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</si>
  <si>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</si>
  <si>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</si>
  <si>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</si>
  <si>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</si>
  <si>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</si>
  <si>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</si>
  <si>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</si>
  <si>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</si>
  <si>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</si>
  <si>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</si>
  <si>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</si>
  <si>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</si>
  <si>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</si>
  <si>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</si>
  <si>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</si>
  <si>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</si>
  <si>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</si>
  <si>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</si>
  <si>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</si>
  <si>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</si>
  <si>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</si>
  <si>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</si>
  <si>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</si>
  <si>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</si>
  <si>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</si>
  <si>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</si>
  <si>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</si>
  <si>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</si>
  <si>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</si>
  <si>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</si>
  <si>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</si>
  <si>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</si>
  <si>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</si>
  <si>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</si>
  <si>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</si>
  <si>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</si>
  <si>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</si>
  <si>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</si>
  <si>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</si>
  <si>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</si>
  <si>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</si>
  <si>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</si>
  <si>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</si>
  <si>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</si>
  <si>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</si>
  <si>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</si>
  <si>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</si>
  <si>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</si>
  <si>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</si>
  <si>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</si>
  <si>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</si>
  <si>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</si>
  <si>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</si>
  <si>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</si>
  <si>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</si>
  <si>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</si>
  <si>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</si>
  <si>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</si>
  <si>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</si>
  <si>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</si>
  <si>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</si>
  <si>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</si>
  <si>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</si>
  <si>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</si>
  <si>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</si>
  <si>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</si>
  <si>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</si>
  <si>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</si>
  <si>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</si>
  <si>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</si>
  <si>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</si>
  <si>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</si>
  <si>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</si>
  <si>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</si>
  <si>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</si>
  <si>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</si>
  <si>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</si>
  <si>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</si>
  <si>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</si>
  <si>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</si>
  <si>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</si>
  <si>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</si>
  <si>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</si>
  <si>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</si>
  <si>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</si>
  <si>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</si>
  <si>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</si>
  <si>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</si>
  <si>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</si>
  <si>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</si>
  <si>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</si>
  <si>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</si>
  <si>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</si>
  <si>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</si>
  <si>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</si>
  <si>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</si>
  <si>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</si>
  <si>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</si>
  <si>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</si>
  <si>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</si>
  <si>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</si>
  <si>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</si>
  <si>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</si>
  <si>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</si>
  <si>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</si>
  <si>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</si>
  <si>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</si>
  <si>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</si>
  <si>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</si>
  <si>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</si>
  <si>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</si>
  <si>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</si>
  <si>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</si>
  <si>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</si>
  <si>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</si>
  <si>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</si>
  <si>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</si>
  <si>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</si>
  <si>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</si>
  <si>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</si>
  <si>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</si>
  <si>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</si>
  <si>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</si>
  <si>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</si>
  <si>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</si>
  <si>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</si>
  <si>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</si>
  <si>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</si>
  <si>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</si>
  <si>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</si>
  <si>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</si>
  <si>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</si>
  <si>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</si>
  <si>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</si>
  <si>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</si>
  <si>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</si>
  <si>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</si>
  <si>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</si>
  <si>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</si>
  <si>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</si>
  <si>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</si>
  <si>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</si>
  <si>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</si>
  <si>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</si>
  <si>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</si>
  <si>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</si>
  <si>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</si>
  <si>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</si>
  <si>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</si>
  <si>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</si>
  <si>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</si>
  <si>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</si>
  <si>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</si>
  <si>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</si>
  <si>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</si>
  <si>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</si>
  <si>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</si>
  <si>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</si>
  <si>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</si>
  <si>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</si>
  <si>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</si>
  <si>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</si>
  <si>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</si>
  <si>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</si>
  <si>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</si>
  <si>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</si>
  <si>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</si>
  <si>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</si>
  <si>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</si>
  <si>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</si>
  <si>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</si>
  <si>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</si>
  <si>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</si>
  <si>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</si>
  <si>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</si>
  <si>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</si>
  <si>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</si>
  <si>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</si>
  <si>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</si>
  <si>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</si>
  <si>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</si>
  <si>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</si>
  <si>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</si>
  <si>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</si>
  <si>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</si>
  <si>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</si>
  <si>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</si>
  <si>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</si>
  <si>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</si>
  <si>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</si>
  <si>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</si>
  <si>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</si>
  <si>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</si>
  <si>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</si>
  <si>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</si>
  <si>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</si>
  <si>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</si>
  <si>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</si>
  <si>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</si>
  <si>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</si>
  <si>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</si>
  <si>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</si>
  <si>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</si>
  <si>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</si>
  <si>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</si>
  <si>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</si>
  <si>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</si>
  <si>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</si>
  <si>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</si>
  <si>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</si>
  <si>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</si>
  <si>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</si>
  <si>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</si>
  <si>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</si>
  <si>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</si>
  <si>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</si>
  <si>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</si>
  <si>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</si>
  <si>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</si>
  <si>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</si>
  <si>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</si>
  <si>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</si>
  <si>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</si>
  <si>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</si>
  <si>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</si>
  <si>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</si>
  <si>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</si>
  <si>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</si>
  <si>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</si>
  <si>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</si>
  <si>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</si>
  <si>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</si>
  <si>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</si>
  <si>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</si>
  <si>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</si>
  <si>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</si>
  <si>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</si>
  <si>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</si>
  <si>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</si>
  <si>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</si>
  <si>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</si>
  <si>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</si>
  <si>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</si>
  <si>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</si>
  <si>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</si>
  <si>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</si>
  <si>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</si>
  <si>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</si>
  <si>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</si>
  <si>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2 LINEAMIENTOS CÓMPUTOS LOCALES ITE 2018</t>
  </si>
  <si>
    <t>ANEXO 1 VOTO PARTICULAR CONSEJERA ELECTORAL DORA RODRÍGUEZ SORIANO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</si>
  <si>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</si>
  <si>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</si>
  <si>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</si>
  <si>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</si>
  <si>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</si>
  <si>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</si>
  <si>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DOS FORMATO DE SOLICITUD DE REGISTRO DE CANDIDATURA INDEPENDIENTE ITE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</si>
  <si>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</si>
  <si>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</si>
  <si>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</si>
  <si>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</si>
  <si>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</si>
  <si>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</si>
  <si>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</si>
  <si>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</si>
  <si>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</si>
  <si>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</si>
  <si>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</si>
  <si>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</si>
  <si>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</si>
  <si>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</si>
  <si>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</si>
  <si>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</si>
  <si>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</si>
  <si>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</si>
  <si>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</si>
  <si>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</si>
  <si>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</si>
  <si>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</si>
  <si>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</si>
  <si>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</si>
  <si>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</si>
  <si>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</si>
  <si>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ANEXO CONVOCATORIA OBSERVADORES ELECTORALES</t>
  </si>
  <si>
    <t>ACUERDO CATALOGO DE PROGRAMAS DE RADIO Y TELEVISIÓN PELO 2018</t>
  </si>
  <si>
    <t>ANEXO LISTADO DE NOTICIARIOS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</si>
  <si>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</si>
  <si>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</si>
  <si>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</si>
  <si>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</si>
  <si>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</si>
  <si>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</si>
  <si>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</si>
  <si>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</si>
  <si>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</si>
  <si>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</si>
  <si>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</si>
  <si>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</si>
  <si>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</si>
  <si>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</si>
  <si>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</si>
  <si>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DEL CONSEJO GENERAL RESPECTO A LA SOLICITUD DE REGISTRO DEL CONVENIO DE COALICIÓN PARCIAL JUNTOS HAREMOS HISTORIA, MORENA, PT Y PES</t>
  </si>
  <si>
    <t>VOTO CONCURRENTE DRA. DORA RODRÍGUEZ SORIANO</t>
  </si>
  <si>
    <t>ACUERDO POR EL QUE SE APRUEBA EL PROCESO TÉCNICO OPERATIVO PREP</t>
  </si>
  <si>
    <t>PROCESO TÉCNICO OPERATIVO PREP 2018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</si>
  <si>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</si>
  <si>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</si>
  <si>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</si>
  <si>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</si>
  <si>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</si>
  <si>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</si>
  <si>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</si>
  <si>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</si>
  <si>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</si>
  <si>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</si>
  <si>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</si>
  <si>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</si>
  <si>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</si>
  <si>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</si>
  <si>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</si>
  <si>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</si>
  <si>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</si>
  <si>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ACUERDO DE UBICACIÓN DE LOS CATD</t>
  </si>
  <si>
    <t>ACUERDO DE TOPES DE GASTO DE CAMPAÑA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</si>
  <si>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</si>
  <si>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</si>
  <si>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</si>
  <si>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</si>
  <si>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</si>
  <si>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</si>
  <si>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ACUERDO POR EL QUE SE DESIGNA AL PERSONAL AUTORIZADO PARA ACCEDER A LA BODEGA ELECTORAL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</si>
  <si>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</si>
  <si>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</si>
  <si>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</si>
  <si>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</si>
  <si>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</si>
  <si>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</si>
  <si>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</si>
  <si>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</si>
  <si>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</si>
  <si>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</si>
  <si>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</si>
  <si>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</si>
  <si>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</si>
  <si>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</si>
  <si>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</si>
  <si>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</si>
  <si>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</si>
  <si>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</si>
  <si>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</si>
  <si>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</si>
  <si>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</si>
  <si>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</si>
  <si>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</si>
  <si>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</si>
  <si>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</si>
  <si>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</si>
  <si>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</si>
  <si>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</si>
  <si>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</si>
  <si>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</si>
  <si>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</si>
  <si>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</si>
  <si>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</si>
  <si>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</si>
  <si>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</si>
  <si>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</si>
  <si>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</si>
  <si>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</si>
  <si>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</si>
  <si>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</si>
  <si>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</si>
  <si>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</si>
  <si>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</si>
  <si>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</si>
  <si>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</si>
  <si>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</si>
  <si>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</si>
  <si>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</si>
  <si>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</si>
  <si>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</si>
  <si>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</si>
  <si>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</si>
  <si>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</si>
  <si>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</si>
  <si>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</si>
  <si>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</si>
  <si>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</si>
  <si>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</si>
  <si>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</si>
  <si>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</si>
  <si>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</si>
  <si>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</si>
  <si>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</si>
  <si>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</si>
  <si>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</si>
  <si>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</si>
  <si>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</si>
  <si>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</si>
  <si>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</si>
  <si>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</si>
  <si>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</si>
  <si>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</si>
  <si>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</si>
  <si>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</si>
  <si>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</si>
  <si>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</si>
  <si>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</si>
  <si>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</si>
  <si>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</si>
  <si>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</si>
  <si>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</si>
  <si>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</si>
  <si>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</si>
  <si>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</si>
  <si>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</si>
  <si>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</si>
  <si>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</si>
  <si>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</si>
  <si>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</si>
  <si>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</si>
  <si>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</si>
  <si>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</si>
  <si>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</si>
  <si>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</si>
  <si>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</si>
  <si>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</si>
  <si>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</si>
  <si>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</si>
  <si>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</si>
  <si>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</si>
  <si>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</si>
  <si>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</si>
  <si>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</si>
  <si>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</si>
  <si>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</si>
  <si>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</si>
  <si>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</si>
  <si>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</si>
  <si>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</si>
  <si>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</si>
  <si>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</si>
  <si>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</si>
  <si>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</si>
  <si>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</si>
  <si>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</si>
  <si>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</si>
  <si>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</si>
  <si>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</si>
  <si>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</si>
  <si>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</si>
  <si>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</si>
  <si>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</si>
  <si>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</si>
  <si>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</si>
  <si>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</si>
  <si>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</si>
  <si>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</si>
  <si>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</si>
  <si>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</si>
  <si>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</si>
  <si>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</si>
  <si>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</si>
  <si>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</si>
  <si>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</si>
  <si>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</si>
  <si>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</si>
  <si>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</si>
  <si>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</si>
  <si>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</si>
  <si>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</si>
  <si>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</si>
  <si>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</si>
  <si>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</si>
  <si>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</si>
  <si>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</si>
  <si>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</si>
  <si>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</si>
  <si>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</si>
  <si>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</si>
  <si>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</si>
  <si>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</si>
  <si>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</si>
  <si>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</si>
  <si>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</si>
  <si>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</si>
  <si>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</si>
  <si>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</si>
  <si>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</si>
  <si>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</si>
  <si>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</si>
  <si>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</si>
  <si>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</si>
  <si>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</si>
  <si>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</si>
  <si>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</si>
  <si>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</si>
  <si>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</si>
  <si>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</si>
  <si>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</si>
  <si>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</si>
  <si>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</si>
  <si>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</si>
  <si>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</si>
  <si>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</si>
  <si>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</si>
  <si>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</si>
  <si>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</si>
  <si>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</si>
  <si>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</si>
  <si>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</si>
  <si>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</si>
  <si>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</si>
  <si>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</si>
  <si>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</si>
  <si>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</si>
  <si>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</si>
  <si>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</si>
  <si>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</si>
  <si>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</si>
  <si>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</si>
  <si>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</si>
  <si>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</si>
  <si>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</si>
  <si>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</si>
  <si>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</si>
  <si>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</si>
  <si>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</si>
  <si>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</si>
  <si>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</si>
  <si>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</si>
  <si>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</si>
  <si>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</si>
  <si>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</si>
  <si>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</si>
  <si>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</si>
  <si>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</si>
  <si>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</si>
  <si>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</si>
  <si>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</si>
  <si>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</si>
  <si>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</si>
  <si>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</si>
  <si>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</si>
  <si>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</si>
  <si>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</si>
  <si>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</si>
  <si>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</si>
  <si>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</si>
  <si>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</si>
  <si>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</si>
  <si>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</si>
  <si>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</si>
  <si>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</si>
  <si>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</si>
  <si>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</si>
  <si>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</si>
  <si>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</si>
  <si>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</si>
  <si>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</si>
  <si>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</si>
  <si>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</si>
  <si>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</si>
  <si>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</si>
  <si>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</si>
  <si>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</si>
  <si>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</si>
  <si>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</si>
  <si>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</si>
  <si>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</si>
  <si>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</si>
  <si>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</si>
  <si>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</si>
  <si>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</si>
  <si>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</si>
  <si>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</si>
  <si>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</si>
  <si>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</si>
  <si>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PLAN ANUAL DE DESARROLLO ARCHIVÍSTICO</t>
  </si>
  <si>
    <t>19-MAR</t>
  </si>
  <si>
    <t>16-ABR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</si>
  <si>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</si>
  <si>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</si>
  <si>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</si>
  <si>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</si>
  <si>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</si>
  <si>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</si>
  <si>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</si>
  <si>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</si>
  <si>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</si>
  <si>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</si>
  <si>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</si>
  <si>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</si>
  <si>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</si>
  <si>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</si>
  <si>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</si>
  <si>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</si>
  <si>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</si>
  <si>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</si>
  <si>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</si>
  <si>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</si>
  <si>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</si>
  <si>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</si>
  <si>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</si>
  <si>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</si>
  <si>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</si>
  <si>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</si>
  <si>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</si>
  <si>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</si>
  <si>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</si>
  <si>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</si>
  <si>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</si>
  <si>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</si>
  <si>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</si>
  <si>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</si>
  <si>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</si>
  <si>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</si>
  <si>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</si>
  <si>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</si>
  <si>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</si>
  <si>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</si>
  <si>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</si>
  <si>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</si>
  <si>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</si>
  <si>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</si>
  <si>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</si>
  <si>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</si>
  <si>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</si>
  <si>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</si>
  <si>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</si>
  <si>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</si>
  <si>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</si>
  <si>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</si>
  <si>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</si>
  <si>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</si>
  <si>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</si>
  <si>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</si>
  <si>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</si>
  <si>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</si>
  <si>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</si>
  <si>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</si>
  <si>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</si>
  <si>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</si>
  <si>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</si>
  <si>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</si>
  <si>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</si>
  <si>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</si>
  <si>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</si>
  <si>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</si>
  <si>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</si>
  <si>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</si>
  <si>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</si>
  <si>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ACCIÓN AFIRMATIVA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</si>
  <si>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</si>
  <si>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</si>
  <si>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</si>
  <si>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</si>
  <si>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</si>
  <si>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</si>
  <si>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</si>
  <si>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</si>
  <si>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</si>
  <si>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</si>
  <si>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</si>
  <si>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</si>
  <si>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</si>
  <si>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</si>
  <si>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</si>
  <si>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</si>
  <si>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</si>
  <si>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</si>
  <si>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</si>
  <si>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</si>
  <si>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</si>
  <si>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</si>
  <si>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</si>
  <si>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</si>
  <si>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</si>
  <si>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</si>
  <si>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</si>
  <si>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</si>
  <si>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</si>
  <si>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</si>
  <si>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</si>
  <si>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</si>
  <si>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2 ACTIVIDADES ORDINARIAS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</si>
  <si>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</si>
  <si>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</si>
  <si>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</si>
  <si>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</si>
  <si>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</si>
  <si>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</si>
  <si>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</si>
  <si>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</si>
  <si>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</si>
  <si>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</si>
  <si>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</si>
  <si>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</si>
  <si>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</si>
  <si>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</si>
  <si>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</si>
  <si>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</si>
  <si>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</si>
  <si>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</si>
  <si>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</si>
  <si>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</si>
  <si>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</si>
  <si>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</si>
  <si>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</si>
  <si>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</si>
  <si>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</si>
  <si>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</si>
  <si>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</si>
  <si>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</si>
  <si>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</si>
  <si>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</si>
  <si>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</si>
  <si>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</si>
  <si>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</si>
  <si>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</si>
  <si>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</si>
  <si>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</si>
  <si>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</si>
  <si>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</si>
  <si>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</si>
  <si>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</si>
  <si>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</si>
  <si>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</si>
  <si>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</si>
  <si>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</si>
  <si>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</si>
  <si>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</si>
  <si>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</si>
  <si>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</si>
  <si>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</si>
  <si>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</si>
  <si>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</si>
  <si>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REGLAS BÁSICAS DE DEBATES</t>
  </si>
  <si>
    <t>PROCEDENCIA MANIFESTACIONES INDEPENDIENTES</t>
  </si>
  <si>
    <t>DESIGNACIÓN E INCORPORACIÓN GANADORAS SPEN 2020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</si>
  <si>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</si>
  <si>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</si>
  <si>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</si>
  <si>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</si>
  <si>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</si>
  <si>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</si>
  <si>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</si>
  <si>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</si>
  <si>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</si>
  <si>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</si>
  <si>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</si>
  <si>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</si>
  <si>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</si>
  <si>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</si>
  <si>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</si>
  <si>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</si>
  <si>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</si>
  <si>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</si>
  <si>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</si>
  <si>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</si>
  <si>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</si>
  <si>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</si>
  <si>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</si>
  <si>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</si>
  <si>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</si>
  <si>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</si>
  <si>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</si>
  <si>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</si>
  <si>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</si>
  <si>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</si>
  <si>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</si>
  <si>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</si>
  <si>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</si>
  <si>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</si>
  <si>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</si>
  <si>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</si>
  <si>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</si>
  <si>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</si>
  <si>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</si>
  <si>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</si>
  <si>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</si>
  <si>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</si>
  <si>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</si>
  <si>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</si>
  <si>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</si>
  <si>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</si>
  <si>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</si>
  <si>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</si>
  <si>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</si>
  <si>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</si>
  <si>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</si>
  <si>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</si>
  <si>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</si>
  <si>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</si>
  <si>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</si>
  <si>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</si>
  <si>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</si>
  <si>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</si>
  <si>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</si>
  <si>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</si>
  <si>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</si>
  <si>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</si>
  <si>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</si>
  <si>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</si>
  <si>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</si>
  <si>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</si>
  <si>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</si>
  <si>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</si>
  <si>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</si>
  <si>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</si>
  <si>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</si>
  <si>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</si>
  <si>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</si>
  <si>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</si>
  <si>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</si>
  <si>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</si>
  <si>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</si>
  <si>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</si>
  <si>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</si>
  <si>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</si>
  <si>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</si>
  <si>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</si>
  <si>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</si>
  <si>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</si>
  <si>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</si>
  <si>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</si>
  <si>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</si>
  <si>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</si>
  <si>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</si>
  <si>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</si>
  <si>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</si>
  <si>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</si>
  <si>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</si>
  <si>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</si>
  <si>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</si>
  <si>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</si>
  <si>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</si>
  <si>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</si>
  <si>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</si>
  <si>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</si>
  <si>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</si>
  <si>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</si>
  <si>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</si>
  <si>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</si>
  <si>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</si>
  <si>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</si>
  <si>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</si>
  <si>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</si>
  <si>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</si>
  <si>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</si>
  <si>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</si>
  <si>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</si>
  <si>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</si>
  <si>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</si>
  <si>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</si>
  <si>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</si>
  <si>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</si>
  <si>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</si>
  <si>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</si>
  <si>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</si>
  <si>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</si>
  <si>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</si>
  <si>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</si>
  <si>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</si>
  <si>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</si>
  <si>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</si>
  <si>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</si>
  <si>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</si>
  <si>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</si>
  <si>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</si>
  <si>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</si>
  <si>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</si>
  <si>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</si>
  <si>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</si>
  <si>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</si>
  <si>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</si>
  <si>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</si>
  <si>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</si>
  <si>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</si>
  <si>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</si>
  <si>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</si>
  <si>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</si>
  <si>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</si>
  <si>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</si>
  <si>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</si>
  <si>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</si>
  <si>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</si>
  <si>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</si>
  <si>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</si>
  <si>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</si>
  <si>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</si>
  <si>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</si>
  <si>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</si>
  <si>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</si>
  <si>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</si>
  <si>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</si>
  <si>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</si>
  <si>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</si>
  <si>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</si>
  <si>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</si>
  <si>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</si>
  <si>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</si>
  <si>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</si>
  <si>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</si>
  <si>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</si>
  <si>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</si>
  <si>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</si>
  <si>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</si>
  <si>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</si>
  <si>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</si>
  <si>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</si>
  <si>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</si>
  <si>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</si>
  <si>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</si>
  <si>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</si>
  <si>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</si>
  <si>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</si>
  <si>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</si>
  <si>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</si>
  <si>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</si>
  <si>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</si>
  <si>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</si>
  <si>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</si>
  <si>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</si>
  <si>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</si>
  <si>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</si>
  <si>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</si>
  <si>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</si>
  <si>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</si>
  <si>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</si>
  <si>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</si>
  <si>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</si>
  <si>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</si>
  <si>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</si>
  <si>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</si>
  <si>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</si>
  <si>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</si>
  <si>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</si>
  <si>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</si>
  <si>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</si>
  <si>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</si>
  <si>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</si>
  <si>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</si>
  <si>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</si>
  <si>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</si>
  <si>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</si>
  <si>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</si>
  <si>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</si>
  <si>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</si>
  <si>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</si>
  <si>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</si>
  <si>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</si>
  <si>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</si>
  <si>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</si>
  <si>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</si>
  <si>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</si>
  <si>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</si>
  <si>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</si>
  <si>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</si>
  <si>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</si>
  <si>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</si>
  <si>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</si>
  <si>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</si>
  <si>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</si>
  <si>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</si>
  <si>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</si>
  <si>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</si>
  <si>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</si>
  <si>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</si>
  <si>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</si>
  <si>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</si>
  <si>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</si>
  <si>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</si>
  <si>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</si>
  <si>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</si>
  <si>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</si>
  <si>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</si>
  <si>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</si>
  <si>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</si>
  <si>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</si>
  <si>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</si>
  <si>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</si>
  <si>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</si>
  <si>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</si>
  <si>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</si>
  <si>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</si>
  <si>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</si>
  <si>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</si>
  <si>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</si>
  <si>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</si>
  <si>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</si>
  <si>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</si>
  <si>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</si>
  <si>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</si>
  <si>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</si>
  <si>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</si>
  <si>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</si>
  <si>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</si>
  <si>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</si>
  <si>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</si>
  <si>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</si>
  <si>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</si>
  <si>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</si>
  <si>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</si>
  <si>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</si>
  <si>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</si>
  <si>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</si>
  <si>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</si>
  <si>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</si>
  <si>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</si>
  <si>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</si>
  <si>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</si>
  <si>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</si>
  <si>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</si>
  <si>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</si>
  <si>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</si>
  <si>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</si>
  <si>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</si>
  <si>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</si>
  <si>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</si>
  <si>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</si>
  <si>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</si>
  <si>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</si>
  <si>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</si>
  <si>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</si>
  <si>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</si>
  <si>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</si>
  <si>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</si>
  <si>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</si>
  <si>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</si>
  <si>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</si>
  <si>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</si>
  <si>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</si>
  <si>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</si>
  <si>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</si>
  <si>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</si>
  <si>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</si>
  <si>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</si>
  <si>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</si>
  <si>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</si>
  <si>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</si>
  <si>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</si>
  <si>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</si>
  <si>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</si>
  <si>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</si>
  <si>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</si>
  <si>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</si>
  <si>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</si>
  <si>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</si>
  <si>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</si>
  <si>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</si>
  <si>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</si>
  <si>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</si>
  <si>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</si>
  <si>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</si>
  <si>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</si>
  <si>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</si>
  <si>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</si>
  <si>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</si>
  <si>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</si>
  <si>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</si>
  <si>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</si>
  <si>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</si>
  <si>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</si>
  <si>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</si>
  <si>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</si>
  <si>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</si>
  <si>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</si>
  <si>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</si>
  <si>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</si>
  <si>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</si>
  <si>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</si>
  <si>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</si>
  <si>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</si>
  <si>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</si>
  <si>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</si>
  <si>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</si>
  <si>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</si>
  <si>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</si>
  <si>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</si>
  <si>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</si>
  <si>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</si>
  <si>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</si>
  <si>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</si>
  <si>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</si>
  <si>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</si>
  <si>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</si>
  <si>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</si>
  <si>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</si>
  <si>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</si>
  <si>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</si>
  <si>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</si>
  <si>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</si>
  <si>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</si>
  <si>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</si>
  <si>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</si>
  <si>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</si>
  <si>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</si>
  <si>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</si>
  <si>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</si>
  <si>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</si>
  <si>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</si>
  <si>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</si>
  <si>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</si>
  <si>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</si>
  <si>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</si>
  <si>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</si>
  <si>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</si>
  <si>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</si>
  <si>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</si>
  <si>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</si>
  <si>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</si>
  <si>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</si>
  <si>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</si>
  <si>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</si>
  <si>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</si>
  <si>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</si>
  <si>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</si>
  <si>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</si>
  <si>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</si>
  <si>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</si>
  <si>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</si>
  <si>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</si>
  <si>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</si>
  <si>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</si>
  <si>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</si>
  <si>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</si>
  <si>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</si>
  <si>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</si>
  <si>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</si>
  <si>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</si>
  <si>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</si>
  <si>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</si>
  <si>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</si>
  <si>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</si>
  <si>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</si>
  <si>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</si>
  <si>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</si>
  <si>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</si>
  <si>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</si>
  <si>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</si>
  <si>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</si>
  <si>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</si>
  <si>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</si>
  <si>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</si>
  <si>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</si>
  <si>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</si>
  <si>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</si>
  <si>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</si>
  <si>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</si>
  <si>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</si>
  <si>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</si>
  <si>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</si>
  <si>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</si>
  <si>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</si>
  <si>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</si>
  <si>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</si>
  <si>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</si>
  <si>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</si>
  <si>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</si>
  <si>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</si>
  <si>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</si>
  <si>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</si>
  <si>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</si>
  <si>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</si>
  <si>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</si>
  <si>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</si>
  <si>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</si>
  <si>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</si>
  <si>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</si>
  <si>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</si>
  <si>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</si>
  <si>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</si>
  <si>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</si>
  <si>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</si>
  <si>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</si>
  <si>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</si>
  <si>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</si>
  <si>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</si>
  <si>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</si>
  <si>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</si>
  <si>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</si>
  <si>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</si>
  <si>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</si>
  <si>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</si>
  <si>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</si>
  <si>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</si>
  <si>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</si>
  <si>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</si>
  <si>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</si>
  <si>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</si>
  <si>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</si>
  <si>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</si>
  <si>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</si>
  <si>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</si>
  <si>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</si>
  <si>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</si>
  <si>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</si>
  <si>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</si>
  <si>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</si>
  <si>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</si>
  <si>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</si>
  <si>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</si>
  <si>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</si>
  <si>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</si>
  <si>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</si>
  <si>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</si>
  <si>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</si>
  <si>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</si>
  <si>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</si>
  <si>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</si>
  <si>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</si>
  <si>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</si>
  <si>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</si>
  <si>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</si>
  <si>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</si>
  <si>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</si>
  <si>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</si>
  <si>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</si>
  <si>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</si>
  <si>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</si>
  <si>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</si>
  <si>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</si>
  <si>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</si>
  <si>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</si>
  <si>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</si>
  <si>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</si>
  <si>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</si>
  <si>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</si>
  <si>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</si>
  <si>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</si>
  <si>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</si>
  <si>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</si>
  <si>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</si>
  <si>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</si>
  <si>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</si>
  <si>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</si>
  <si>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</si>
  <si>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</si>
  <si>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</si>
  <si>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</si>
  <si>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</si>
  <si>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</si>
  <si>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</si>
  <si>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</si>
  <si>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</si>
  <si>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</si>
  <si>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</si>
  <si>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</si>
  <si>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</si>
  <si>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</si>
  <si>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</si>
  <si>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</si>
  <si>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</si>
  <si>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</si>
  <si>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</si>
  <si>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</si>
  <si>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</si>
  <si>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</si>
  <si>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</si>
  <si>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</si>
  <si>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</si>
  <si>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</si>
  <si>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</si>
  <si>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</si>
  <si>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</si>
  <si>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</si>
  <si>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</si>
  <si>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</si>
  <si>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</si>
  <si>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</si>
  <si>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</si>
  <si>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</si>
  <si>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</si>
  <si>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</si>
  <si>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</si>
  <si>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</si>
  <si>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</si>
  <si>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</si>
  <si>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</si>
  <si>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</si>
  <si>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</si>
  <si>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</si>
  <si>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</si>
  <si>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</si>
  <si>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</si>
  <si>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</si>
  <si>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</si>
  <si>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</si>
  <si>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</si>
  <si>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</si>
  <si>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</si>
  <si>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</si>
  <si>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</si>
  <si>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</si>
  <si>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</si>
  <si>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</si>
  <si>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</si>
  <si>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</si>
  <si>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</si>
  <si>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</si>
  <si>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</si>
  <si>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</si>
  <si>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</si>
  <si>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</si>
  <si>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</si>
  <si>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</si>
  <si>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</si>
  <si>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</si>
  <si>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</si>
  <si>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</si>
  <si>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</si>
  <si>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</si>
  <si>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</si>
  <si>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</si>
  <si>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</si>
  <si>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</si>
  <si>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</si>
  <si>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</si>
  <si>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</si>
  <si>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</si>
  <si>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</si>
  <si>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</si>
  <si>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</si>
  <si>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</si>
  <si>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</si>
  <si>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</si>
  <si>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</si>
  <si>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</si>
  <si>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</si>
  <si>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</si>
  <si>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</si>
  <si>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</si>
  <si>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</si>
  <si>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</si>
  <si>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</si>
  <si>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</si>
  <si>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</si>
  <si>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</si>
  <si>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</si>
  <si>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</si>
  <si>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</si>
  <si>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</si>
  <si>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</si>
  <si>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</si>
  <si>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</si>
  <si>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</si>
  <si>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</si>
  <si>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</si>
  <si>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</si>
  <si>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</si>
  <si>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</si>
  <si>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</si>
  <si>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</si>
  <si>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</si>
  <si>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</si>
  <si>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</si>
  <si>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</si>
  <si>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</si>
  <si>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</si>
  <si>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</si>
  <si>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</si>
  <si>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</si>
  <si>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</si>
  <si>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</si>
  <si>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</si>
  <si>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</si>
  <si>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</si>
  <si>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</si>
  <si>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</si>
  <si>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</si>
  <si>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</si>
  <si>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</si>
  <si>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</si>
  <si>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</si>
  <si>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</si>
  <si>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</si>
  <si>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</si>
  <si>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</si>
  <si>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</si>
  <si>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</si>
  <si>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</si>
  <si>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</si>
  <si>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</si>
  <si>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</si>
  <si>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</si>
  <si>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</si>
  <si>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</si>
  <si>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</si>
  <si>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</si>
  <si>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</si>
  <si>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</si>
  <si>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</si>
  <si>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</si>
  <si>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</si>
  <si>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</si>
  <si>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</si>
  <si>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</si>
  <si>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</si>
  <si>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</si>
  <si>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</si>
  <si>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</si>
  <si>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</si>
  <si>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</si>
  <si>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</si>
  <si>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</si>
  <si>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</si>
  <si>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</si>
  <si>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</si>
  <si>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</si>
  <si>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</si>
  <si>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</si>
  <si>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</si>
  <si>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</si>
  <si>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</si>
  <si>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</si>
  <si>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</si>
  <si>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</si>
  <si>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</si>
  <si>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</si>
  <si>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</si>
  <si>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</si>
  <si>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</si>
  <si>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</si>
  <si>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</si>
  <si>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</si>
  <si>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</si>
  <si>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</si>
  <si>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</si>
  <si>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</si>
  <si>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</si>
  <si>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</si>
  <si>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</si>
  <si>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</si>
  <si>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</si>
  <si>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</si>
  <si>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</si>
  <si>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</si>
  <si>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</si>
  <si>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</si>
  <si>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</si>
  <si>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</si>
  <si>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</si>
  <si>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</si>
  <si>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</si>
  <si>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</si>
  <si>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</si>
  <si>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</si>
  <si>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</si>
  <si>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</si>
  <si>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</si>
  <si>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</si>
  <si>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</si>
  <si>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</si>
  <si>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</si>
  <si>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</si>
  <si>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</si>
  <si>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</si>
  <si>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</si>
  <si>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</si>
  <si>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</si>
  <si>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</si>
  <si>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</si>
  <si>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</si>
  <si>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</si>
  <si>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</si>
  <si>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</si>
  <si>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</si>
  <si>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</si>
  <si>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</si>
  <si>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</si>
  <si>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</si>
  <si>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</si>
  <si>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</si>
  <si>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</si>
  <si>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</si>
  <si>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</si>
  <si>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</si>
  <si>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</si>
  <si>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</si>
  <si>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</si>
  <si>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</si>
  <si>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</si>
  <si>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</si>
  <si>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</si>
  <si>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</si>
  <si>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</si>
  <si>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</si>
  <si>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</si>
  <si>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</si>
  <si>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</si>
  <si>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</si>
  <si>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</si>
  <si>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</si>
  <si>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</si>
  <si>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</si>
  <si>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</si>
  <si>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</si>
  <si>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</si>
  <si>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</si>
  <si>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</si>
  <si>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</si>
  <si>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</si>
  <si>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</si>
  <si>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</si>
  <si>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</si>
  <si>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</si>
  <si>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</si>
  <si>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</si>
  <si>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</si>
  <si>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</si>
  <si>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</si>
  <si>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</si>
  <si>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</si>
  <si>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</si>
  <si>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</si>
  <si>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</si>
  <si>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</si>
  <si>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</si>
  <si>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</si>
  <si>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</si>
  <si>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</si>
  <si>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</si>
  <si>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</si>
  <si>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</si>
  <si>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</si>
  <si>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</si>
  <si>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</si>
  <si>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</si>
  <si>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</si>
  <si>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</si>
  <si>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</si>
  <si>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</si>
  <si>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</si>
  <si>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</si>
  <si>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</si>
  <si>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</si>
  <si>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</si>
  <si>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</si>
  <si>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</si>
  <si>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</si>
  <si>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</si>
  <si>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</si>
  <si>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</si>
  <si>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</si>
  <si>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</si>
  <si>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</si>
  <si>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</si>
  <si>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</si>
  <si>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</si>
  <si>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</si>
  <si>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</si>
  <si>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</si>
  <si>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</si>
  <si>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</si>
  <si>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</si>
  <si>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</si>
  <si>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</si>
  <si>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</si>
  <si>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</si>
  <si>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</si>
  <si>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</si>
  <si>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</si>
  <si>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</si>
  <si>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</si>
  <si>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</si>
  <si>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</si>
  <si>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</si>
  <si>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</si>
  <si>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</si>
  <si>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</si>
  <si>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</si>
  <si>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</si>
  <si>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</si>
  <si>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</si>
  <si>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</si>
  <si>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</si>
  <si>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</si>
  <si>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</si>
  <si>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</si>
  <si>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</si>
  <si>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</si>
  <si>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</si>
  <si>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</si>
  <si>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</si>
  <si>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</si>
  <si>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</si>
  <si>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</si>
  <si>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</si>
  <si>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</si>
  <si>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</si>
  <si>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</si>
  <si>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</si>
  <si>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</si>
  <si>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</si>
  <si>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</si>
  <si>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</si>
  <si>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</si>
  <si>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</si>
  <si>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</si>
  <si>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</si>
  <si>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</si>
  <si>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</si>
  <si>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</si>
  <si>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</si>
  <si>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</si>
  <si>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</si>
  <si>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</si>
  <si>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</si>
  <si>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</si>
  <si>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</si>
  <si>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</si>
  <si>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</si>
  <si>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</si>
  <si>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</si>
  <si>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</si>
  <si>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</si>
  <si>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</si>
  <si>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</si>
  <si>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</si>
  <si>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</si>
  <si>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</si>
  <si>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</si>
  <si>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</si>
  <si>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</si>
  <si>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</si>
  <si>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</si>
  <si>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</si>
  <si>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</si>
  <si>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</si>
  <si>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</si>
  <si>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</si>
  <si>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</si>
  <si>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</si>
  <si>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</si>
  <si>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</si>
  <si>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</si>
  <si>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</si>
  <si>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</si>
  <si>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</si>
  <si>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</si>
  <si>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</si>
  <si>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</si>
  <si>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</si>
  <si>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</si>
  <si>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</si>
  <si>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</si>
  <si>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</si>
  <si>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</si>
  <si>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</si>
  <si>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</si>
  <si>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</si>
  <si>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</si>
  <si>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</si>
  <si>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</si>
  <si>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</si>
  <si>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</si>
  <si>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</si>
  <si>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</si>
  <si>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</si>
  <si>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</si>
  <si>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</si>
  <si>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</si>
  <si>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</si>
  <si>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</si>
  <si>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</si>
  <si>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</si>
  <si>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</si>
  <si>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</si>
  <si>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</si>
  <si>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</si>
  <si>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</si>
  <si>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</si>
  <si>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</si>
  <si>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</si>
  <si>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</si>
  <si>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</si>
  <si>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</si>
  <si>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</si>
  <si>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</si>
  <si>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</si>
  <si>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</si>
  <si>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</si>
  <si>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</si>
  <si>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</si>
  <si>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</si>
  <si>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</si>
  <si>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</si>
  <si>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</si>
  <si>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</si>
  <si>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</si>
  <si>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</si>
  <si>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</si>
  <si>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</si>
  <si>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</si>
  <si>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</si>
  <si>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</si>
  <si>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</si>
  <si>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</si>
  <si>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</si>
  <si>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</si>
  <si>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</si>
  <si>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</si>
  <si>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</si>
  <si>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</si>
  <si>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</si>
  <si>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</si>
  <si>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</si>
  <si>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</si>
  <si>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</si>
  <si>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</si>
  <si>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</si>
  <si>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</si>
  <si>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</si>
  <si>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</si>
  <si>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</si>
  <si>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</si>
  <si>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</si>
  <si>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</si>
  <si>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</si>
  <si>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</si>
  <si>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</si>
  <si>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</si>
  <si>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</si>
  <si>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</si>
  <si>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</si>
  <si>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</si>
  <si>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</si>
  <si>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</si>
  <si>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</si>
  <si>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</si>
  <si>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</si>
  <si>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</si>
  <si>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</si>
  <si>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</si>
  <si>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</si>
  <si>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</si>
  <si>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</si>
  <si>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</si>
  <si>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</si>
  <si>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</si>
  <si>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</si>
  <si>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</si>
  <si>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</si>
  <si>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</si>
  <si>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</si>
  <si>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</si>
  <si>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</si>
  <si>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</si>
  <si>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</si>
  <si>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</si>
  <si>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</si>
  <si>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</si>
  <si>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</si>
  <si>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</si>
  <si>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</si>
  <si>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</si>
  <si>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</si>
  <si>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</si>
  <si>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</si>
  <si>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</si>
  <si>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</si>
  <si>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</si>
  <si>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</si>
  <si>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</si>
  <si>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</si>
  <si>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</si>
  <si>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</si>
  <si>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</si>
  <si>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</si>
  <si>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</si>
  <si>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</si>
  <si>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</si>
  <si>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</si>
  <si>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</si>
  <si>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</si>
  <si>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</si>
  <si>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</si>
  <si>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</si>
  <si>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</si>
  <si>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</si>
  <si>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</si>
  <si>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</si>
  <si>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</si>
  <si>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</si>
  <si>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</si>
  <si>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</si>
  <si>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</si>
  <si>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</si>
  <si>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</si>
  <si>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</si>
  <si>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</si>
  <si>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</si>
  <si>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</si>
  <si>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</si>
  <si>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</si>
  <si>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</si>
  <si>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</si>
  <si>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</si>
  <si>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</si>
  <si>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</si>
  <si>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</si>
  <si>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</si>
  <si>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</si>
  <si>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</si>
  <si>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</si>
  <si>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</si>
  <si>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</si>
  <si>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</si>
  <si>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</si>
  <si>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</si>
  <si>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</si>
  <si>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</si>
  <si>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</si>
  <si>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</si>
  <si>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</si>
  <si>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</si>
  <si>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</si>
  <si>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</si>
  <si>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</si>
  <si>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</si>
  <si>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</si>
  <si>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</si>
  <si>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</si>
  <si>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</si>
  <si>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</si>
  <si>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</si>
  <si>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</si>
  <si>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</si>
  <si>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</si>
  <si>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</si>
  <si>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</si>
  <si>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</si>
  <si>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</si>
  <si>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</si>
  <si>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</si>
  <si>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</si>
  <si>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</si>
  <si>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</si>
  <si>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</si>
  <si>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</si>
  <si>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</si>
  <si>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</si>
  <si>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</si>
  <si>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</si>
  <si>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</si>
  <si>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</si>
  <si>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</si>
  <si>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</si>
  <si>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</si>
  <si>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</si>
  <si>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</si>
  <si>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</si>
  <si>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</si>
  <si>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</si>
  <si>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</si>
  <si>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</si>
  <si>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</si>
  <si>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</si>
  <si>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</si>
  <si>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</si>
  <si>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</si>
  <si>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</si>
  <si>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</si>
  <si>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</si>
  <si>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</si>
  <si>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</si>
  <si>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</si>
  <si>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</si>
  <si>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</si>
  <si>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</si>
  <si>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DIPUTACIONES PAN</t>
  </si>
  <si>
    <t>REGISTRO DIPUTACIONES PRI</t>
  </si>
  <si>
    <t>RESOLUCIÓN DIPUTACIONES PRD</t>
  </si>
  <si>
    <t>REGISTRO DIPUTACIONES PAC</t>
  </si>
  <si>
    <t>DICTAMEN ALIANZA CIUDADANA</t>
  </si>
  <si>
    <t>REGISTRO DIPUTACIONES PS</t>
  </si>
  <si>
    <t>DICTAMEN PARTIDO SOCIALISTA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</si>
  <si>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</si>
  <si>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</si>
  <si>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</si>
  <si>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</si>
  <si>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</si>
  <si>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</si>
  <si>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</si>
  <si>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</si>
  <si>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</si>
  <si>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</si>
  <si>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</si>
  <si>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</si>
  <si>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</si>
  <si>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DIPUTACIONES PVEM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</si>
  <si>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</si>
  <si>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</si>
  <si>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</si>
  <si>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</si>
  <si>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</si>
  <si>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RECOMENDACIONES DE SEGURIDAD SANITARIA PARA CAMPAÑAS ELECTORALES</t>
  </si>
  <si>
    <t>RECOMENDACIONES SANITARIAS</t>
  </si>
  <si>
    <t>SUSTITUCIONES DE CONSEJOS MUNICIPALES 2021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</si>
  <si>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</si>
  <si>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</si>
  <si>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</si>
  <si>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</si>
  <si>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</si>
  <si>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</si>
  <si>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SUSTITUCIONES DE CONSEJOS DTOS Y MUNICIPALES 2021</t>
  </si>
  <si>
    <t>DIPUTACIONES MORENA</t>
  </si>
  <si>
    <t>DIPUTACIONES PT</t>
  </si>
  <si>
    <t>DIPUTACIONES PANATLAX</t>
  </si>
  <si>
    <t>DIPUTACIONES PVEM</t>
  </si>
  <si>
    <t>DIPUTACIONES PESTLAX</t>
  </si>
  <si>
    <t>DIPUTACIONES RSP</t>
  </si>
  <si>
    <t>DICTAMEN REDES SOCIALES PROGRESISTAS 1</t>
  </si>
  <si>
    <t>DICTAMEN REDES SOCIALES PROGRESISTAS 2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</si>
  <si>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</si>
  <si>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</si>
  <si>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</si>
  <si>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</si>
  <si>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</si>
  <si>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</si>
  <si>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</si>
  <si>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REQUERIMIENTO PT</t>
  </si>
  <si>
    <t>REQUERIMIENTO PVEM</t>
  </si>
  <si>
    <t>REQUERIMIENTO MC</t>
  </si>
  <si>
    <t>REQUERIMIENTO PAC</t>
  </si>
  <si>
    <t>REQUERIMIENTO PS</t>
  </si>
  <si>
    <t>REQUERIMIENTO NA TLAXCALA</t>
  </si>
  <si>
    <t>REQUERIMIENTO PES TLAXCALA</t>
  </si>
  <si>
    <t>REQUERIMIENTO IMPACTO SOCIAL SI</t>
  </si>
  <si>
    <t>REQUERIMIENTO PES</t>
  </si>
  <si>
    <t>REQUERIMIENTO RSP</t>
  </si>
  <si>
    <t>REQUERIMIENTO COMUNIDADES PAN</t>
  </si>
  <si>
    <t>REQUERIMIENTO COMUNIDADES PRI</t>
  </si>
  <si>
    <t>REQUERIMIENTO PRD</t>
  </si>
  <si>
    <t>REQUERIMIENTO COMUNIDADES PT</t>
  </si>
  <si>
    <t>REGISTRO COMUNIDADES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</si>
  <si>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</si>
  <si>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</si>
  <si>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</si>
  <si>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</si>
  <si>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</si>
  <si>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</si>
  <si>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</si>
  <si>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</si>
  <si>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</si>
  <si>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</si>
  <si>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</si>
  <si>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</si>
  <si>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197_a</t>
  </si>
  <si>
    <t>197_a.1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</si>
  <si>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</si>
  <si>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</si>
  <si>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</si>
  <si>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</si>
  <si>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</si>
  <si>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</si>
  <si>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</si>
  <si>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</si>
  <si>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</si>
  <si>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</si>
  <si>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</si>
  <si>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</si>
  <si>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</si>
  <si>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</si>
  <si>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</si>
  <si>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</si>
  <si>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</si>
  <si>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</si>
  <si>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</si>
  <si>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</si>
  <si>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</si>
  <si>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</si>
  <si>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</si>
  <si>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</si>
  <si>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</si>
  <si>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</si>
  <si>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</si>
  <si>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</si>
  <si>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</si>
  <si>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</si>
  <si>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</si>
  <si>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</si>
  <si>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</si>
  <si>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</si>
  <si>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</si>
  <si>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</si>
  <si>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</si>
  <si>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</si>
  <si>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</si>
  <si>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</si>
  <si>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</si>
  <si>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</si>
  <si>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</si>
  <si>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</si>
  <si>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</si>
  <si>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</si>
  <si>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</si>
  <si>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</si>
  <si>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</si>
  <si>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</si>
  <si>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</si>
  <si>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</si>
  <si>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</si>
  <si>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</si>
  <si>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</si>
  <si>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</si>
  <si>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</si>
  <si>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</si>
  <si>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</si>
  <si>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</si>
  <si>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</si>
  <si>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</si>
  <si>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</si>
  <si>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</si>
  <si>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</si>
  <si>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</si>
  <si>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</si>
  <si>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</si>
  <si>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</si>
  <si>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</si>
  <si>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</si>
  <si>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</si>
  <si>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</si>
  <si>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</si>
  <si>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</si>
  <si>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</si>
  <si>
    <t>CUMPLIMIENTO DE SENTENCIA TET JE 066 2021</t>
  </si>
  <si>
    <t>CUMPLIMIENTO DE SENTENCIA TET JE 066 2021 VOTO CONCURRENTE</t>
  </si>
  <si>
    <t>DESIGNACIÓN DE CASILLAS PARA VERIFICAR MEDIDAS DE SEGURIDAD EN BOLETAS</t>
  </si>
  <si>
    <t>SUSTITUCIONES CANDIDATURAS AYUNTAMIENTOS Y PRESIDENCIAS DE COMUNIDAD</t>
  </si>
  <si>
    <t>SE DA RESPUESTA A SOLICITUD PES</t>
  </si>
  <si>
    <t>EXHORTO AL ELECTORADO</t>
  </si>
  <si>
    <t>FXM CUMPLIMIENTO DE REQUERIMIENTO ITE CG 230 2021</t>
  </si>
  <si>
    <t>POR EL QUE SE HABILITA AL PERSONAL PARA EL MODELO OPERATIVO DE RECEPCIÓN DE PAQUETES</t>
  </si>
  <si>
    <t>SUSTITUCIONES DIPUTACIONES, AYUNTAMIENTOS Y PRESIDENTES DE COMUNIDAD</t>
  </si>
  <si>
    <t>POR EL QUE SE DESIGNA AL PERSONAL COMO ENLACES DE COMUNICACIÓN</t>
  </si>
  <si>
    <t>MODIFICA INTEGRACIÓN CONSEJO MUNICIPAL TEQUEXQUITLA</t>
  </si>
  <si>
    <t>SUSTITUCIÓN CONSEJO MUNICIPAL TOTOLAC</t>
  </si>
  <si>
    <t>ASUME ATRIBUCIONES Y FUNCIONES CONSEJO XICOHTZINCO</t>
  </si>
  <si>
    <t>SUSTITUCIÓN CONSEJO MUNICIPAL ZACATELCO</t>
  </si>
  <si>
    <t>SUSTITUCIÓN CONSEJO MUNICIPAL DE ESPAÑITA</t>
  </si>
  <si>
    <t>COMPUTO XICOHTZINCO</t>
  </si>
  <si>
    <t>FE DE ERRATAS COMPUTO XICOHTZINCO</t>
  </si>
  <si>
    <t>COMPUTO GUBERNATURA</t>
  </si>
  <si>
    <t>DIPUTACIONES RP</t>
  </si>
  <si>
    <t>VOTO PARTICULAR Y ANEXOS</t>
  </si>
  <si>
    <t>FE DE ERRATAS REGIDURÍAS</t>
  </si>
  <si>
    <t>NUEVA VERSIÓN EN CUMPLIMIENTO A TET JDC 327 2021 Y ACUM</t>
  </si>
  <si>
    <t>VERSIÓN EN CUMPLIMIENTO A SENTENCIA EXPEDIENTE SCM JDC 1859 2021</t>
  </si>
  <si>
    <t>PROCEDIMIENTO PARA RETIRO DE PROPAGANDA</t>
  </si>
  <si>
    <t>CALENDARIZA RETENCIÓN DE MULTAS</t>
  </si>
  <si>
    <t>DESIGNACIÓN DE INTERVENTORA O INTERVENTOR</t>
  </si>
  <si>
    <t>CUMPLIMIENTO DE ACUERDO PLENARIO AHUASHUATEPEC, TZOMPANTEPEC</t>
  </si>
  <si>
    <t>PERSONAL RECUENTO YAUHQUEMEHCAN</t>
  </si>
  <si>
    <t>CUMPLIMIENTO DE ACUERDO PLENARIO YAUHQUEMEHCAN</t>
  </si>
  <si>
    <t>CUMPLIMIENTO DE CÓMPUTO DISTRITOS 12 Y 15</t>
  </si>
  <si>
    <t>PERSONAL RECUENTO AYUNTAMIENTO AYOMETLA</t>
  </si>
  <si>
    <t>JUL</t>
  </si>
  <si>
    <t>PERSONAL RECUENTO XOCOYUCAN, SAN BUENAVENTURA Y TEXCACOAC</t>
  </si>
  <si>
    <t>CUMPLIMIENTO SENTENCIAS YAUHQUEMEHCAN, MAZATECOCHCO, SANTA CRUZ QUILEHTLA Y XILOXOXTLA</t>
  </si>
  <si>
    <t>CUMPLIMIENTO DE SENTENCIA TET JE 120 2021</t>
  </si>
  <si>
    <t>CUMPLIMIENTO DE SENTENCIA TET JE 176 2021</t>
  </si>
  <si>
    <t>INTEGRACIÓN LXIV LEGISLATURA DEL CONGRESO TLAXCALA</t>
  </si>
  <si>
    <t>SE REFORMA REGLAMENTO INTERIOR DE ESTE INSTITUTO</t>
  </si>
  <si>
    <t>SE READECÚA PRESUPUESTO DE EGRESOS 2021</t>
  </si>
  <si>
    <t>SEP</t>
  </si>
  <si>
    <t>PÉRDIDA DE REGISTRO PS</t>
  </si>
  <si>
    <t>PÉRDIDA DE REGISTRO PEST</t>
  </si>
  <si>
    <t>PÉRDIDA DE REGISTRO IMPACTO SOCIAL SI</t>
  </si>
  <si>
    <t>PROYECTO PRESUPUESTO DE EGRESOS 2022</t>
  </si>
  <si>
    <t>ANEXO UNO. ACT. ORDINARIAS</t>
  </si>
  <si>
    <t>ANEXO DOS. ACT. ESPECÍFICAS</t>
  </si>
  <si>
    <t>ANEXO TRES. CALENDARIZADO</t>
  </si>
  <si>
    <t>ANEXO ÚNICO. DISTRIBUCIÓN ISR</t>
  </si>
  <si>
    <t>RESPUESTA A ESCRITO PAC</t>
  </si>
  <si>
    <t>LINEAMIENTOS SPEN</t>
  </si>
  <si>
    <t>ANEXO ÚNICO. LINEAMIENTOS</t>
  </si>
  <si>
    <t>OCT</t>
  </si>
  <si>
    <t>RESPUESTA A ESCRITO COMUNIDAD ÁLVARO OBREGÓN</t>
  </si>
  <si>
    <t>POR EL QUE SE ASUMEN FUNCIONES DE CONSEJOS MUNICIPALES ELECTORALES PARA PEE 2021</t>
  </si>
  <si>
    <t>SE APRUEBA CALENDARIO ELECTORAL PARA EL PEE 2021</t>
  </si>
  <si>
    <t>CALENDARIO ELECTORAL PEE 2021</t>
  </si>
  <si>
    <t>SE APRUEBA INTEGRACIÓN DE COMISIONES TEMPORALES</t>
  </si>
  <si>
    <t>PÉRDIDA DE REGISTRO PES, RSP Y FXM</t>
  </si>
  <si>
    <t>DESTRUCCIÓN DOCUMENTACIÓN ELECTORAL PELO 2020 2021</t>
  </si>
  <si>
    <t>MANUAL PARA EL REGISTRO DE CANDIDATURAS Y PROTOCOLO SANITARIO PEE 2021</t>
  </si>
  <si>
    <t>ANEXO 1 MANUAL DE REGISTRO DE CANDIDATURAS_PEE 2021</t>
  </si>
  <si>
    <t>ANEXO 2 PROTOCOLO SANITARIO PARA EL REGISTRO DE CANDIDATURAS</t>
  </si>
  <si>
    <t>POR EL QUE SE APRUEBA EL PROGRAMA DE INCENTIVOS PARA MSPEN</t>
  </si>
  <si>
    <t>ANEXO 1 PROGRAMA DE INCENTIVOS PARA MSPEN DE ITE</t>
  </si>
  <si>
    <t>RESPUESTA A ESCRITO DE FUERZA POR MÉXICO</t>
  </si>
  <si>
    <t>PERSONAL AUTORIZADO PARA BODEGAS Y RESPONSABLE ASIGNACIÓN DE FOLIOS PEE 2021</t>
  </si>
  <si>
    <t>ANEXO 1 PERSONAL AUTORIZADO PARA EL ACCESO A LA BODEGA ELECTORAL</t>
  </si>
  <si>
    <t>NOV</t>
  </si>
  <si>
    <t>DISTRIBUCIÓN ISR</t>
  </si>
  <si>
    <t>SE APRUEBA EL DICTAMEN RELATIVO DOCUMENTACIÓN CON EMBLEMAS PEE 2021</t>
  </si>
  <si>
    <t>INFORME DOCUMENTACIÓN CON EMBLEMAS.</t>
  </si>
  <si>
    <t>PROGRAMA GOBIERNO COMÚN PAN PEE 2021</t>
  </si>
  <si>
    <t>PROGRAMA GOBIERNO COMÚN PRI PEE 2021</t>
  </si>
  <si>
    <t>PROGRAMA GOBIERNO COMÚN PRD PEE 2021</t>
  </si>
  <si>
    <t>PROGRAMA GOBIERNO COMÚN PT PEE 2021</t>
  </si>
  <si>
    <t>PROGRAMA GOBIERNO COMÚN PVEM PEE 2021</t>
  </si>
  <si>
    <t>PROGRAMA GOBIERNO COMÚN MC PEE 2021</t>
  </si>
  <si>
    <t>PROGRAMA GOBIERNO COMÚN PAC PEE 2021</t>
  </si>
  <si>
    <t>PROGRAMA GOBIERNO COMÚN MORENA PEE 2021</t>
  </si>
  <si>
    <t>PROGRAMA GOBIERNO COMÚN PNAT PEE 2021</t>
  </si>
  <si>
    <t>SE DESIGNA PERSONAL PARA CONTEO, SELLADO Y AGRUPAMIENTO DE BOLETAS Y PAQUETES ELECTORALES PEE 2021</t>
  </si>
  <si>
    <t>UBICACIÓN Y TRANSMISIÓN CATD, FECHA Y HORA DE INICIO Y CIERRE PREP PEE 2021</t>
  </si>
  <si>
    <t>DICTAMEN CSSI PREP PEE 2021 (1)</t>
  </si>
  <si>
    <t>PROCESO TÉCNICO OPERATIVO PREP 2021</t>
  </si>
  <si>
    <t>PLAN DE SEGURIDAD Y CONTINUIDAD PELE 2021</t>
  </si>
  <si>
    <t>REGISTRO CANDIDATURAS COMUNIDADES PAN PEE 2021</t>
  </si>
  <si>
    <t>REGISTRO CANDIDATURAS COMUNIDADES PRI PEE 2021</t>
  </si>
  <si>
    <t>REGISTRO CANDIDATURAS COMUNIDADES PRD PEE 2021</t>
  </si>
  <si>
    <t>REGISTRO CANDIDATURAS COMUNIDADES PT PEE 2021</t>
  </si>
  <si>
    <t>REGISTRO CANDIDATURAS COMUNIDADES PVEM PEE 2021.DOCX</t>
  </si>
  <si>
    <t>REGISTRO CANDIDATURAS COMUNIDADES MC PEE 2021</t>
  </si>
  <si>
    <t>REGISTRO CANDIDATURAS COMUNIDADES PAC PEE 2021</t>
  </si>
  <si>
    <t>REGISTRO CANDIDATURAS COMUNIDADES MORENA PEE 2021</t>
  </si>
  <si>
    <t>FE DE ERRATAS DE RESOLUCIONES ITE CG 304 2021, ITE CG 305 2021 E ITE CG 309 2021</t>
  </si>
  <si>
    <t>REGISTRO CANDIDATURAS COMUNIDADES PNAT PEE 2021</t>
  </si>
  <si>
    <t>MEDIDAS DE SEGURIDAD BOLETAS PEE 2021</t>
  </si>
  <si>
    <t>DESIGNACIÓN TITULARES DE DOECYEC Y UTC</t>
  </si>
  <si>
    <t>SUSTITUCIÓN CANDIDATURA PRESIDENCIA DE COMUNIDAD PRD PEE 2021 (1)</t>
  </si>
  <si>
    <t>DESIGNACIÓN DE CASILLAS PARA VERIFICAR MEDIDAS DE SEGURIDAD EN BOLETAS DEL PEE 2021</t>
  </si>
  <si>
    <t>MODELO OPERATIVO DE RECEPCIÓN DE PAQUETES ELECTORALES</t>
  </si>
  <si>
    <t>MODELO OPERATIVO</t>
  </si>
  <si>
    <t>PERSONAL MODELO OPERATIVO</t>
  </si>
  <si>
    <t>REDISTRIBUCIÓN FINANCIAMIENTO PÚBLICO 2021</t>
  </si>
  <si>
    <t>ANEXO 1 ACTIVIDADES ORDINARIAS</t>
  </si>
  <si>
    <t>ANEXO 2 ACTIVIDADES ESPECÍFICAS</t>
  </si>
  <si>
    <t>ACTUALIZA CALENDARIZACIÓN DE MULTAS</t>
  </si>
  <si>
    <t>READECÚA PRESUPUESTO DE EGRESOS 2021</t>
  </si>
  <si>
    <t>SE APRUEBA POLÍTICA DE IGUALDAD LABORAL</t>
  </si>
  <si>
    <t>REFORMAS AL REGLAMENTO PARA LA CONSTITUCIÓN Y REGISTRO DE LOS PPL ANTE EL ITE</t>
  </si>
  <si>
    <t>REGLAMENTO PARA LA CONSTITUCIÓN Y REGISTRO DE LOS PPL ANTE EL ITE</t>
  </si>
  <si>
    <t>PERSONAL CÓMPUTOS ELECCIÓN EXTRAORDINARIA</t>
  </si>
  <si>
    <t>304-305-309</t>
  </si>
  <si>
    <t>ELECCIÓN LA CANDELARIA TEOTLALPAN</t>
  </si>
  <si>
    <t>ELECCIÓN TEPUENTE</t>
  </si>
  <si>
    <t>MEDIDAS CAUTELARES EXP. CQD PE SIG CG 166 2021</t>
  </si>
  <si>
    <t>SE DESIGNA ÁREA COORDINADORA Y GRUPO INTERDISCIPLINARIO DE ARCHIVOS</t>
  </si>
  <si>
    <t>CUMPLIMIENTO A SENTENCIA EXP. TET JDC 39 2020</t>
  </si>
  <si>
    <t>ADECUACIÓN AL PRESUPUESTO 2021</t>
  </si>
  <si>
    <t>ANEXO 1 ADECUACIÓN AL PRESUPUESTO 2021</t>
  </si>
  <si>
    <t>ANEXO 3 OBTENCIÓN DEL VOTO</t>
  </si>
  <si>
    <t>FORMATO JUANA COCOLETZI COCOLETZI</t>
  </si>
  <si>
    <t>CV MARÍA FABIOLA CAMARILLO SÁNCHEZ</t>
  </si>
  <si>
    <t>FORMATO MARÍA FABIOLA CAMARILLO SÁNCHEZ</t>
  </si>
  <si>
    <t>CRITERIOS ESPECÍFICOS DEBATES GUBERNATURA 20 21</t>
  </si>
  <si>
    <t>PLATAFORMA ELECTORAL FUERZA POR MÉXICO</t>
  </si>
  <si>
    <t>PROGRAMA GOBIERNO COMÚN FUERZA POR MÉXICO</t>
  </si>
  <si>
    <t>REGISTRO DE CANDIDATURA GUBERNATURA FUERZA POR MÉXICO</t>
  </si>
  <si>
    <t>DICTAMEN PARTIDO ACCIÓN NACIONAL</t>
  </si>
  <si>
    <t>DICTAMEN PARTIDO REVOLUCIONARIO INSTITUCIONAL</t>
  </si>
  <si>
    <t>DICTAMEN PARTIDO DE LA REVOLUCIÓN DEMOCRÁTICA</t>
  </si>
  <si>
    <t>REGISTRO DIPUTACIÓN COALICIÓN UNIDOS POR TLAXCALA</t>
  </si>
  <si>
    <t>REGISTRO DIPUTACIÓN COALICIÓN JUNTOS HAREMOS HISTORIA TLAXCALA</t>
  </si>
  <si>
    <t>DICTAMEN PARTIDO VERDE ECOLOGISTA DE MÉXICO</t>
  </si>
  <si>
    <t>DICTAMEN FUERZA POR MÉXICO</t>
  </si>
  <si>
    <t>ADECUACIÓN DE COMISIÓN DE DEBATES</t>
  </si>
  <si>
    <t>AUTO ADSCRIPCIÓN DE GÉNERO</t>
  </si>
  <si>
    <t>FORMATO DE MANIFESTACIÓN DE AUTO ADSCRIPCIÓN DE GÉNERO</t>
  </si>
  <si>
    <t>DICTAMEN DIPUTACIONES PT</t>
  </si>
  <si>
    <t>DIPUTACIÓN COALICIÓN JUNTOS HAREMOS HISTORIA TLAXCALA</t>
  </si>
  <si>
    <t>DIPUTACIONES FUERZA POR MÉXICO</t>
  </si>
  <si>
    <t>REQUERIMIENTO MORENA</t>
  </si>
  <si>
    <t>PES ANEXO ÚNICO</t>
  </si>
  <si>
    <t>REQUERIMIENTO FUERZA POR MÉXICO</t>
  </si>
  <si>
    <t>ANEXO ÚNICO PVEM</t>
  </si>
  <si>
    <t>DISTRIBUCIÓN DE FINANCIAMIENTO AYUNTAMIENTOS</t>
  </si>
  <si>
    <t>SE READECUA EL PRESUPUESTO DE EGRESOS</t>
  </si>
  <si>
    <t>SUSTITUCIÓN DE CONSEJOS MUNICIPALES</t>
  </si>
  <si>
    <t>PORCENTAJE PARTIDOS POLÍTICOS LOCALES Y NACIONALES</t>
  </si>
  <si>
    <t>PERSONAL RECUENTO SAN ANDRÉS AHUASHUASTEPEC</t>
  </si>
  <si>
    <t>ADECUACIÓN DE COMISIONES, COMITÉS Y JGE</t>
  </si>
  <si>
    <t>RESPUESTA A ESCRITO ALEJANDRO MARTÍNEZ LÓPEZ REPRESENTANTE PES</t>
  </si>
  <si>
    <t>PRÓRROGA DE VIGENCIA DE ACUERDOS PARA SU APLICACIÓN EN PEE 2021</t>
  </si>
  <si>
    <t>INTEGRACIÓN DE COMISIONES Y ADECUACIÓN DE COMISIÓN TEMPORAL, COMITÉS Y JGE</t>
  </si>
  <si>
    <t>POLÍTICA DE IGUALDAD LABORAL Y NO DISCRIMINACIÓN DEL ITE</t>
  </si>
  <si>
    <t>ELECCIÓN COLONIA AGRÍCOLA SAN LUIS</t>
  </si>
  <si>
    <t>ELECCIÓN GUADALUPE VICTORIA</t>
  </si>
  <si>
    <t>ELECCIÓN SANTA CRUZ GUADALUPE</t>
  </si>
  <si>
    <t>ANEXO ÚNICO PROGRAMA DE CAPACITACIÓN 2020</t>
  </si>
  <si>
    <t>ANEXO 1 PROGRAMA DE CAPACITACIÓN 2020</t>
  </si>
  <si>
    <t>DESIGNACIÓN DEL TITULAR DE LA UTCE</t>
  </si>
  <si>
    <t>INFORME VERIFICACIÓN DE CUMPLIMIENTO DE NÚMERO MÍNIMO DE AFILIADOS PPL</t>
  </si>
  <si>
    <t>ANEXO ÚNICO VERIFICACIÓN DE CUMPLIMIENTO DE NÚMERO MÍNIMO DE AFILIADOS PARTIDOS LOCALES</t>
  </si>
  <si>
    <t>ANEXO 1 DE CONVOCATORIA FORMATO DE MANIFESTACIÓN DE INTENCIÓN</t>
  </si>
  <si>
    <t>ANEXO ACUERDO ITE-CG 53-2020 CV AUGUSTO MELÉNDEZ</t>
  </si>
  <si>
    <t>ANEXO ÚNICO ACUERDO ITE-CG 62-2020 ACTUALIZACIÓN DE MULTAS</t>
  </si>
  <si>
    <t>ANEXO 1 ADSCRIPCIÓN INDÍGENA POR MUNICIPIOS</t>
  </si>
  <si>
    <t>CUMPLIMIENTO SENTENCIA SALA REG PTE COMUNIDAD IXCOTLA</t>
  </si>
  <si>
    <t>INTEGRACIÓN DE COMISIÓN SPEN</t>
  </si>
  <si>
    <t>ANEXO 1 DICTAMEN PARA EL OTORGAMIENTO DE INCENTIVOS 2019</t>
  </si>
  <si>
    <t>ACUERDO CONVOCATORIA OBSERVADORES PROCESO ELECTORAL LOCAL 2018</t>
  </si>
  <si>
    <t>ACUERDO POR EL QUE SE RESUELVE LA PROCEDENCIA DE MANIFESTACIONES DE INTENCIÓN CI PELO 2018</t>
  </si>
  <si>
    <t>RESOLUCIÓN A LA SOLICITUD DE REGISTRO DE CONVENIO DE COALICIÓN PAN PRD PAC PARA LA ELECCIÓN DE DIPUTADOS PELO 2018</t>
  </si>
  <si>
    <t>VOTO PARTICULAR MTRA. YARELI ÁLVAREZ MEZA</t>
  </si>
  <si>
    <t>VOTO RAZONADO MTRA. YARELI ÁLVAREZ MEZA</t>
  </si>
  <si>
    <t>VOTO CONCURRENTE CONSEJERA YARELI ÁLVAREZ MEZA</t>
  </si>
  <si>
    <t>ACUERDO DE CLASIFICACIÓN Y DESCLASIFICACIÓN DE LA INFORMACIÓN</t>
  </si>
  <si>
    <t>VOTO PARTICULAR CONSEJERA ELECTORAL YARELI ÁLVAREZ MEZA</t>
  </si>
  <si>
    <t>VOTO RAZONADO CONSEJERA ELECTORAL YARELI ÁLVAREZ MEZA</t>
  </si>
  <si>
    <t>RESOLUCIÓN MODIFICACIÓN AL CONVENIO DE COALICIÓN</t>
  </si>
  <si>
    <t>VOTO RAZONADO CONSEJERA YARELI ÁLVAREZ MEZA</t>
  </si>
  <si>
    <t>VALIDEZ DE ELECCIÓN DE LA COMUNIDAD SAN CRISTÓBAL ZACACALCO</t>
  </si>
  <si>
    <t>LINEAMIENTOS CÓMPUTOS DISTRITALES 2017 2018</t>
  </si>
  <si>
    <t>ANEXO 1 CUADERNILLO DE CONSULTA VOTOS VÁLIDOS Y NULOS ITE 2018</t>
  </si>
  <si>
    <t>ANEXO 2 VOTO PARTICULAR CONSEJERA ELECTORAL YARELI ÁLVAREZ MEZA</t>
  </si>
  <si>
    <t>ANEXO 1VOTO RAZONADO CONSEJERA ELECTORAL YARELI ÁLVAREZ MEZA</t>
  </si>
  <si>
    <t>ANEXO UNO FORMATO DE MANIFESTACIÓN DE INTENCIÓN ITE</t>
  </si>
  <si>
    <t>ANEXO TRES FORMATO DE MANIFESTACIÓN DE VOLUNTAD ITE</t>
  </si>
  <si>
    <t>ANEXO CUATRO FORMATO DE NO ACEPTACIÓN DE RECURSOS ILÍCITOS</t>
  </si>
  <si>
    <t>ANEXO CINCO FORMATO DE ESCRITO DE CONFORMIDAD PARA FISCALIZACIÓN INE</t>
  </si>
  <si>
    <t>ADECUACIÓN A PRESUPUESTO</t>
  </si>
  <si>
    <t>PLÁSTICOS</t>
  </si>
  <si>
    <t>ANEXO PLÁSTICOS</t>
  </si>
  <si>
    <t>ACUERDO DE ENCUESTAS Y ESTUDIOS DE OPINIÓN 2013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</si>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</sst>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3C62EA7-6BA6-4A6F-88DA-846ED639F2E5}" name="Tabla22" displayName="Tabla22" ref="A1:B2685" totalsRowShown="0">
  <autoFilter ref="A1:B2685" xr:uid="{73C62EA7-6BA6-4A6F-88DA-846ED639F2E5}">
    <filterColumn colId="1">
      <filters>
        <filter val="0"/>
      </filters>
    </filterColumn>
  </autoFilter>
  <tableColumns count="2">
    <tableColumn id="1" xr3:uid="{85D448D6-EC0A-4234-8073-0AA9D7E6304C}" name="ID"/>
    <tableColumn id="2" xr3:uid="{70915EA5-E8E7-4356-B305-F120A49DBC48}" name="DATA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 dataDxfId="8">
      <calculatedColumnFormula>IF(R2=0,"",R2)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1:X151" totalsRowShown="0">
  <autoFilter ref="W1:X151" xr:uid="{6CC1AB78-DAA6-4333-ACA5-187B27F9FBFC}"/>
  <tableColumns count="2">
    <tableColumn id="1" xr3:uid="{3E90E7D7-FA86-453D-A5DC-8E79EB58C43B}" name="2008" dataDxfId="7">
      <calculatedColumnFormula>IF(R2=0,"",R2)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 dataDxfId="6">
      <calculatedColumnFormula>IF(R2=0,"",R2)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1:X41" totalsRowShown="0">
  <autoFilter ref="W1:X41" xr:uid="{323DE5AD-2001-4096-9059-7E921A226AC8}"/>
  <tableColumns count="2">
    <tableColumn id="1" xr3:uid="{091DD997-FD68-40DB-A11F-191375C6A6AB}" name="2006" dataDxfId="5">
      <calculatedColumnFormula>IF(R2=0,"",R2)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 dataDxfId="4">
      <calculatedColumnFormula>IF(R2=0,"",R2)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 dataDxfId="3">
      <calculatedColumnFormula>IF(R2=0,"",R2)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 dataDxfId="2">
      <calculatedColumnFormula>IF(N2=0,"",N2)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 dataDxfId="1">
      <calculatedColumnFormula>IF(N2=0,"",N2)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 dataDxfId="0">
      <calculatedColumnFormula>IF(N42=0,"",N42)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549" totalsRowShown="0" headerRowDxfId="35" dataDxfId="34">
  <autoFilter ref="T1:U549" xr:uid="{5B9B530E-7C3F-4A0B-A02A-9158AC1F17AE}"/>
  <tableColumns count="2">
    <tableColumn id="1" xr3:uid="{187B474E-6B6D-493C-A7A0-79A9CDC79443}" name="2021" dataDxfId="16">
      <calculatedColumnFormula>IF(P2=0,"",P2)</calculatedColumnFormula>
    </tableColumn>
    <tableColumn id="2" xr3:uid="{E8678021-EDB8-4983-A5C5-25E1F0D588B6}" name="ID" dataDxfId="33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20" dataDxfId="19">
  <autoFilter ref="O1:P85" xr:uid="{337EEDD8-29F2-48AC-A0C8-A246E8B79CA9}"/>
  <tableColumns count="2">
    <tableColumn id="1" xr3:uid="{A7EF2768-7220-487A-A45D-0528AF5EAE93}" name="1998" dataDxfId="18">
      <calculatedColumnFormula>L2</calculatedColumnFormula>
    </tableColumn>
    <tableColumn id="2" xr3:uid="{0E0CEF5F-4D27-435E-B4BF-3182F28526C2}" name="ID" dataDxfId="1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32" dataDxfId="31">
  <autoFilter ref="V1:W181" xr:uid="{E2553CA4-14D3-46B4-B846-999FD5CAB0DA}"/>
  <tableColumns count="2">
    <tableColumn id="1" xr3:uid="{9BBA2F6E-5DEA-44AD-8625-5ED64F85A0EC}" name="2020" dataDxfId="15">
      <calculatedColumnFormula>IF(R2=0,"",R2)</calculatedColumnFormula>
    </tableColumn>
    <tableColumn id="2" xr3:uid="{50A7442C-601E-48E5-A1D8-EA22938851D8}" name="ID" dataDxfId="3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29" dataDxfId="28">
  <autoFilter ref="W1:X85" xr:uid="{23A54B6E-E572-415A-A6EC-750B318EA8BA}"/>
  <tableColumns count="2">
    <tableColumn id="1" xr3:uid="{258E02AE-CE42-4593-AC3C-DBA57323F4AA}" name="2019" dataDxfId="14">
      <calculatedColumnFormula>IF(R2=0,"",R2)</calculatedColumnFormula>
    </tableColumn>
    <tableColumn id="2" xr3:uid="{E887EEF9-655C-4178-9DE4-C1264B3ED42D}" name="ID" dataDxfId="2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26" dataDxfId="25">
  <autoFilter ref="V1:W158" xr:uid="{6454E7ED-932E-43A4-AA2F-9E113361F2CD}"/>
  <tableColumns count="2">
    <tableColumn id="1" xr3:uid="{E7ED1B9B-C420-4086-A7DC-5BB14F0E60FA}" name="2018" dataDxfId="13">
      <calculatedColumnFormula>IF(R2=0,"",R2)</calculatedColumnFormula>
    </tableColumn>
    <tableColumn id="2" xr3:uid="{2B3186D2-B42C-486D-A44F-8A945F10E33D}" name="ID" dataDxfId="2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1:X158" totalsRowShown="0" headerRowDxfId="23" dataDxfId="22">
  <autoFilter ref="W1:X158" xr:uid="{D57BF358-9730-43A3-BF5F-F7F8ABD2F017}"/>
  <tableColumns count="2">
    <tableColumn id="1" xr3:uid="{6957745E-61E4-448B-B048-64C4DCB40269}" name="2017" dataDxfId="12">
      <calculatedColumnFormula>IF(R2=0,"",R2)</calculatedColumnFormula>
    </tableColumn>
    <tableColumn id="2" xr3:uid="{CA37775C-BECA-4E2F-A146-6ECB56E55D7D}" name="ID" dataDxfId="21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 dataDxfId="11">
      <calculatedColumnFormula>IF(R2=0,"",R2)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 dataDxfId="10">
      <calculatedColumnFormula>IF(R2="","",R2)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 dataDxfId="9">
      <calculatedColumnFormula>IF(R2=0,"",R2)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7249-38E0-4639-8354-407381DF1787}">
  <dimension ref="A1:B2685"/>
  <sheetViews>
    <sheetView tabSelected="1" workbookViewId="0">
      <selection activeCell="B2517" sqref="B2517"/>
    </sheetView>
  </sheetViews>
  <sheetFormatPr baseColWidth="10" defaultRowHeight="15" x14ac:dyDescent="0.25"/>
  <cols>
    <col min="1" max="1" width="5.140625" bestFit="1" customWidth="1"/>
    <col min="2" max="2" width="255.7109375" bestFit="1" customWidth="1"/>
  </cols>
  <sheetData>
    <row r="1" spans="1:2" x14ac:dyDescent="0.25">
      <c r="A1" t="s">
        <v>2506</v>
      </c>
      <c r="B1" t="s">
        <v>2700</v>
      </c>
    </row>
    <row r="2" spans="1:2" hidden="1" x14ac:dyDescent="0.25">
      <c r="A2">
        <v>1</v>
      </c>
      <c r="B2" t="str">
        <f>'2021'!T2</f>
        <v>export const dataAcuerdos2021 = [</v>
      </c>
    </row>
    <row r="3" spans="1:2" hidden="1" x14ac:dyDescent="0.25">
      <c r="A3">
        <v>2</v>
      </c>
      <c r="B3" t="str">
        <f>'2021'!T3</f>
        <v>{id:1,year: "2021", typeDoc:"RESOLUCIÓN",numDoc:"CG01-2021",monthDoc:"ENE",nameDoc:"COALICIONES UNIDOS POR TLAXCALA PELO 2020-2021",link: Acuerdos__pdfpath(`./${"2021/"}${"1.pdf"}`),},</v>
      </c>
    </row>
    <row r="4" spans="1:2" hidden="1" x14ac:dyDescent="0.25">
      <c r="A4">
        <v>3</v>
      </c>
      <c r="B4" t="str">
        <f>'2021'!T4</f>
        <v>{id:2,year: "2021", typeDoc:"RESOLUCIÓN",numDoc:"CG02-2021",monthDoc:"ENE",nameDoc:"COALICIÓN JUNTOS HAREMOS HISTORIA EN TLAXCALA PELO 2020-2021",link: Acuerdos__pdfpath(`./${"2021/"}${"2.pdf"}`),},</v>
      </c>
    </row>
    <row r="5" spans="1:2" hidden="1" x14ac:dyDescent="0.25">
      <c r="A5">
        <v>4</v>
      </c>
      <c r="B5" t="str">
        <f>'2021'!T5</f>
        <v>{id:3,year: "2021", typeDoc:"",numDoc:"CG03-2021",monthDoc:"ENE",nameDoc:"APLICACIÓN MÓVIL PARA CAPTACIÓN DE APOYO",link: Acuerdos__pdfpath(`./${"2021/"}${"3.pdf"}`),},</v>
      </c>
    </row>
    <row r="6" spans="1:2" hidden="1" x14ac:dyDescent="0.25">
      <c r="A6">
        <v>5</v>
      </c>
      <c r="B6" t="str">
        <f>'2021'!T6</f>
        <v/>
      </c>
    </row>
    <row r="7" spans="1:2" hidden="1" x14ac:dyDescent="0.25">
      <c r="A7">
        <v>6</v>
      </c>
      <c r="B7" t="str">
        <f>'2021'!T7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</row>
    <row r="8" spans="1:2" hidden="1" x14ac:dyDescent="0.25">
      <c r="A8">
        <v>7</v>
      </c>
      <c r="B8" t="str">
        <f>'2021'!T8</f>
        <v/>
      </c>
    </row>
    <row r="9" spans="1:2" hidden="1" x14ac:dyDescent="0.25">
      <c r="A9">
        <v>8</v>
      </c>
      <c r="B9" t="str">
        <f>'2021'!T9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</row>
    <row r="10" spans="1:2" hidden="1" x14ac:dyDescent="0.25">
      <c r="A10">
        <v>9</v>
      </c>
      <c r="B10" t="str">
        <f>'2021'!T10</f>
        <v/>
      </c>
    </row>
    <row r="11" spans="1:2" hidden="1" x14ac:dyDescent="0.25">
      <c r="A11">
        <v>10</v>
      </c>
      <c r="B11" t="str">
        <f>'2021'!T11</f>
        <v/>
      </c>
    </row>
    <row r="12" spans="1:2" hidden="1" x14ac:dyDescent="0.25">
      <c r="A12">
        <v>11</v>
      </c>
      <c r="B12" t="str">
        <f>'2021'!T12</f>
        <v/>
      </c>
    </row>
    <row r="13" spans="1:2" hidden="1" x14ac:dyDescent="0.25">
      <c r="A13">
        <v>12</v>
      </c>
      <c r="B13" t="str">
        <f>'2021'!T13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</row>
    <row r="14" spans="1:2" hidden="1" x14ac:dyDescent="0.25">
      <c r="A14">
        <v>13</v>
      </c>
      <c r="B14" t="str">
        <f>'2021'!T14</f>
        <v>{id:7,year: "2021", typeDoc:"RESOLUCIÓN",numDoc:"CG07-2021",monthDoc:"ENE",nameDoc:"MEDIDAS CAUTELARES PES CQD-PE-JFSM-CG-001-2021",link: Acuerdos__pdfpath(`./${"2021/"}${"7.pdf"}`),},</v>
      </c>
    </row>
    <row r="15" spans="1:2" hidden="1" x14ac:dyDescent="0.25">
      <c r="A15">
        <v>14</v>
      </c>
      <c r="B15" t="str">
        <f>'2021'!T15</f>
        <v/>
      </c>
    </row>
    <row r="16" spans="1:2" hidden="1" x14ac:dyDescent="0.25">
      <c r="A16">
        <v>15</v>
      </c>
      <c r="B16" t="str">
        <f>'2021'!T16</f>
        <v/>
      </c>
    </row>
    <row r="17" spans="1:2" hidden="1" x14ac:dyDescent="0.25">
      <c r="A17">
        <v>16</v>
      </c>
      <c r="B17" t="str">
        <f>'2021'!T17</f>
        <v/>
      </c>
    </row>
    <row r="18" spans="1:2" hidden="1" x14ac:dyDescent="0.25">
      <c r="A18">
        <v>17</v>
      </c>
      <c r="B18" t="str">
        <f>'2021'!T18</f>
        <v/>
      </c>
    </row>
    <row r="19" spans="1:2" hidden="1" x14ac:dyDescent="0.25">
      <c r="A19">
        <v>18</v>
      </c>
      <c r="B19" t="str">
        <f>'2021'!T19</f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OBTENCIÓN DEL VOTO",link: Acuerdos__pdfpath(`./${"2021/"}${"8.4.pdf"}`),},{id:"",year: "2021", typeDoc:"",numDoc:"",monthDoc:"",nameDoc:"ANEXO 4 ACTIVIDADES ESPECÍFICAS",link: Acuerdos__pdfpath(`./${"2021/"}${"8.5.pdf"}`),},],},</v>
      </c>
    </row>
    <row r="20" spans="1:2" hidden="1" x14ac:dyDescent="0.25">
      <c r="A20">
        <v>19</v>
      </c>
      <c r="B20" t="str">
        <f>'2021'!T20</f>
        <v/>
      </c>
    </row>
    <row r="21" spans="1:2" hidden="1" x14ac:dyDescent="0.25">
      <c r="A21">
        <v>20</v>
      </c>
      <c r="B21" t="str">
        <f>'2021'!T21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</row>
    <row r="22" spans="1:2" hidden="1" x14ac:dyDescent="0.25">
      <c r="A22">
        <v>21</v>
      </c>
      <c r="B22" t="str">
        <f>'2021'!T22</f>
        <v/>
      </c>
    </row>
    <row r="23" spans="1:2" hidden="1" x14ac:dyDescent="0.25">
      <c r="A23">
        <v>22</v>
      </c>
      <c r="B23" t="str">
        <f>'2021'!T23</f>
        <v/>
      </c>
    </row>
    <row r="24" spans="1:2" hidden="1" x14ac:dyDescent="0.25">
      <c r="A24">
        <v>23</v>
      </c>
      <c r="B24" t="str">
        <f>'2021'!T24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</row>
    <row r="25" spans="1:2" hidden="1" x14ac:dyDescent="0.25">
      <c r="A25">
        <v>24</v>
      </c>
      <c r="B25" t="str">
        <f>'2021'!T25</f>
        <v>{id:11,year: "2021", typeDoc:"RESOLUCIÓN",numDoc:"CG11-2021",monthDoc:"ENE",nameDoc:"POS CQD-Q-PRD-CG-009-2020",link: Acuerdos__pdfpath(`./${"2021/"}${"11.pdf"}`),},</v>
      </c>
    </row>
    <row r="26" spans="1:2" hidden="1" x14ac:dyDescent="0.25">
      <c r="A26">
        <v>25</v>
      </c>
      <c r="B26" t="str">
        <f>'2021'!T26</f>
        <v>{id:12,year: "2021", typeDoc:"RESOLUCIÓN",numDoc:"CG12-2021",monthDoc:"ENE",nameDoc:"POS CQD-Q-PRD-CG-010-2020",link: Acuerdos__pdfpath(`./${"2021/"}${"12.pdf"}`),},</v>
      </c>
    </row>
    <row r="27" spans="1:2" hidden="1" x14ac:dyDescent="0.25">
      <c r="A27">
        <v>26</v>
      </c>
      <c r="B27" t="str">
        <f>'2021'!T27</f>
        <v>{id:13,year: "2021", typeDoc:"RESOLUCIÓN",numDoc:"CG13-2021",monthDoc:"ENE",nameDoc:"POS CQD-Q-CG-017-2020",link: Acuerdos__pdfpath(`./${"2021/"}${"13.pdf"}`),},</v>
      </c>
    </row>
    <row r="28" spans="1:2" hidden="1" x14ac:dyDescent="0.25">
      <c r="A28">
        <v>27</v>
      </c>
      <c r="B28" t="str">
        <f>'2021'!T28</f>
        <v>{id:14,year: "2021", typeDoc:"RESOLUCIÓN",numDoc:"CG14-2021",monthDoc:"ENE",nameDoc:"POS CQD-Q-CG-018-2020",link: Acuerdos__pdfpath(`./${"2021/"}${"14.pdf"}`),},</v>
      </c>
    </row>
    <row r="29" spans="1:2" hidden="1" x14ac:dyDescent="0.25">
      <c r="A29">
        <v>28</v>
      </c>
      <c r="B29" t="str">
        <f>'2021'!T29</f>
        <v>{id:15,year: "2021", typeDoc:"RESOLUCIÓN",numDoc:"CG15-2021",monthDoc:"ENE",nameDoc:"POS CQD-Q-CG-019-2020",link: Acuerdos__pdfpath(`./${"2021/"}${"15.pdf"}`),},</v>
      </c>
    </row>
    <row r="30" spans="1:2" hidden="1" x14ac:dyDescent="0.25">
      <c r="A30">
        <v>29</v>
      </c>
      <c r="B30" t="str">
        <f>'2021'!T30</f>
        <v>{id:16,year: "2021", typeDoc:"RESOLUCIÓN",numDoc:"CG16-2021",monthDoc:"ENE",nameDoc:"POS CQD-Q-CG-020-2020",link: Acuerdos__pdfpath(`./${"2021/"}${"16.pdf"}`),},</v>
      </c>
    </row>
    <row r="31" spans="1:2" hidden="1" x14ac:dyDescent="0.25">
      <c r="A31">
        <v>30</v>
      </c>
      <c r="B31" t="str">
        <f>'2021'!T31</f>
        <v>{id:17,year: "2021", typeDoc:"RESOLUCIÓN",numDoc:"CG17-2021",monthDoc:"ENE",nameDoc:"MEDIDAS CAUTELARES",link: Acuerdos__pdfpath(`./${"2021/"}${"17.pdf"}`),},</v>
      </c>
    </row>
    <row r="32" spans="1:2" hidden="1" x14ac:dyDescent="0.25">
      <c r="A32">
        <v>31</v>
      </c>
      <c r="B32" t="str">
        <f>'2021'!T32</f>
        <v>{id:18,year: "2021", typeDoc:"RESOLUCIÓN",numDoc:"CG18-2021",monthDoc:"ENE",nameDoc:"MEDIDAS CAUTELARES",link: Acuerdos__pdfpath(`./${"2021/"}${"18.pdf"}`),},</v>
      </c>
    </row>
    <row r="33" spans="1:2" hidden="1" x14ac:dyDescent="0.25">
      <c r="A33">
        <v>32</v>
      </c>
      <c r="B33" t="str">
        <f>'2021'!T33</f>
        <v>{id:19,year: "2021", typeDoc:"ACUERDO",numDoc:"CG19-2021",monthDoc:"ENE",nameDoc:"POR EL QUE SE DA RESPUESTA A ASPIRANTE A CANDIDATO INDEPENDIENTE",link: Acuerdos__pdfpath(`./${"2021/"}${"19.pdf"}`),},</v>
      </c>
    </row>
    <row r="34" spans="1:2" hidden="1" x14ac:dyDescent="0.25">
      <c r="A34">
        <v>33</v>
      </c>
      <c r="B34" t="str">
        <f>'2021'!T34</f>
        <v/>
      </c>
    </row>
    <row r="35" spans="1:2" hidden="1" x14ac:dyDescent="0.25">
      <c r="A35">
        <v>34</v>
      </c>
      <c r="B35" t="str">
        <f>'2021'!T35</f>
        <v/>
      </c>
    </row>
    <row r="36" spans="1:2" hidden="1" x14ac:dyDescent="0.25">
      <c r="A36">
        <v>35</v>
      </c>
      <c r="B36" t="str">
        <f>'2021'!T36</f>
        <v/>
      </c>
    </row>
    <row r="37" spans="1:2" hidden="1" x14ac:dyDescent="0.25">
      <c r="A37">
        <v>36</v>
      </c>
      <c r="B37" t="str">
        <f>'2021'!T37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</row>
    <row r="38" spans="1:2" hidden="1" x14ac:dyDescent="0.25">
      <c r="A38">
        <v>37</v>
      </c>
      <c r="B38" t="str">
        <f>'2021'!T38</f>
        <v/>
      </c>
    </row>
    <row r="39" spans="1:2" hidden="1" x14ac:dyDescent="0.25">
      <c r="A39">
        <v>38</v>
      </c>
      <c r="B39" t="str">
        <f>'2021'!T39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</row>
    <row r="40" spans="1:2" hidden="1" x14ac:dyDescent="0.25">
      <c r="A40">
        <v>39</v>
      </c>
      <c r="B40" t="str">
        <f>'2021'!T40</f>
        <v/>
      </c>
    </row>
    <row r="41" spans="1:2" hidden="1" x14ac:dyDescent="0.25">
      <c r="A41">
        <v>40</v>
      </c>
      <c r="B41" t="str">
        <f>'2021'!T41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</row>
    <row r="42" spans="1:2" hidden="1" x14ac:dyDescent="0.25">
      <c r="A42">
        <v>41</v>
      </c>
      <c r="B42" t="str">
        <f>'2021'!T42</f>
        <v>{id:23,year: "2021", typeDoc:"RESOLUCIÓN",numDoc:"CG23-2021",monthDoc:"FEB",nameDoc:"MEDIDAS CAUTELARES CQD PE PES CG 008 2021",link: Acuerdos__pdfpath(`./${"2021/"}${"23.pdf"}`),},</v>
      </c>
    </row>
    <row r="43" spans="1:2" hidden="1" x14ac:dyDescent="0.25">
      <c r="A43">
        <v>42</v>
      </c>
      <c r="B43" t="str">
        <f>'2021'!T43</f>
        <v>{id:24,year: "2021", typeDoc:"ACUERDO",numDoc:"CG24-2021",monthDoc:"FEB",nameDoc:"SE APRUEBA UBICACIÓN DE CATD 2021",link: Acuerdos__pdfpath(`./${"2021/"}${"24.pdf"}`),},</v>
      </c>
    </row>
    <row r="44" spans="1:2" hidden="1" x14ac:dyDescent="0.25">
      <c r="A44">
        <v>43</v>
      </c>
      <c r="B44" t="str">
        <f>'2021'!T44</f>
        <v>{id:25,year: "2021", typeDoc:"RESOLUCIÓN",numDoc:"CG25-2021",monthDoc:"FEB",nameDoc:"MEDIDAS CAUTELARES CQD PE PES CG 009 2021",link: Acuerdos__pdfpath(`./${"2021/"}${"25.pdf"}`),},</v>
      </c>
    </row>
    <row r="45" spans="1:2" hidden="1" x14ac:dyDescent="0.25">
      <c r="A45">
        <v>44</v>
      </c>
      <c r="B45" t="str">
        <f>'2021'!T45</f>
        <v/>
      </c>
    </row>
    <row r="46" spans="1:2" hidden="1" x14ac:dyDescent="0.25">
      <c r="A46">
        <v>45</v>
      </c>
      <c r="B46" t="str">
        <f>'2021'!T46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</row>
    <row r="47" spans="1:2" hidden="1" x14ac:dyDescent="0.25">
      <c r="A47">
        <v>46</v>
      </c>
      <c r="B47" t="str">
        <f>'2021'!T47</f>
        <v>{id:27,year: "2021", typeDoc:"ACUERDO",numDoc:"CG27-2021",monthDoc:"FEB",nameDoc:"RESPUESTA A INDEPENDIENTES",link: Acuerdos__pdfpath(`./${"2021/"}${"27.pdf"}`),},</v>
      </c>
    </row>
    <row r="48" spans="1:2" hidden="1" x14ac:dyDescent="0.25">
      <c r="A48">
        <v>47</v>
      </c>
      <c r="B48" t="str">
        <f>'2021'!T48</f>
        <v>{id:28,year: "2021", typeDoc:"RESOLUCIÓN",numDoc:"CG28-2021",monthDoc:"FEB",nameDoc:"MEDIDAS CAUTELARES PES CQD PE PES CG  010 2021",link: Acuerdos__pdfpath(`./${"2021/"}${"28.pdf"}`),},</v>
      </c>
    </row>
    <row r="49" spans="1:2" hidden="1" x14ac:dyDescent="0.25">
      <c r="A49">
        <v>48</v>
      </c>
      <c r="B49" t="str">
        <f>'2021'!T49</f>
        <v>{id:29,year: "2021", typeDoc:"RESOLUCIÓN",numDoc:"CG29-2021",monthDoc:"FEB",nameDoc:"MEDIDAS CAUTELARES PES CQD PE PES CG 012 2021",link: Acuerdos__pdfpath(`./${"2021/"}${"29.pdf"}`),},</v>
      </c>
    </row>
    <row r="50" spans="1:2" hidden="1" x14ac:dyDescent="0.25">
      <c r="A50">
        <v>49</v>
      </c>
      <c r="B50" t="str">
        <f>'2021'!T50</f>
        <v>{id:30,year: "2021", typeDoc:"RESOLUCIÓN",numDoc:"CG30-2021",monthDoc:"FEB",nameDoc:"MEDIDAS CAUTELARES PES CQD PE PES CG  013 2021",link: Acuerdos__pdfpath(`./${"2021/"}${"30.pdf"}`),},</v>
      </c>
    </row>
    <row r="51" spans="1:2" hidden="1" x14ac:dyDescent="0.25">
      <c r="A51">
        <v>50</v>
      </c>
      <c r="B51" t="str">
        <f>'2021'!T51</f>
        <v>{id:31,year: "2021", typeDoc:"RESOLUCIÓN",numDoc:"CG31-2021",monthDoc:"FEB",nameDoc:"MEDIDAS CAUTELARES PES CQD PE PES CG  014 2021",link: Acuerdos__pdfpath(`./${"2021/"}${"31.pdf"}`),},</v>
      </c>
    </row>
    <row r="52" spans="1:2" hidden="1" x14ac:dyDescent="0.25">
      <c r="A52">
        <v>51</v>
      </c>
      <c r="B52" t="str">
        <f>'2021'!T52</f>
        <v>{id:32,year: "2021", typeDoc:"RESOLUCIÓN",numDoc:"CG32-2021",monthDoc:"FEB",nameDoc:"MEDIDAS PES CQD PE PES CG 017 2021",link: Acuerdos__pdfpath(`./${"2021/"}${"32.pdf"}`),},</v>
      </c>
    </row>
    <row r="53" spans="1:2" hidden="1" x14ac:dyDescent="0.25">
      <c r="A53">
        <v>52</v>
      </c>
      <c r="B53" t="str">
        <f>'2021'!T53</f>
        <v>{id:33,year: "2021", typeDoc:"RESOLUCIÓN",numDoc:"CG33-2021",monthDoc:"FEB",nameDoc:"MEDIDAS PES CQD PE PES CG 018 2021",link: Acuerdos__pdfpath(`./${"2021/"}${"33.pdf"}`),},</v>
      </c>
    </row>
    <row r="54" spans="1:2" hidden="1" x14ac:dyDescent="0.25">
      <c r="A54">
        <v>53</v>
      </c>
      <c r="B54" t="str">
        <f>'2021'!T54</f>
        <v/>
      </c>
    </row>
    <row r="55" spans="1:2" hidden="1" x14ac:dyDescent="0.25">
      <c r="A55">
        <v>54</v>
      </c>
      <c r="B55" t="str">
        <f>'2021'!T55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</row>
    <row r="56" spans="1:2" hidden="1" x14ac:dyDescent="0.25">
      <c r="A56">
        <v>55</v>
      </c>
      <c r="B56" t="str">
        <f>'2021'!T56</f>
        <v>{id:35,year: "2021", typeDoc:"ACUERDO",numDoc:"CG35-2021",monthDoc:"FEB",nameDoc:"SE AJUSTA PLAZO PARA VERIFICACIÓN DE APOYO CIUDADANO",link: Acuerdos__pdfpath(`./${"2021/"}${"35.pdf"}`),},</v>
      </c>
    </row>
    <row r="57" spans="1:2" hidden="1" x14ac:dyDescent="0.25">
      <c r="A57">
        <v>56</v>
      </c>
      <c r="B57" t="str">
        <f>'2021'!T57</f>
        <v>{id:36,year: "2021", typeDoc:"RESOLUCIÓN",numDoc:"CG36-2021",monthDoc:"FEB",nameDoc:"RESPUESTA A JOSÉ JORGE MORENO DURÁN",link: Acuerdos__pdfpath(`./${"2021/"}${"36.pdf"}`),},</v>
      </c>
    </row>
    <row r="58" spans="1:2" hidden="1" x14ac:dyDescent="0.25">
      <c r="A58">
        <v>57</v>
      </c>
      <c r="B58" t="str">
        <f>'2021'!T58</f>
        <v>{id:37,year: "2021", typeDoc:"RESOLUCIÓN",numDoc:"CG37-2021",monthDoc:"FEB",nameDoc:"MEDIDAS CAUTELARES PES CQD PE PES CG 021 2021",link: Acuerdos__pdfpath(`./${"2021/"}${"37.pdf"}`),},</v>
      </c>
    </row>
    <row r="59" spans="1:2" hidden="1" x14ac:dyDescent="0.25">
      <c r="A59">
        <v>58</v>
      </c>
      <c r="B59" t="str">
        <f>'2021'!T59</f>
        <v>{id:38,year: "2021", typeDoc:"RESOLUCIÓN",numDoc:"CG38-2021",monthDoc:"FEB",nameDoc:"MEDIDAS CAUTELARES PES CQD PE PES CG 022 2021",link: Acuerdos__pdfpath(`./${"2021/"}${"38.pdf"}`),},</v>
      </c>
    </row>
    <row r="60" spans="1:2" hidden="1" x14ac:dyDescent="0.25">
      <c r="A60">
        <v>59</v>
      </c>
      <c r="B60" t="str">
        <f>'2021'!T60</f>
        <v>{id:39,year: "2021", typeDoc:"RESOLUCIÓN",numDoc:"CG39-2021",monthDoc:"FEB",nameDoc:"MEDIDAS CAUTELARES PES CQD PE PES CG  025 2021",link: Acuerdos__pdfpath(`./${"2021/"}${"39.pdf"}`),},</v>
      </c>
    </row>
    <row r="61" spans="1:2" hidden="1" x14ac:dyDescent="0.25">
      <c r="A61">
        <v>60</v>
      </c>
      <c r="B61" t="str">
        <f>'2021'!T61</f>
        <v>{id:40,year: "2021", typeDoc:"ACUERDO",numDoc:"CG40-2021",monthDoc:"FEB",nameDoc:"DESIGNACIÓN E INCORPORACIÓN SPEN MARIANA MONTIEL SOSA",link: Acuerdos__pdfpath(`./${"2021/"}${"40.pdf"}`),},</v>
      </c>
    </row>
    <row r="62" spans="1:2" hidden="1" x14ac:dyDescent="0.25">
      <c r="A62">
        <v>61</v>
      </c>
      <c r="B62" t="str">
        <f>'2021'!T62</f>
        <v/>
      </c>
    </row>
    <row r="63" spans="1:2" hidden="1" x14ac:dyDescent="0.25">
      <c r="A63">
        <v>62</v>
      </c>
      <c r="B63" t="str">
        <f>'2021'!T63</f>
        <v/>
      </c>
    </row>
    <row r="64" spans="1:2" hidden="1" x14ac:dyDescent="0.25">
      <c r="A64">
        <v>63</v>
      </c>
      <c r="B64" t="str">
        <f>'2021'!T64</f>
        <v/>
      </c>
    </row>
    <row r="65" spans="1:2" hidden="1" x14ac:dyDescent="0.25">
      <c r="A65">
        <v>64</v>
      </c>
      <c r="B65" t="str">
        <f>'2021'!T65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</row>
    <row r="66" spans="1:2" hidden="1" x14ac:dyDescent="0.25">
      <c r="A66">
        <v>65</v>
      </c>
      <c r="B66" t="str">
        <f>'2021'!T66</f>
        <v/>
      </c>
    </row>
    <row r="67" spans="1:2" hidden="1" x14ac:dyDescent="0.25">
      <c r="A67">
        <v>66</v>
      </c>
      <c r="B67" t="str">
        <f>'2021'!T67</f>
        <v/>
      </c>
    </row>
    <row r="68" spans="1:2" hidden="1" x14ac:dyDescent="0.25">
      <c r="A68">
        <v>67</v>
      </c>
      <c r="B68" t="str">
        <f>'2021'!T68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</row>
    <row r="69" spans="1:2" hidden="1" x14ac:dyDescent="0.25">
      <c r="A69">
        <v>68</v>
      </c>
      <c r="B69" t="str">
        <f>'2021'!T69</f>
        <v/>
      </c>
    </row>
    <row r="70" spans="1:2" hidden="1" x14ac:dyDescent="0.25">
      <c r="A70">
        <v>69</v>
      </c>
      <c r="B70" t="str">
        <f>'2021'!T70</f>
        <v/>
      </c>
    </row>
    <row r="71" spans="1:2" hidden="1" x14ac:dyDescent="0.25">
      <c r="A71">
        <v>70</v>
      </c>
      <c r="B71" t="str">
        <f>'2021'!T71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</row>
    <row r="72" spans="1:2" hidden="1" x14ac:dyDescent="0.25">
      <c r="A72">
        <v>71</v>
      </c>
      <c r="B72" t="str">
        <f>'2021'!T72</f>
        <v>{id:44,year: "2021", typeDoc:"ACUERDO",numDoc:"CG44-2021",monthDoc:"FEB",nameDoc:"RESPUESTA A DIPUTADOS",link: Acuerdos__pdfpath(`./${"2021/"}${"44.pdf"}`),},</v>
      </c>
    </row>
    <row r="73" spans="1:2" hidden="1" x14ac:dyDescent="0.25">
      <c r="A73">
        <v>72</v>
      </c>
      <c r="B73" t="str">
        <f>'2021'!T73</f>
        <v/>
      </c>
    </row>
    <row r="74" spans="1:2" hidden="1" x14ac:dyDescent="0.25">
      <c r="A74">
        <v>73</v>
      </c>
      <c r="B74" t="str">
        <f>'2021'!T74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</row>
    <row r="75" spans="1:2" hidden="1" x14ac:dyDescent="0.25">
      <c r="A75">
        <v>74</v>
      </c>
      <c r="B75" t="str">
        <f>'2021'!T75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</row>
    <row r="76" spans="1:2" hidden="1" x14ac:dyDescent="0.25">
      <c r="A76">
        <v>75</v>
      </c>
      <c r="B76" t="str">
        <f>'2021'!T76</f>
        <v>{id:47,year: "2021", typeDoc:"RESOLUCIÓN",numDoc:"CG47-2021",monthDoc:"",nameDoc:"MEDIDAS CAUTELARES PES CQD PE PES CG 030 2021",link: Acuerdos__pdfpath(`./${"2021/"}${"47.pdf"}`),},</v>
      </c>
    </row>
    <row r="77" spans="1:2" hidden="1" x14ac:dyDescent="0.25">
      <c r="A77">
        <v>76</v>
      </c>
      <c r="B77" t="str">
        <f>'2021'!T77</f>
        <v>{id:48,year: "2021", typeDoc:"RESOLUCIÓN",numDoc:"CG48-2021",monthDoc:"",nameDoc:"MEDIDAS CAUTELARES PES CQD PE PES CG 031 2021",link: Acuerdos__pdfpath(`./${"2021/"}${"48.pdf"}`),},</v>
      </c>
    </row>
    <row r="78" spans="1:2" hidden="1" x14ac:dyDescent="0.25">
      <c r="A78">
        <v>77</v>
      </c>
      <c r="B78" t="str">
        <f>'2021'!T78</f>
        <v>{id:49,year: "2021", typeDoc:"RESOLUCIÓN",numDoc:"CG49-2021",monthDoc:"",nameDoc:"MEDIDAS CAUTELARES PES CQD PE PES CG 032 2021",link: Acuerdos__pdfpath(`./${"2021/"}${"49.pdf"}`),},</v>
      </c>
    </row>
    <row r="79" spans="1:2" hidden="1" x14ac:dyDescent="0.25">
      <c r="A79">
        <v>78</v>
      </c>
      <c r="B79" t="str">
        <f>'2021'!T79</f>
        <v/>
      </c>
    </row>
    <row r="80" spans="1:2" hidden="1" x14ac:dyDescent="0.25">
      <c r="A80">
        <v>79</v>
      </c>
      <c r="B80" t="str">
        <f>'2021'!T80</f>
        <v/>
      </c>
    </row>
    <row r="81" spans="1:2" hidden="1" x14ac:dyDescent="0.25">
      <c r="A81">
        <v>80</v>
      </c>
      <c r="B81" t="str">
        <f>'2021'!T81</f>
        <v/>
      </c>
    </row>
    <row r="82" spans="1:2" hidden="1" x14ac:dyDescent="0.25">
      <c r="A82">
        <v>81</v>
      </c>
      <c r="B82" t="str">
        <f>'2021'!T82</f>
        <v/>
      </c>
    </row>
    <row r="83" spans="1:2" hidden="1" x14ac:dyDescent="0.25">
      <c r="A83">
        <v>82</v>
      </c>
      <c r="B83" t="str">
        <f>'2021'!T83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</row>
    <row r="84" spans="1:2" hidden="1" x14ac:dyDescent="0.25">
      <c r="A84">
        <v>83</v>
      </c>
      <c r="B84" t="str">
        <f>'2021'!T84</f>
        <v/>
      </c>
    </row>
    <row r="85" spans="1:2" hidden="1" x14ac:dyDescent="0.25">
      <c r="A85">
        <v>84</v>
      </c>
      <c r="B85" t="str">
        <f>'2021'!T85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</row>
    <row r="86" spans="1:2" hidden="1" x14ac:dyDescent="0.25">
      <c r="A86">
        <v>85</v>
      </c>
      <c r="B86" t="str">
        <f>'2021'!T86</f>
        <v>{id:52,year: "2021", typeDoc:"ACUERDO",numDoc:"CG52-2021",monthDoc:"",nameDoc:"REFORMA AL REGLAMENTO DE CONSEJOS DISTRITALES Y MUNICIPALES",link: Acuerdos__pdfpath(`./${"2021/"}${"52.pdf"}`),},</v>
      </c>
    </row>
    <row r="87" spans="1:2" hidden="1" x14ac:dyDescent="0.25">
      <c r="A87">
        <v>86</v>
      </c>
      <c r="B87" t="str">
        <f>'2021'!T87</f>
        <v/>
      </c>
    </row>
    <row r="88" spans="1:2" hidden="1" x14ac:dyDescent="0.25">
      <c r="A88">
        <v>87</v>
      </c>
      <c r="B88" t="str">
        <f>'2021'!T88</f>
        <v/>
      </c>
    </row>
    <row r="89" spans="1:2" hidden="1" x14ac:dyDescent="0.25">
      <c r="A89">
        <v>88</v>
      </c>
      <c r="B89" t="str">
        <f>'2021'!T89</f>
        <v/>
      </c>
    </row>
    <row r="90" spans="1:2" hidden="1" x14ac:dyDescent="0.25">
      <c r="A90">
        <v>89</v>
      </c>
      <c r="B90" t="str">
        <f>'2021'!T90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</row>
    <row r="91" spans="1:2" hidden="1" x14ac:dyDescent="0.25">
      <c r="A91">
        <v>90</v>
      </c>
      <c r="B91" t="str">
        <f>'2021'!T91</f>
        <v/>
      </c>
    </row>
    <row r="92" spans="1:2" hidden="1" x14ac:dyDescent="0.25">
      <c r="A92">
        <v>91</v>
      </c>
      <c r="B92" t="str">
        <f>'2021'!T92</f>
        <v/>
      </c>
    </row>
    <row r="93" spans="1:2" hidden="1" x14ac:dyDescent="0.25">
      <c r="A93">
        <v>92</v>
      </c>
      <c r="B93" t="str">
        <f>'2021'!T93</f>
        <v/>
      </c>
    </row>
    <row r="94" spans="1:2" hidden="1" x14ac:dyDescent="0.25">
      <c r="A94">
        <v>93</v>
      </c>
      <c r="B94" t="str">
        <f>'2021'!T94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</row>
    <row r="95" spans="1:2" hidden="1" x14ac:dyDescent="0.25">
      <c r="A95">
        <v>94</v>
      </c>
      <c r="B95" t="str">
        <f>'2021'!T95</f>
        <v>{id:55,year: "2021", typeDoc:"RESOLUCIÓN",numDoc:"CG55-2021",monthDoc:"MAR",nameDoc:"MEDIDAS CAUTELARES PES CQD PE PES CG 035 2021",link: Acuerdos__pdfpath(`./${"2021/"}${"55.pdf"}`),},</v>
      </c>
    </row>
    <row r="96" spans="1:2" hidden="1" x14ac:dyDescent="0.25">
      <c r="A96">
        <v>95</v>
      </c>
      <c r="B96" t="str">
        <f>'2021'!T96</f>
        <v>{id:56,year: "2021", typeDoc:"RESOLUCIÓN",numDoc:"CG56-2021",monthDoc:"MAR",nameDoc:"MEDIDAS CAUTELARES PES CQD PE PES CG 036 2021",link: Acuerdos__pdfpath(`./${"2021/"}${"56.pdf"}`),},</v>
      </c>
    </row>
    <row r="97" spans="1:2" hidden="1" x14ac:dyDescent="0.25">
      <c r="A97">
        <v>96</v>
      </c>
      <c r="B97" t="str">
        <f>'2021'!T97</f>
        <v>{id:57,year: "2021", typeDoc:"RESOLUCIÓN",numDoc:"CG57-2021",monthDoc:"MAR",nameDoc:"MEDIDAS CAUTELARES PES CQD PE PES CG 037 2021",link: Acuerdos__pdfpath(`./${"2021/"}${"57.pdf"}`),},</v>
      </c>
    </row>
    <row r="98" spans="1:2" hidden="1" x14ac:dyDescent="0.25">
      <c r="A98">
        <v>97</v>
      </c>
      <c r="B98" t="str">
        <f>'2021'!T98</f>
        <v>{id:58,year: "2021", typeDoc:"RESOLUCIÓN",numDoc:"CG58-2021",monthDoc:"MAR",nameDoc:"POS CQD Q JPNS CG 011 2020",link: Acuerdos__pdfpath(`./${"2021/"}${"58.pdf"}`),},</v>
      </c>
    </row>
    <row r="99" spans="1:2" hidden="1" x14ac:dyDescent="0.25">
      <c r="A99">
        <v>98</v>
      </c>
      <c r="B99" t="str">
        <f>'2021'!T99</f>
        <v>{id:59,year: "2021", typeDoc:"RESOLUCIÓN",numDoc:"CG59-2021",monthDoc:"MAR",nameDoc:"POS CQD Q CG 012 2020",link: Acuerdos__pdfpath(`./${"2021/"}${"59.pdf"}`),},</v>
      </c>
    </row>
    <row r="100" spans="1:2" hidden="1" x14ac:dyDescent="0.25">
      <c r="A100">
        <v>99</v>
      </c>
      <c r="B100" t="str">
        <f>'2021'!T100</f>
        <v>{id:60,year: "2021", typeDoc:"RESOLUCIÓN",numDoc:"CG60-2021",monthDoc:"MAR",nameDoc:"POS CQD Q RACF CG 014 2020",link: Acuerdos__pdfpath(`./${"2021/"}${"60.pdf"}`),},</v>
      </c>
    </row>
    <row r="101" spans="1:2" hidden="1" x14ac:dyDescent="0.25">
      <c r="A101">
        <v>100</v>
      </c>
      <c r="B101" t="str">
        <f>'2021'!T101</f>
        <v>{id:61,year: "2021", typeDoc:"RESOLUCIÓN",numDoc:"CG61-2021",monthDoc:"MAR",nameDoc:"POS CQD Q MLSP CG 016 2020",link: Acuerdos__pdfpath(`./${"2021/"}${"61.pdf"}`),},</v>
      </c>
    </row>
    <row r="102" spans="1:2" hidden="1" x14ac:dyDescent="0.25">
      <c r="A102">
        <v>101</v>
      </c>
      <c r="B102" t="str">
        <f>'2021'!T102</f>
        <v>{id:62,year: "2021", typeDoc:"RESOLUCIÓN",numDoc:"CG62-2021",monthDoc:"MAR",nameDoc:"POS CQD Q MLSP CG 016 2020",link: Acuerdos__pdfpath(`./${"2021/"}${"62.pdf"}`),},</v>
      </c>
    </row>
    <row r="103" spans="1:2" hidden="1" x14ac:dyDescent="0.25">
      <c r="A103">
        <v>102</v>
      </c>
      <c r="B103" t="str">
        <f>'2021'!T103</f>
        <v/>
      </c>
    </row>
    <row r="104" spans="1:2" hidden="1" x14ac:dyDescent="0.25">
      <c r="A104">
        <v>103</v>
      </c>
      <c r="B104" t="str">
        <f>'2021'!T104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</row>
    <row r="105" spans="1:2" hidden="1" x14ac:dyDescent="0.25">
      <c r="A105">
        <v>104</v>
      </c>
      <c r="B105" t="str">
        <f>'2021'!T105</f>
        <v>{id:64,year: "2021", typeDoc:"ACUERDO",numDoc:"CG64-2021",monthDoc:"MAR",nameDoc:"CRITERIOS ESPECÍFICOS DEBATES GUBERNATURA 20 21",link: Acuerdos__pdfpath(`./${"2021/"}${"64.pdf"}`),},</v>
      </c>
    </row>
    <row r="106" spans="1:2" hidden="1" x14ac:dyDescent="0.25">
      <c r="A106">
        <v>105</v>
      </c>
      <c r="B106" t="str">
        <f>'2021'!T106</f>
        <v>{id:65,year: "2021", typeDoc:"ACUERDO",numDoc:"CG65-2021",monthDoc:"MAR",nameDoc:"MEDIDAS CAUTELARES PES CQD PE NCS CG 034 2021",link: Acuerdos__pdfpath(`./${"2021/"}${"65.pdf"}`),},</v>
      </c>
    </row>
    <row r="107" spans="1:2" hidden="1" x14ac:dyDescent="0.25">
      <c r="A107">
        <v>106</v>
      </c>
      <c r="B107" t="str">
        <f>'2021'!T107</f>
        <v/>
      </c>
    </row>
    <row r="108" spans="1:2" hidden="1" x14ac:dyDescent="0.25">
      <c r="A108">
        <v>107</v>
      </c>
      <c r="B108" t="str">
        <f>'2021'!T108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</row>
    <row r="109" spans="1:2" hidden="1" x14ac:dyDescent="0.25">
      <c r="A109">
        <v>108</v>
      </c>
      <c r="B109" t="str">
        <f>'2021'!T109</f>
        <v/>
      </c>
    </row>
    <row r="110" spans="1:2" hidden="1" x14ac:dyDescent="0.25">
      <c r="A110">
        <v>109</v>
      </c>
      <c r="B110" t="str">
        <f>'2021'!T110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</row>
    <row r="111" spans="1:2" hidden="1" x14ac:dyDescent="0.25">
      <c r="A111">
        <v>110</v>
      </c>
      <c r="B111" t="str">
        <f>'2021'!T111</f>
        <v>{id:68,year: "2021", typeDoc:"ACUERDO",numDoc:"CG68-2021",monthDoc:"MAR",nameDoc:"PLATAFORMA ELECTORAL PAN",link: Acuerdos__pdfpath(`./${"2021/"}${"68.pdf"}`),},</v>
      </c>
    </row>
    <row r="112" spans="1:2" hidden="1" x14ac:dyDescent="0.25">
      <c r="A112">
        <v>111</v>
      </c>
      <c r="B112" t="str">
        <f>'2021'!T112</f>
        <v>{id:69,year: "2021", typeDoc:"ACUERDO",numDoc:"CG69-2021",monthDoc:"MAR",nameDoc:"PLATAFORMA ELECTORAL PRI",link: Acuerdos__pdfpath(`./${"2021/"}${"69.pdf"}`),},</v>
      </c>
    </row>
    <row r="113" spans="1:2" hidden="1" x14ac:dyDescent="0.25">
      <c r="A113">
        <v>112</v>
      </c>
      <c r="B113" t="str">
        <f>'2021'!T113</f>
        <v>{id:70,year: "2021", typeDoc:"ACUERDO",numDoc:"CG70-2021",monthDoc:"MAR",nameDoc:"PLATAFORMA ELECTORAL PRD",link: Acuerdos__pdfpath(`./${"2021/"}${"70.pdf"}`),},</v>
      </c>
    </row>
    <row r="114" spans="1:2" hidden="1" x14ac:dyDescent="0.25">
      <c r="A114">
        <v>113</v>
      </c>
      <c r="B114" t="str">
        <f>'2021'!T114</f>
        <v>{id:71,year: "2021", typeDoc:"ACUERDO",numDoc:"CG71-2021",monthDoc:"MAR",nameDoc:"PLATAFORMA ELECTORAL PT",link: Acuerdos__pdfpath(`./${"2021/"}${"71.pdf"}`),},</v>
      </c>
    </row>
    <row r="115" spans="1:2" hidden="1" x14ac:dyDescent="0.25">
      <c r="A115">
        <v>114</v>
      </c>
      <c r="B115" t="str">
        <f>'2021'!T115</f>
        <v>{id:72,year: "2021", typeDoc:"ACUERDO",numDoc:"CG72-2021",monthDoc:"MAR",nameDoc:"PLATAFORMA ELECTORAL PVEM",link: Acuerdos__pdfpath(`./${"2021/"}${"72.pdf"}`),},</v>
      </c>
    </row>
    <row r="116" spans="1:2" hidden="1" x14ac:dyDescent="0.25">
      <c r="A116">
        <v>115</v>
      </c>
      <c r="B116" t="str">
        <f>'2021'!T116</f>
        <v>{id:73,year: "2021", typeDoc:"ACUERDO",numDoc:"CG73-2021",monthDoc:"MAR",nameDoc:"PLATAFORMA ELECTORAL MC",link: Acuerdos__pdfpath(`./${"2021/"}${"73.pdf"}`),},</v>
      </c>
    </row>
    <row r="117" spans="1:2" hidden="1" x14ac:dyDescent="0.25">
      <c r="A117">
        <v>116</v>
      </c>
      <c r="B117" t="str">
        <f>'2021'!T117</f>
        <v>{id:74,year: "2021", typeDoc:"ACUERDO",numDoc:"CG74-2021",monthDoc:"MAR",nameDoc:"PLATAFORMA ELECTORAL PAC",link: Acuerdos__pdfpath(`./${"2021/"}${"74.pdf"}`),},</v>
      </c>
    </row>
    <row r="118" spans="1:2" hidden="1" x14ac:dyDescent="0.25">
      <c r="A118">
        <v>117</v>
      </c>
      <c r="B118" t="str">
        <f>'2021'!T118</f>
        <v>{id:75,year: "2021", typeDoc:"ACUERDO",numDoc:"CG75-2021",monthDoc:"MAR",nameDoc:"PLATAFORMA ELECTORAL PS",link: Acuerdos__pdfpath(`./${"2021/"}${"75.pdf"}`),},</v>
      </c>
    </row>
    <row r="119" spans="1:2" hidden="1" x14ac:dyDescent="0.25">
      <c r="A119">
        <v>118</v>
      </c>
      <c r="B119" t="str">
        <f>'2021'!T119</f>
        <v>{id:76,year: "2021", typeDoc:"ACUERDO",numDoc:"CG76-2021",monthDoc:"MAR",nameDoc:"PLATAFORMA ELECTORAL MORENA",link: Acuerdos__pdfpath(`./${"2021/"}${"76.pdf"}`),},</v>
      </c>
    </row>
    <row r="120" spans="1:2" hidden="1" x14ac:dyDescent="0.25">
      <c r="A120">
        <v>119</v>
      </c>
      <c r="B120" t="str">
        <f>'2021'!T120</f>
        <v>{id:77,year: "2021", typeDoc:"ACUERDO",numDoc:"CG77-2021",monthDoc:"MAR",nameDoc:"PLATAFORMA ELECTORAL NUEVA ALIANZA TLAXCALA",link: Acuerdos__pdfpath(`./${"2021/"}${"77.pdf"}`),},</v>
      </c>
    </row>
    <row r="121" spans="1:2" hidden="1" x14ac:dyDescent="0.25">
      <c r="A121">
        <v>120</v>
      </c>
      <c r="B121" t="str">
        <f>'2021'!T121</f>
        <v>{id:78,year: "2021", typeDoc:"ACUERDO",numDoc:"CG78-2021",monthDoc:"MAR",nameDoc:"PLATAFORMA ELECTORAL ENCUENTRO SOCIAL TLAXCALA",link: Acuerdos__pdfpath(`./${"2021/"}${"78.pdf"}`),},</v>
      </c>
    </row>
    <row r="122" spans="1:2" hidden="1" x14ac:dyDescent="0.25">
      <c r="A122">
        <v>121</v>
      </c>
      <c r="B122" t="str">
        <f>'2021'!T122</f>
        <v>{id:79,year: "2021", typeDoc:"ACUERDO",numDoc:"CG79-2021",monthDoc:"MAR",nameDoc:"PLATAFORMA ELECTORAL IMPACTO SOCIAL",link: Acuerdos__pdfpath(`./${"2021/"}${"79.pdf"}`),},</v>
      </c>
    </row>
    <row r="123" spans="1:2" hidden="1" x14ac:dyDescent="0.25">
      <c r="A123">
        <v>122</v>
      </c>
      <c r="B123" t="str">
        <f>'2021'!T123</f>
        <v>{id:80,year: "2021", typeDoc:"ACUERDO",numDoc:"CG80-2021",monthDoc:"MAR",nameDoc:"PLATAFORMA ELECTORAL ENCUENTRO SOLIDARIO",link: Acuerdos__pdfpath(`./${"2021/"}${"80.pdf"}`),},</v>
      </c>
    </row>
    <row r="124" spans="1:2" hidden="1" x14ac:dyDescent="0.25">
      <c r="A124">
        <v>123</v>
      </c>
      <c r="B124" t="str">
        <f>'2021'!T124</f>
        <v>{id:81,year: "2021", typeDoc:"ACUERDO",numDoc:"CG81-2021",monthDoc:"MAR",nameDoc:"PLATAFORMA ELECTORAL RSP",link: Acuerdos__pdfpath(`./${"2021/"}${"81.pdf"}`),},</v>
      </c>
    </row>
    <row r="125" spans="1:2" hidden="1" x14ac:dyDescent="0.25">
      <c r="A125">
        <v>124</v>
      </c>
      <c r="B125" t="str">
        <f>'2021'!T125</f>
        <v>{id:82,year: "2021", typeDoc:"ACUERDO",numDoc:"CG82-2021",monthDoc:"MAR",nameDoc:"PLATAFORMA ELECTORAL FUERZA POR MÉXICO",link: Acuerdos__pdfpath(`./${"2021/"}${"82.pdf"}`),},</v>
      </c>
    </row>
    <row r="126" spans="1:2" hidden="1" x14ac:dyDescent="0.25">
      <c r="A126">
        <v>125</v>
      </c>
      <c r="B126" t="str">
        <f>'2021'!T126</f>
        <v>{id:83,year: "2021", typeDoc:"ACUERDO",numDoc:"CG83-2021",monthDoc:"MAR",nameDoc:"PROGRAMA GOBIERNO COMÚN PAN",link: Acuerdos__pdfpath(`./${"2021/"}${"83.pdf"}`),},</v>
      </c>
    </row>
    <row r="127" spans="1:2" hidden="1" x14ac:dyDescent="0.25">
      <c r="A127">
        <v>126</v>
      </c>
      <c r="B127" t="str">
        <f>'2021'!T127</f>
        <v>{id:84,year: "2021", typeDoc:"ACUERDO",numDoc:"CG84-2021",monthDoc:"MAR",nameDoc:"PROGRAMA GOBIERNO COMÚN PRI",link: Acuerdos__pdfpath(`./${"2021/"}${"84.pdf"}`),},</v>
      </c>
    </row>
    <row r="128" spans="1:2" hidden="1" x14ac:dyDescent="0.25">
      <c r="A128">
        <v>127</v>
      </c>
      <c r="B128" t="str">
        <f>'2021'!T128</f>
        <v>{id:85,year: "2021", typeDoc:"ACUERDO",numDoc:"CG85-2021",monthDoc:"MAR",nameDoc:"PROGRAMA GOBIERNO COMÚN PRD",link: Acuerdos__pdfpath(`./${"2021/"}${"85.pdf"}`),},</v>
      </c>
    </row>
    <row r="129" spans="1:2" hidden="1" x14ac:dyDescent="0.25">
      <c r="A129">
        <v>128</v>
      </c>
      <c r="B129" t="str">
        <f>'2021'!T129</f>
        <v>{id:86,year: "2021", typeDoc:"ACUERDO",numDoc:"CG86-2021",monthDoc:"MAR",nameDoc:"PROGRAMA GOBIERNO COMÚN PT",link: Acuerdos__pdfpath(`./${"2021/"}${"86.pdf"}`),},</v>
      </c>
    </row>
    <row r="130" spans="1:2" hidden="1" x14ac:dyDescent="0.25">
      <c r="A130">
        <v>129</v>
      </c>
      <c r="B130" t="str">
        <f>'2021'!T130</f>
        <v>{id:87,year: "2021", typeDoc:"ACUERDO",numDoc:"CG87-2021",monthDoc:"MAR",nameDoc:"PROGRAMA GOBIERNO COMÚN PVEM",link: Acuerdos__pdfpath(`./${"2021/"}${"87.pdf"}`),},</v>
      </c>
    </row>
    <row r="131" spans="1:2" hidden="1" x14ac:dyDescent="0.25">
      <c r="A131">
        <v>130</v>
      </c>
      <c r="B131" t="str">
        <f>'2021'!T131</f>
        <v>{id:88,year: "2021", typeDoc:"ACUERDO",numDoc:"CG88-2021",monthDoc:"MAR",nameDoc:"PROGRAMA GOBIERNO COMÚN MC",link: Acuerdos__pdfpath(`./${"2021/"}${"88.pdf"}`),},</v>
      </c>
    </row>
    <row r="132" spans="1:2" hidden="1" x14ac:dyDescent="0.25">
      <c r="A132">
        <v>131</v>
      </c>
      <c r="B132" t="str">
        <f>'2021'!T132</f>
        <v>{id:89,year: "2021", typeDoc:"ACUERDO",numDoc:"CG89-2021",monthDoc:"MAR",nameDoc:"PROGRAMA GOBIERNO COMÚN PAC",link: Acuerdos__pdfpath(`./${"2021/"}${"89.pdf"}`),},</v>
      </c>
    </row>
    <row r="133" spans="1:2" hidden="1" x14ac:dyDescent="0.25">
      <c r="A133">
        <v>132</v>
      </c>
      <c r="B133" t="str">
        <f>'2021'!T133</f>
        <v>{id:90,year: "2021", typeDoc:"ACUERDO",numDoc:"CG90-2021",monthDoc:"MAR",nameDoc:"PROGRAMA GOBIERNO COMÚN PS",link: Acuerdos__pdfpath(`./${"2021/"}${"90.pdf"}`),},</v>
      </c>
    </row>
    <row r="134" spans="1:2" hidden="1" x14ac:dyDescent="0.25">
      <c r="A134">
        <v>133</v>
      </c>
      <c r="B134" t="str">
        <f>'2021'!T134</f>
        <v>{id:91,year: "2021", typeDoc:"ACUERDO",numDoc:"CG91-2021",monthDoc:"MAR",nameDoc:"PROGRAMA GOBIERNO COMÚN MORENA",link: Acuerdos__pdfpath(`./${"2021/"}${"91.pdf"}`),},</v>
      </c>
    </row>
    <row r="135" spans="1:2" hidden="1" x14ac:dyDescent="0.25">
      <c r="A135">
        <v>134</v>
      </c>
      <c r="B135" t="str">
        <f>'2021'!T135</f>
        <v>{id:92,year: "2021", typeDoc:"ACUERDO",numDoc:"CG92-2021",monthDoc:"MAR",nameDoc:"PROGRAMA GOBIERNO COMÚN NUEVA ALIANZA TLAXCALA",link: Acuerdos__pdfpath(`./${"2021/"}${"92.pdf"}`),},</v>
      </c>
    </row>
    <row r="136" spans="1:2" hidden="1" x14ac:dyDescent="0.25">
      <c r="A136">
        <v>135</v>
      </c>
      <c r="B136" t="str">
        <f>'2021'!T136</f>
        <v>{id:93,year: "2021", typeDoc:"ACUERDO",numDoc:"CG93-2021",monthDoc:"MAR",nameDoc:"PROGRAMA GOBIERNO COMÚN ENCUENTRO SOCIAL TLAXCALA",link: Acuerdos__pdfpath(`./${"2021/"}${"93.pdf"}`),},</v>
      </c>
    </row>
    <row r="137" spans="1:2" hidden="1" x14ac:dyDescent="0.25">
      <c r="A137">
        <v>136</v>
      </c>
      <c r="B137" t="str">
        <f>'2021'!T137</f>
        <v>{id:94,year: "2021", typeDoc:"ACUERDO",numDoc:"CG94-2021",monthDoc:"MAR",nameDoc:"PROGRAMA GOBIERNO COMÚN IMPACTO SOCIAL",link: Acuerdos__pdfpath(`./${"2021/"}${"94.pdf"}`),},</v>
      </c>
    </row>
    <row r="138" spans="1:2" hidden="1" x14ac:dyDescent="0.25">
      <c r="A138">
        <v>137</v>
      </c>
      <c r="B138" t="str">
        <f>'2021'!T138</f>
        <v>{id:95,year: "2021", typeDoc:"ACUERDO",numDoc:"CG95-2021",monthDoc:"MAR",nameDoc:"PROGRAMA GOBIERNO COMÚN ENCUENTRO SOLIDARIO",link: Acuerdos__pdfpath(`./${"2021/"}${"95.pdf"}`),},</v>
      </c>
    </row>
    <row r="139" spans="1:2" hidden="1" x14ac:dyDescent="0.25">
      <c r="A139">
        <v>138</v>
      </c>
      <c r="B139" t="str">
        <f>'2021'!T139</f>
        <v>{id:96,year: "2021", typeDoc:"ACUERDO",numDoc:"CG96-2021",monthDoc:"MAR",nameDoc:"PROGRAMA GOBIERNO COMÚN RSP",link: Acuerdos__pdfpath(`./${"2021/"}${"96.pdf"}`),},</v>
      </c>
    </row>
    <row r="140" spans="1:2" hidden="1" x14ac:dyDescent="0.25">
      <c r="A140">
        <v>139</v>
      </c>
      <c r="B140" t="str">
        <f>'2021'!T140</f>
        <v>{id:97,year: "2021", typeDoc:"ACUERDO",numDoc:"CG97-2021",monthDoc:"MAR",nameDoc:"PROGRAMA GOBIERNO COMÚN FUERZA POR MÉXICO",link: Acuerdos__pdfpath(`./${"2021/"}${"97.pdf"}`),},</v>
      </c>
    </row>
    <row r="141" spans="1:2" hidden="1" x14ac:dyDescent="0.25">
      <c r="A141">
        <v>140</v>
      </c>
      <c r="B141" t="str">
        <f>'2021'!T141</f>
        <v>{id:98,year: "2021", typeDoc:"ACUERDO",numDoc:"CG98-2021",monthDoc:"MAR",nameDoc:"SUSTITUCIONES CONSEJOS DISTRITALES Y MUNICIPALES",link: Acuerdos__pdfpath(`./${"2021/"}${"98.pdf"}`),},</v>
      </c>
    </row>
    <row r="142" spans="1:2" hidden="1" x14ac:dyDescent="0.25">
      <c r="A142">
        <v>141</v>
      </c>
      <c r="B142" t="str">
        <f>'2021'!T142</f>
        <v/>
      </c>
    </row>
    <row r="143" spans="1:2" hidden="1" x14ac:dyDescent="0.25">
      <c r="A143">
        <v>142</v>
      </c>
      <c r="B143" t="str">
        <f>'2021'!T143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</row>
    <row r="144" spans="1:2" hidden="1" x14ac:dyDescent="0.25">
      <c r="A144">
        <v>143</v>
      </c>
      <c r="B144" t="str">
        <f>'2021'!T144</f>
        <v>{id:100,year: "2021", typeDoc:"RESOLUCIÓN",numDoc:"CG100-2021",monthDoc:"ABR",nameDoc:"REGISTRO DE CANDIDATURA GUBERNATURA COALICIÓN UNIDOS POR TLAXCALA",link: Acuerdos__pdfpath(`./${"2021/"}${"100.pdf"}`),},</v>
      </c>
    </row>
    <row r="145" spans="1:2" hidden="1" x14ac:dyDescent="0.25">
      <c r="A145">
        <v>144</v>
      </c>
      <c r="B145" t="str">
        <f>'2021'!T145</f>
        <v>{id:101,year: "2021", typeDoc:"RESOLUCIÓN",numDoc:"CG101-2021",monthDoc:"ABR",nameDoc:"REGISTRO DE CANDIDATURA GUBERNATURA COALICIÓN JUNTOS HAREMOS HISTORIA",link: Acuerdos__pdfpath(`./${"2021/"}${"101.pdf"}`),},</v>
      </c>
    </row>
    <row r="146" spans="1:2" hidden="1" x14ac:dyDescent="0.25">
      <c r="A146">
        <v>145</v>
      </c>
      <c r="B146" t="str">
        <f>'2021'!T146</f>
        <v>{id:102,year: "2021", typeDoc:"RESOLUCIÓN",numDoc:"CG102-2021",monthDoc:"ABR",nameDoc:"REGISTRO DE CANDIDATURA GUBERNATURA MOVIMIENTO CIUDADANO",link: Acuerdos__pdfpath(`./${"2021/"}${"102.pdf"}`),},</v>
      </c>
    </row>
    <row r="147" spans="1:2" hidden="1" x14ac:dyDescent="0.25">
      <c r="A147">
        <v>146</v>
      </c>
      <c r="B147" t="str">
        <f>'2021'!T147</f>
        <v>{id:103,year: "2021", typeDoc:"RESOLUCIÓN",numDoc:"CG103-2021",monthDoc:"ABR",nameDoc:"REGISTRO DE CANDIDATURA GUBERNATURA IMPACTO SOCIAL SI",link: Acuerdos__pdfpath(`./${"2021/"}${"103.pdf"}`),},</v>
      </c>
    </row>
    <row r="148" spans="1:2" hidden="1" x14ac:dyDescent="0.25">
      <c r="A148">
        <v>147</v>
      </c>
      <c r="B148" t="str">
        <f>'2021'!T148</f>
        <v>{id:104,year: "2021", typeDoc:"RESOLUCIÓN",numDoc:"CG104-2021",monthDoc:"ABR",nameDoc:"REGISTRO DE CANDIDATURA GUBERNATURA PARTIDO ENCUENTRO SOLIDARIO",link: Acuerdos__pdfpath(`./${"2021/"}${"104.pdf"}`),},</v>
      </c>
    </row>
    <row r="149" spans="1:2" hidden="1" x14ac:dyDescent="0.25">
      <c r="A149">
        <v>148</v>
      </c>
      <c r="B149" t="str">
        <f>'2021'!T149</f>
        <v>{id:105,year: "2021", typeDoc:"RESOLUCIÓN",numDoc:"CG105-2021",monthDoc:"ABR",nameDoc:"REGISTRO DE CANDIDATURA GUBERNATURA RSP",link: Acuerdos__pdfpath(`./${"2021/"}${"105.pdf"}`),},</v>
      </c>
    </row>
    <row r="150" spans="1:2" hidden="1" x14ac:dyDescent="0.25">
      <c r="A150">
        <v>149</v>
      </c>
      <c r="B150" t="str">
        <f>'2021'!T150</f>
        <v>{id:106,year: "2021", typeDoc:"RESOLUCIÓN",numDoc:"CG106-2021",monthDoc:"ABR",nameDoc:"REGISTRO DE CANDIDATURA GUBERNATURA FUERZA POR MÉXICO",link: Acuerdos__pdfpath(`./${"2021/"}${"106.pdf"}`),},</v>
      </c>
    </row>
    <row r="151" spans="1:2" hidden="1" x14ac:dyDescent="0.25">
      <c r="A151">
        <v>150</v>
      </c>
      <c r="B151" t="str">
        <f>'2021'!T151</f>
        <v/>
      </c>
    </row>
    <row r="152" spans="1:2" hidden="1" x14ac:dyDescent="0.25">
      <c r="A152">
        <v>151</v>
      </c>
      <c r="B152" t="str">
        <f>'2021'!T152</f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</row>
    <row r="153" spans="1:2" hidden="1" x14ac:dyDescent="0.25">
      <c r="A153">
        <v>152</v>
      </c>
      <c r="B153" t="str">
        <f>'2021'!T153</f>
        <v/>
      </c>
    </row>
    <row r="154" spans="1:2" hidden="1" x14ac:dyDescent="0.25">
      <c r="A154">
        <v>153</v>
      </c>
      <c r="B154" t="str">
        <f>'2021'!T154</f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</row>
    <row r="155" spans="1:2" hidden="1" x14ac:dyDescent="0.25">
      <c r="A155">
        <v>154</v>
      </c>
      <c r="B155" t="str">
        <f>'2021'!T155</f>
        <v/>
      </c>
    </row>
    <row r="156" spans="1:2" hidden="1" x14ac:dyDescent="0.25">
      <c r="A156">
        <v>155</v>
      </c>
      <c r="B156" t="str">
        <f>'2021'!T156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</row>
    <row r="157" spans="1:2" hidden="1" x14ac:dyDescent="0.25">
      <c r="A157">
        <v>156</v>
      </c>
      <c r="B157" t="str">
        <f>'2021'!T157</f>
        <v/>
      </c>
    </row>
    <row r="158" spans="1:2" hidden="1" x14ac:dyDescent="0.25">
      <c r="A158">
        <v>157</v>
      </c>
      <c r="B158" t="str">
        <f>'2021'!T158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</row>
    <row r="159" spans="1:2" hidden="1" x14ac:dyDescent="0.25">
      <c r="A159">
        <v>158</v>
      </c>
      <c r="B159" t="str">
        <f>'2021'!T159</f>
        <v/>
      </c>
    </row>
    <row r="160" spans="1:2" hidden="1" x14ac:dyDescent="0.25">
      <c r="A160">
        <v>159</v>
      </c>
      <c r="B160" t="str">
        <f>'2021'!T160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</row>
    <row r="161" spans="1:2" hidden="1" x14ac:dyDescent="0.25">
      <c r="A161">
        <v>160</v>
      </c>
      <c r="B161" t="str">
        <f>'2021'!T161</f>
        <v>{id:112,year: "2021", typeDoc:"RESOLUCIÓN",numDoc:"CG112-2021",monthDoc:"ABR",nameDoc:"REGISTRO DIPUTACIÓN COALICIÓN UNIDOS POR TLAXCALA",link: Acuerdos__pdfpath(`./${"2021/"}${"112.pdf"}`),},</v>
      </c>
    </row>
    <row r="162" spans="1:2" hidden="1" x14ac:dyDescent="0.25">
      <c r="A162">
        <v>161</v>
      </c>
      <c r="B162" t="str">
        <f>'2021'!T162</f>
        <v/>
      </c>
    </row>
    <row r="163" spans="1:2" hidden="1" x14ac:dyDescent="0.25">
      <c r="A163">
        <v>162</v>
      </c>
      <c r="B163" t="str">
        <f>'2021'!T163</f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</row>
    <row r="164" spans="1:2" hidden="1" x14ac:dyDescent="0.25">
      <c r="A164">
        <v>163</v>
      </c>
      <c r="B164" t="str">
        <f>'2021'!T164</f>
        <v/>
      </c>
    </row>
    <row r="165" spans="1:2" hidden="1" x14ac:dyDescent="0.25">
      <c r="A165">
        <v>164</v>
      </c>
      <c r="B165" t="str">
        <f>'2021'!T165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</row>
    <row r="166" spans="1:2" hidden="1" x14ac:dyDescent="0.25">
      <c r="A166">
        <v>165</v>
      </c>
      <c r="B166" t="str">
        <f>'2021'!T166</f>
        <v/>
      </c>
    </row>
    <row r="167" spans="1:2" hidden="1" x14ac:dyDescent="0.25">
      <c r="A167">
        <v>166</v>
      </c>
      <c r="B167" t="str">
        <f>'2021'!T167</f>
        <v/>
      </c>
    </row>
    <row r="168" spans="1:2" hidden="1" x14ac:dyDescent="0.25">
      <c r="A168">
        <v>167</v>
      </c>
      <c r="B168" t="str">
        <f>'2021'!T168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</row>
    <row r="169" spans="1:2" hidden="1" x14ac:dyDescent="0.25">
      <c r="A169">
        <v>168</v>
      </c>
      <c r="B169" t="str">
        <f>'2021'!T169</f>
        <v>{id:116,year: "2021", typeDoc:"RESOLUCIÓN",numDoc:"CG116-2021",monthDoc:"ABR",nameDoc:"REGISTRO DIPUTACIONES INDEPENDIENTES",link: Acuerdos__pdfpath(`./${"2021/"}${"116.pdf"}`),},</v>
      </c>
    </row>
    <row r="170" spans="1:2" hidden="1" x14ac:dyDescent="0.25">
      <c r="A170">
        <v>169</v>
      </c>
      <c r="B170" t="str">
        <f>'2021'!T170</f>
        <v/>
      </c>
    </row>
    <row r="171" spans="1:2" hidden="1" x14ac:dyDescent="0.25">
      <c r="A171">
        <v>170</v>
      </c>
      <c r="B171" t="str">
        <f>'2021'!T171</f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</row>
    <row r="172" spans="1:2" hidden="1" x14ac:dyDescent="0.25">
      <c r="A172">
        <v>171</v>
      </c>
      <c r="B172" t="str">
        <f>'2021'!T172</f>
        <v/>
      </c>
    </row>
    <row r="173" spans="1:2" hidden="1" x14ac:dyDescent="0.25">
      <c r="A173">
        <v>172</v>
      </c>
      <c r="B173" t="str">
        <f>'2021'!T173</f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</row>
    <row r="174" spans="1:2" hidden="1" x14ac:dyDescent="0.25">
      <c r="A174">
        <v>173</v>
      </c>
      <c r="B174" t="str">
        <f>'2021'!T174</f>
        <v/>
      </c>
    </row>
    <row r="175" spans="1:2" hidden="1" x14ac:dyDescent="0.25">
      <c r="A175">
        <v>174</v>
      </c>
      <c r="B175" t="str">
        <f>'2021'!T175</f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</row>
    <row r="176" spans="1:2" hidden="1" x14ac:dyDescent="0.25">
      <c r="A176">
        <v>175</v>
      </c>
      <c r="B176" t="str">
        <f>'2021'!T176</f>
        <v>{id:120,year: "2021", typeDoc:"RESOLUCIÓN",numDoc:"CG120-2021",monthDoc:"ABR",nameDoc:"REGISTRO DIPUTACIÓN COALICIÓN JUNTOS HAREMOS HISTORIA TLAXCALA",link: Acuerdos__pdfpath(`./${"2021/"}${"120.pdf"}`),},</v>
      </c>
    </row>
    <row r="177" spans="1:2" hidden="1" x14ac:dyDescent="0.25">
      <c r="A177">
        <v>176</v>
      </c>
      <c r="B177" t="str">
        <f>'2021'!T177</f>
        <v/>
      </c>
    </row>
    <row r="178" spans="1:2" hidden="1" x14ac:dyDescent="0.25">
      <c r="A178">
        <v>177</v>
      </c>
      <c r="B178" t="str">
        <f>'2021'!T178</f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</row>
    <row r="179" spans="1:2" hidden="1" x14ac:dyDescent="0.25">
      <c r="A179">
        <v>178</v>
      </c>
      <c r="B179" t="str">
        <f>'2021'!T179</f>
        <v/>
      </c>
    </row>
    <row r="180" spans="1:2" hidden="1" x14ac:dyDescent="0.25">
      <c r="A180">
        <v>179</v>
      </c>
      <c r="B180" t="str">
        <f>'2021'!T180</f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</row>
    <row r="181" spans="1:2" hidden="1" x14ac:dyDescent="0.25">
      <c r="A181">
        <v>180</v>
      </c>
      <c r="B181" t="str">
        <f>'2021'!T181</f>
        <v/>
      </c>
    </row>
    <row r="182" spans="1:2" hidden="1" x14ac:dyDescent="0.25">
      <c r="A182">
        <v>181</v>
      </c>
      <c r="B182" t="str">
        <f>'2021'!T182</f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</row>
    <row r="183" spans="1:2" hidden="1" x14ac:dyDescent="0.25">
      <c r="A183">
        <v>182</v>
      </c>
      <c r="B183" t="str">
        <f>'2021'!T183</f>
        <v/>
      </c>
    </row>
    <row r="184" spans="1:2" hidden="1" x14ac:dyDescent="0.25">
      <c r="A184">
        <v>183</v>
      </c>
      <c r="B184" t="str">
        <f>'2021'!T184</f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</row>
    <row r="185" spans="1:2" hidden="1" x14ac:dyDescent="0.25">
      <c r="A185">
        <v>184</v>
      </c>
      <c r="B185" t="str">
        <f>'2021'!T185</f>
        <v/>
      </c>
    </row>
    <row r="186" spans="1:2" hidden="1" x14ac:dyDescent="0.25">
      <c r="A186">
        <v>185</v>
      </c>
      <c r="B186" t="str">
        <f>'2021'!T186</f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</row>
    <row r="187" spans="1:2" hidden="1" x14ac:dyDescent="0.25">
      <c r="A187">
        <v>186</v>
      </c>
      <c r="B187" t="str">
        <f>'2021'!T187</f>
        <v>{id:126,year: "2021", typeDoc:"ACUERDO",numDoc:"CG126-2021",monthDoc:"ABR",nameDoc:"SUSTITUCIONES DE CONSEJOS MUNICIPALES 2021",link: Acuerdos__pdfpath(`./${"2021/"}${"126.pdf"}`),},</v>
      </c>
    </row>
    <row r="188" spans="1:2" hidden="1" x14ac:dyDescent="0.25">
      <c r="A188">
        <v>187</v>
      </c>
      <c r="B188" t="str">
        <f>'2021'!T188</f>
        <v>{id:127,year: "2021", typeDoc:"ACUERDO",numDoc:"CG127-2021",monthDoc:"ABR",nameDoc:"SUSTITUCIONES DE CONSEJOS MUNICIPALES 2021",link: Acuerdos__pdfpath(`./${"2021/"}${"127.pdf"}`),},</v>
      </c>
    </row>
    <row r="189" spans="1:2" hidden="1" x14ac:dyDescent="0.25">
      <c r="A189">
        <v>188</v>
      </c>
      <c r="B189" t="str">
        <f>'2021'!T189</f>
        <v>{id:128,year: "2021", typeDoc:"ACUERDO",numDoc:"CG128-2021",monthDoc:"ABR",nameDoc:"ADECUACIÓN DE COMISIÓN DE DEBATES",link: Acuerdos__pdfpath(`./${"2021/"}${"128.pdf"}`),},</v>
      </c>
    </row>
    <row r="190" spans="1:2" hidden="1" x14ac:dyDescent="0.25">
      <c r="A190">
        <v>189</v>
      </c>
      <c r="B190" t="str">
        <f>'2021'!T190</f>
        <v/>
      </c>
    </row>
    <row r="191" spans="1:2" hidden="1" x14ac:dyDescent="0.25">
      <c r="A191">
        <v>190</v>
      </c>
      <c r="B191" t="str">
        <f>'2021'!T191</f>
        <v/>
      </c>
    </row>
    <row r="192" spans="1:2" hidden="1" x14ac:dyDescent="0.25">
      <c r="A192">
        <v>191</v>
      </c>
      <c r="B192" t="str">
        <f>'2021'!T192</f>
        <v/>
      </c>
    </row>
    <row r="193" spans="1:2" hidden="1" x14ac:dyDescent="0.25">
      <c r="A193">
        <v>192</v>
      </c>
      <c r="B193" t="str">
        <f>'2021'!T193</f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</row>
    <row r="194" spans="1:2" hidden="1" x14ac:dyDescent="0.25">
      <c r="A194">
        <v>193</v>
      </c>
      <c r="B194" t="str">
        <f>'2021'!T194</f>
        <v>{id:130,year: "2021", typeDoc:"ACUERDO",numDoc:"CG130-2021",monthDoc:"ABR",nameDoc:"INICIO, CIERRE Y ACTUALIZACIONES DE DATOS PREP 2021",link: Acuerdos__pdfpath(`./${"2021/"}${"130.pdf"}`),},</v>
      </c>
    </row>
    <row r="195" spans="1:2" hidden="1" x14ac:dyDescent="0.25">
      <c r="A195">
        <v>194</v>
      </c>
      <c r="B195" t="str">
        <f>'2021'!T195</f>
        <v>{id:131,year: "2021", typeDoc:"ACUERDO",numDoc:"CG131-2021",monthDoc:"ABR",nameDoc:"SE DESIGNAN MODERADORES DE DEBATES GUBERNATURA",link: Acuerdos__pdfpath(`./${"2021/"}${"131.pdf"}`),},</v>
      </c>
    </row>
    <row r="196" spans="1:2" hidden="1" x14ac:dyDescent="0.25">
      <c r="A196">
        <v>195</v>
      </c>
      <c r="B196" t="str">
        <f>'2021'!T196</f>
        <v/>
      </c>
    </row>
    <row r="197" spans="1:2" hidden="1" x14ac:dyDescent="0.25">
      <c r="A197">
        <v>196</v>
      </c>
      <c r="B197" t="str">
        <f>'2021'!T197</f>
        <v/>
      </c>
    </row>
    <row r="198" spans="1:2" hidden="1" x14ac:dyDescent="0.25">
      <c r="A198">
        <v>197</v>
      </c>
      <c r="B198" t="str">
        <f>'2021'!T198</f>
        <v/>
      </c>
    </row>
    <row r="199" spans="1:2" hidden="1" x14ac:dyDescent="0.25">
      <c r="A199">
        <v>198</v>
      </c>
      <c r="B199" t="str">
        <f>'2021'!T199</f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</row>
    <row r="200" spans="1:2" hidden="1" x14ac:dyDescent="0.25">
      <c r="A200">
        <v>199</v>
      </c>
      <c r="B200" t="str">
        <f>'2021'!T200</f>
        <v>{id:133,year: "2021", typeDoc:"RESOLUCIÓN",numDoc:"CG133-2021",monthDoc:"ABR",nameDoc:"SUSTITUCIONES DE CONSEJOS DTOS Y MUNICIPALES 2021",link: Acuerdos__pdfpath(`./${"2021/"}${"133.pdf"}`),},</v>
      </c>
    </row>
    <row r="201" spans="1:2" hidden="1" x14ac:dyDescent="0.25">
      <c r="A201">
        <v>200</v>
      </c>
      <c r="B201" t="str">
        <f>'2021'!T201</f>
        <v/>
      </c>
    </row>
    <row r="202" spans="1:2" hidden="1" x14ac:dyDescent="0.25">
      <c r="A202">
        <v>201</v>
      </c>
      <c r="B202" t="str">
        <f>'2021'!T202</f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</row>
    <row r="203" spans="1:2" hidden="1" x14ac:dyDescent="0.25">
      <c r="A203">
        <v>202</v>
      </c>
      <c r="B203" t="str">
        <f>'2021'!T203</f>
        <v/>
      </c>
    </row>
    <row r="204" spans="1:2" hidden="1" x14ac:dyDescent="0.25">
      <c r="A204">
        <v>203</v>
      </c>
      <c r="B204" t="str">
        <f>'2021'!T204</f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</row>
    <row r="205" spans="1:2" hidden="1" x14ac:dyDescent="0.25">
      <c r="A205">
        <v>204</v>
      </c>
      <c r="B205" t="str">
        <f>'2021'!T205</f>
        <v/>
      </c>
    </row>
    <row r="206" spans="1:2" hidden="1" x14ac:dyDescent="0.25">
      <c r="A206">
        <v>205</v>
      </c>
      <c r="B206" t="str">
        <f>'2021'!T206</f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</row>
    <row r="207" spans="1:2" hidden="1" x14ac:dyDescent="0.25">
      <c r="A207">
        <v>206</v>
      </c>
      <c r="B207" t="str">
        <f>'2021'!T207</f>
        <v>{id:137,year: "2021", typeDoc:"RESOLUCIÓN",numDoc:"CG137-2021",monthDoc:"ABR",nameDoc:"DIPUTACIONES PVEM",link: Acuerdos__pdfpath(`./${"2021/"}${"137.pdf"}`),},</v>
      </c>
    </row>
    <row r="208" spans="1:2" hidden="1" x14ac:dyDescent="0.25">
      <c r="A208">
        <v>207</v>
      </c>
      <c r="B208" t="str">
        <f>'2021'!T208</f>
        <v>{id:138,year: "2021", typeDoc:"RESOLUCIÓN",numDoc:"CG138-2021",monthDoc:"ABR",nameDoc:"DIPUTACIONES PESTLAX",link: Acuerdos__pdfpath(`./${"2021/"}${"138.pdf"}`),},</v>
      </c>
    </row>
    <row r="209" spans="1:2" hidden="1" x14ac:dyDescent="0.25">
      <c r="A209">
        <v>208</v>
      </c>
      <c r="B209" t="str">
        <f>'2021'!T209</f>
        <v>{id:139,year: "2021", typeDoc:"RESOLUCIÓN",numDoc:"CG139-2021",monthDoc:"ABR",nameDoc:"DIPUTACIÓN COALICIÓN JUNTOS HAREMOS HISTORIA TLAXCALA",link: Acuerdos__pdfpath(`./${"2021/"}${"139.pdf"}`),},</v>
      </c>
    </row>
    <row r="210" spans="1:2" hidden="1" x14ac:dyDescent="0.25">
      <c r="A210">
        <v>209</v>
      </c>
      <c r="B210" t="str">
        <f>'2021'!T210</f>
        <v/>
      </c>
    </row>
    <row r="211" spans="1:2" hidden="1" x14ac:dyDescent="0.25">
      <c r="A211">
        <v>210</v>
      </c>
      <c r="B211" t="str">
        <f>'2021'!T211</f>
        <v/>
      </c>
    </row>
    <row r="212" spans="1:2" hidden="1" x14ac:dyDescent="0.25">
      <c r="A212">
        <v>211</v>
      </c>
      <c r="B212" t="str">
        <f>'2021'!T212</f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</row>
    <row r="213" spans="1:2" hidden="1" x14ac:dyDescent="0.25">
      <c r="A213">
        <v>212</v>
      </c>
      <c r="B213" t="str">
        <f>'2021'!T213</f>
        <v/>
      </c>
    </row>
    <row r="214" spans="1:2" hidden="1" x14ac:dyDescent="0.25">
      <c r="A214">
        <v>213</v>
      </c>
      <c r="B214" t="str">
        <f>'2021'!T214</f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</row>
    <row r="215" spans="1:2" hidden="1" x14ac:dyDescent="0.25">
      <c r="A215">
        <v>214</v>
      </c>
      <c r="B215" t="str">
        <f>'2021'!T215</f>
        <v>{id:142,year: "2021", typeDoc:"ACUERDO",numDoc:"CG142-2021",monthDoc:"ABR",nameDoc:"FINANCIAMIENTO ACT. ORDINARIAS Y OBTENCIÓN DEL VOTO DIPUTACIONES",link: Acuerdos__pdfpath(`./${"2021/"}${"142.pdf"}`),},</v>
      </c>
    </row>
    <row r="216" spans="1:2" hidden="1" x14ac:dyDescent="0.25">
      <c r="A216">
        <v>215</v>
      </c>
      <c r="B216" t="str">
        <f>'2021'!T216</f>
        <v>{id:143,year: "2021", typeDoc:"ACUERDO",numDoc:"CG143-2021",monthDoc:"ABR",nameDoc:"REFORMA LINEAMIENTOS DE DEBATES",link: Acuerdos__pdfpath(`./${"2021/"}${"143.pdf"}`),},</v>
      </c>
    </row>
    <row r="217" spans="1:2" hidden="1" x14ac:dyDescent="0.25">
      <c r="A217">
        <v>216</v>
      </c>
      <c r="B217" t="str">
        <f>'2021'!T217</f>
        <v>{id:144,year: "2021", typeDoc:"RESOLUCIÓN",numDoc:"CG144-2021",monthDoc:"ABR",nameDoc:"POS CQD Q ETG CG 013 2020",link: Acuerdos__pdfpath(`./${"2021/"}${"144.pdf"}`),},</v>
      </c>
    </row>
    <row r="218" spans="1:2" hidden="1" x14ac:dyDescent="0.25">
      <c r="A218">
        <v>217</v>
      </c>
      <c r="B218" t="str">
        <f>'2021'!T218</f>
        <v/>
      </c>
    </row>
    <row r="219" spans="1:2" hidden="1" x14ac:dyDescent="0.25">
      <c r="A219">
        <v>218</v>
      </c>
      <c r="B219" t="str">
        <f>'2021'!T219</f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</row>
    <row r="220" spans="1:2" hidden="1" x14ac:dyDescent="0.25">
      <c r="A220">
        <v>219</v>
      </c>
      <c r="B220" t="str">
        <f>'2021'!T220</f>
        <v/>
      </c>
    </row>
    <row r="221" spans="1:2" hidden="1" x14ac:dyDescent="0.25">
      <c r="A221">
        <v>220</v>
      </c>
      <c r="B221" t="str">
        <f>'2021'!T221</f>
        <v/>
      </c>
    </row>
    <row r="222" spans="1:2" hidden="1" x14ac:dyDescent="0.25">
      <c r="A222">
        <v>221</v>
      </c>
      <c r="B222" t="str">
        <f>'2021'!T222</f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</row>
    <row r="223" spans="1:2" hidden="1" x14ac:dyDescent="0.25">
      <c r="A223">
        <v>222</v>
      </c>
      <c r="B223" t="str">
        <f>'2021'!T223</f>
        <v/>
      </c>
    </row>
    <row r="224" spans="1:2" hidden="1" x14ac:dyDescent="0.25">
      <c r="A224">
        <v>223</v>
      </c>
      <c r="B224" t="str">
        <f>'2021'!T224</f>
        <v/>
      </c>
    </row>
    <row r="225" spans="1:2" hidden="1" x14ac:dyDescent="0.25">
      <c r="A225">
        <v>224</v>
      </c>
      <c r="B225" t="str">
        <f>'2021'!T225</f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</row>
    <row r="226" spans="1:2" hidden="1" x14ac:dyDescent="0.25">
      <c r="A226">
        <v>225</v>
      </c>
      <c r="B226" t="str">
        <f>'2021'!T226</f>
        <v/>
      </c>
    </row>
    <row r="227" spans="1:2" hidden="1" x14ac:dyDescent="0.25">
      <c r="A227">
        <v>226</v>
      </c>
      <c r="B227" t="str">
        <f>'2021'!T227</f>
        <v/>
      </c>
    </row>
    <row r="228" spans="1:2" hidden="1" x14ac:dyDescent="0.25">
      <c r="A228">
        <v>227</v>
      </c>
      <c r="B228" t="str">
        <f>'2021'!T228</f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</row>
    <row r="229" spans="1:2" hidden="1" x14ac:dyDescent="0.25">
      <c r="A229">
        <v>228</v>
      </c>
      <c r="B229" t="str">
        <f>'2021'!T229</f>
        <v/>
      </c>
    </row>
    <row r="230" spans="1:2" hidden="1" x14ac:dyDescent="0.25">
      <c r="A230">
        <v>229</v>
      </c>
      <c r="B230" t="str">
        <f>'2021'!T230</f>
        <v/>
      </c>
    </row>
    <row r="231" spans="1:2" hidden="1" x14ac:dyDescent="0.25">
      <c r="A231">
        <v>230</v>
      </c>
      <c r="B231" t="str">
        <f>'2021'!T231</f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</row>
    <row r="232" spans="1:2" hidden="1" x14ac:dyDescent="0.25">
      <c r="A232">
        <v>231</v>
      </c>
      <c r="B232" t="str">
        <f>'2021'!T232</f>
        <v/>
      </c>
    </row>
    <row r="233" spans="1:2" hidden="1" x14ac:dyDescent="0.25">
      <c r="A233">
        <v>232</v>
      </c>
      <c r="B233" t="str">
        <f>'2021'!T233</f>
        <v/>
      </c>
    </row>
    <row r="234" spans="1:2" hidden="1" x14ac:dyDescent="0.25">
      <c r="A234">
        <v>233</v>
      </c>
      <c r="B234" t="str">
        <f>'2021'!T234</f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</row>
    <row r="235" spans="1:2" hidden="1" x14ac:dyDescent="0.25">
      <c r="A235">
        <v>234</v>
      </c>
      <c r="B235" t="str">
        <f>'2021'!T235</f>
        <v/>
      </c>
    </row>
    <row r="236" spans="1:2" hidden="1" x14ac:dyDescent="0.25">
      <c r="A236">
        <v>235</v>
      </c>
      <c r="B236" t="str">
        <f>'2021'!T236</f>
        <v/>
      </c>
    </row>
    <row r="237" spans="1:2" hidden="1" x14ac:dyDescent="0.25">
      <c r="A237">
        <v>236</v>
      </c>
      <c r="B237" t="str">
        <f>'2021'!T237</f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</row>
    <row r="238" spans="1:2" hidden="1" x14ac:dyDescent="0.25">
      <c r="A238">
        <v>237</v>
      </c>
      <c r="B238" t="str">
        <f>'2021'!T238</f>
        <v/>
      </c>
    </row>
    <row r="239" spans="1:2" hidden="1" x14ac:dyDescent="0.25">
      <c r="A239">
        <v>238</v>
      </c>
      <c r="B239" t="str">
        <f>'2021'!T239</f>
        <v/>
      </c>
    </row>
    <row r="240" spans="1:2" hidden="1" x14ac:dyDescent="0.25">
      <c r="A240">
        <v>239</v>
      </c>
      <c r="B240" t="str">
        <f>'2021'!T240</f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</row>
    <row r="241" spans="1:2" hidden="1" x14ac:dyDescent="0.25">
      <c r="A241">
        <v>240</v>
      </c>
      <c r="B241" t="str">
        <f>'2021'!T241</f>
        <v/>
      </c>
    </row>
    <row r="242" spans="1:2" hidden="1" x14ac:dyDescent="0.25">
      <c r="A242">
        <v>241</v>
      </c>
      <c r="B242" t="str">
        <f>'2021'!T242</f>
        <v/>
      </c>
    </row>
    <row r="243" spans="1:2" hidden="1" x14ac:dyDescent="0.25">
      <c r="A243">
        <v>242</v>
      </c>
      <c r="B243" t="str">
        <f>'2021'!T243</f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</row>
    <row r="244" spans="1:2" hidden="1" x14ac:dyDescent="0.25">
      <c r="A244">
        <v>243</v>
      </c>
      <c r="B244" t="str">
        <f>'2021'!T244</f>
        <v/>
      </c>
    </row>
    <row r="245" spans="1:2" hidden="1" x14ac:dyDescent="0.25">
      <c r="A245">
        <v>244</v>
      </c>
      <c r="B245" t="str">
        <f>'2021'!T245</f>
        <v/>
      </c>
    </row>
    <row r="246" spans="1:2" hidden="1" x14ac:dyDescent="0.25">
      <c r="A246">
        <v>245</v>
      </c>
      <c r="B246" t="str">
        <f>'2021'!T246</f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</row>
    <row r="247" spans="1:2" hidden="1" x14ac:dyDescent="0.25">
      <c r="A247">
        <v>246</v>
      </c>
      <c r="B247" t="str">
        <f>'2021'!T247</f>
        <v/>
      </c>
    </row>
    <row r="248" spans="1:2" hidden="1" x14ac:dyDescent="0.25">
      <c r="A248">
        <v>247</v>
      </c>
      <c r="B248" t="str">
        <f>'2021'!T248</f>
        <v/>
      </c>
    </row>
    <row r="249" spans="1:2" hidden="1" x14ac:dyDescent="0.25">
      <c r="A249">
        <v>248</v>
      </c>
      <c r="B249" t="str">
        <f>'2021'!T249</f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</row>
    <row r="250" spans="1:2" hidden="1" x14ac:dyDescent="0.25">
      <c r="A250">
        <v>249</v>
      </c>
      <c r="B250" t="str">
        <f>'2021'!T250</f>
        <v/>
      </c>
    </row>
    <row r="251" spans="1:2" hidden="1" x14ac:dyDescent="0.25">
      <c r="A251">
        <v>250</v>
      </c>
      <c r="B251" t="str">
        <f>'2021'!T251</f>
        <v/>
      </c>
    </row>
    <row r="252" spans="1:2" hidden="1" x14ac:dyDescent="0.25">
      <c r="A252">
        <v>251</v>
      </c>
      <c r="B252" t="str">
        <f>'2021'!T252</f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</row>
    <row r="253" spans="1:2" hidden="1" x14ac:dyDescent="0.25">
      <c r="A253">
        <v>252</v>
      </c>
      <c r="B253" t="str">
        <f>'2021'!T253</f>
        <v/>
      </c>
    </row>
    <row r="254" spans="1:2" hidden="1" x14ac:dyDescent="0.25">
      <c r="A254">
        <v>253</v>
      </c>
      <c r="B254" t="str">
        <f>'2021'!T254</f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</row>
    <row r="255" spans="1:2" hidden="1" x14ac:dyDescent="0.25">
      <c r="A255">
        <v>254</v>
      </c>
      <c r="B255" t="str">
        <f>'2021'!T255</f>
        <v/>
      </c>
    </row>
    <row r="256" spans="1:2" hidden="1" x14ac:dyDescent="0.25">
      <c r="A256">
        <v>255</v>
      </c>
      <c r="B256" t="str">
        <f>'2021'!T256</f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</row>
    <row r="257" spans="1:2" hidden="1" x14ac:dyDescent="0.25">
      <c r="A257">
        <v>256</v>
      </c>
      <c r="B257" t="str">
        <f>'2021'!T257</f>
        <v/>
      </c>
    </row>
    <row r="258" spans="1:2" hidden="1" x14ac:dyDescent="0.25">
      <c r="A258">
        <v>257</v>
      </c>
      <c r="B258" t="str">
        <f>'2021'!T258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</row>
    <row r="259" spans="1:2" hidden="1" x14ac:dyDescent="0.25">
      <c r="A259">
        <v>258</v>
      </c>
      <c r="B259" t="str">
        <f>'2021'!T259</f>
        <v/>
      </c>
    </row>
    <row r="260" spans="1:2" hidden="1" x14ac:dyDescent="0.25">
      <c r="A260">
        <v>259</v>
      </c>
      <c r="B260" t="str">
        <f>'2021'!T260</f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</row>
    <row r="261" spans="1:2" hidden="1" x14ac:dyDescent="0.25">
      <c r="A261">
        <v>260</v>
      </c>
      <c r="B261" t="str">
        <f>'2021'!T261</f>
        <v/>
      </c>
    </row>
    <row r="262" spans="1:2" hidden="1" x14ac:dyDescent="0.25">
      <c r="A262">
        <v>261</v>
      </c>
      <c r="B262" t="str">
        <f>'2021'!T262</f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</row>
    <row r="263" spans="1:2" hidden="1" x14ac:dyDescent="0.25">
      <c r="A263">
        <v>262</v>
      </c>
      <c r="B263" t="str">
        <f>'2021'!T263</f>
        <v/>
      </c>
    </row>
    <row r="264" spans="1:2" hidden="1" x14ac:dyDescent="0.25">
      <c r="A264">
        <v>263</v>
      </c>
      <c r="B264" t="str">
        <f>'2021'!T264</f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</row>
    <row r="265" spans="1:2" hidden="1" x14ac:dyDescent="0.25">
      <c r="A265">
        <v>264</v>
      </c>
      <c r="B265" t="str">
        <f>'2021'!T265</f>
        <v/>
      </c>
    </row>
    <row r="266" spans="1:2" hidden="1" x14ac:dyDescent="0.25">
      <c r="A266">
        <v>265</v>
      </c>
      <c r="B266" t="str">
        <f>'2021'!T266</f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</row>
    <row r="267" spans="1:2" hidden="1" x14ac:dyDescent="0.25">
      <c r="A267">
        <v>266</v>
      </c>
      <c r="B267" t="str">
        <f>'2021'!T267</f>
        <v/>
      </c>
    </row>
    <row r="268" spans="1:2" hidden="1" x14ac:dyDescent="0.25">
      <c r="A268">
        <v>267</v>
      </c>
      <c r="B268" t="str">
        <f>'2021'!T268</f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</row>
    <row r="269" spans="1:2" hidden="1" x14ac:dyDescent="0.25">
      <c r="A269">
        <v>268</v>
      </c>
      <c r="B269" t="str">
        <f>'2021'!T269</f>
        <v/>
      </c>
    </row>
    <row r="270" spans="1:2" hidden="1" x14ac:dyDescent="0.25">
      <c r="A270">
        <v>269</v>
      </c>
      <c r="B270" t="str">
        <f>'2021'!T270</f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</row>
    <row r="271" spans="1:2" hidden="1" x14ac:dyDescent="0.25">
      <c r="A271">
        <v>270</v>
      </c>
      <c r="B271" t="str">
        <f>'2021'!T271</f>
        <v/>
      </c>
    </row>
    <row r="272" spans="1:2" hidden="1" x14ac:dyDescent="0.25">
      <c r="A272">
        <v>271</v>
      </c>
      <c r="B272" t="str">
        <f>'2021'!T272</f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</row>
    <row r="273" spans="1:2" hidden="1" x14ac:dyDescent="0.25">
      <c r="A273">
        <v>272</v>
      </c>
      <c r="B273" t="str">
        <f>'2021'!T273</f>
        <v/>
      </c>
    </row>
    <row r="274" spans="1:2" hidden="1" x14ac:dyDescent="0.25">
      <c r="A274">
        <v>273</v>
      </c>
      <c r="B274" t="str">
        <f>'2021'!T274</f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</row>
    <row r="275" spans="1:2" hidden="1" x14ac:dyDescent="0.25">
      <c r="A275">
        <v>274</v>
      </c>
      <c r="B275" t="str">
        <f>'2021'!T275</f>
        <v/>
      </c>
    </row>
    <row r="276" spans="1:2" hidden="1" x14ac:dyDescent="0.25">
      <c r="A276">
        <v>275</v>
      </c>
      <c r="B276" t="str">
        <f>'2021'!T276</f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</row>
    <row r="277" spans="1:2" hidden="1" x14ac:dyDescent="0.25">
      <c r="A277">
        <v>276</v>
      </c>
      <c r="B277" t="str">
        <f>'2021'!T277</f>
        <v/>
      </c>
    </row>
    <row r="278" spans="1:2" hidden="1" x14ac:dyDescent="0.25">
      <c r="A278">
        <v>277</v>
      </c>
      <c r="B278" t="str">
        <f>'2021'!T278</f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</row>
    <row r="279" spans="1:2" hidden="1" x14ac:dyDescent="0.25">
      <c r="A279">
        <v>278</v>
      </c>
      <c r="B279" t="str">
        <f>'2021'!T279</f>
        <v/>
      </c>
    </row>
    <row r="280" spans="1:2" hidden="1" x14ac:dyDescent="0.25">
      <c r="A280">
        <v>279</v>
      </c>
      <c r="B280" t="str">
        <f>'2021'!T280</f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</row>
    <row r="281" spans="1:2" hidden="1" x14ac:dyDescent="0.25">
      <c r="A281">
        <v>280</v>
      </c>
      <c r="B281" t="str">
        <f>'2021'!T281</f>
        <v/>
      </c>
    </row>
    <row r="282" spans="1:2" hidden="1" x14ac:dyDescent="0.25">
      <c r="A282">
        <v>281</v>
      </c>
      <c r="B282" t="str">
        <f>'2021'!T282</f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</row>
    <row r="283" spans="1:2" hidden="1" x14ac:dyDescent="0.25">
      <c r="A283">
        <v>282</v>
      </c>
      <c r="B283" t="str">
        <f>'2021'!T283</f>
        <v/>
      </c>
    </row>
    <row r="284" spans="1:2" hidden="1" x14ac:dyDescent="0.25">
      <c r="A284">
        <v>283</v>
      </c>
      <c r="B284" t="str">
        <f>'2021'!T284</f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</row>
    <row r="285" spans="1:2" hidden="1" x14ac:dyDescent="0.25">
      <c r="A285">
        <v>284</v>
      </c>
      <c r="B285" t="str">
        <f>'2021'!T285</f>
        <v/>
      </c>
    </row>
    <row r="286" spans="1:2" hidden="1" x14ac:dyDescent="0.25">
      <c r="A286">
        <v>285</v>
      </c>
      <c r="B286" t="str">
        <f>'2021'!T286</f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</row>
    <row r="287" spans="1:2" hidden="1" x14ac:dyDescent="0.25">
      <c r="A287">
        <v>286</v>
      </c>
      <c r="B287" t="str">
        <f>'2021'!T287</f>
        <v/>
      </c>
    </row>
    <row r="288" spans="1:2" hidden="1" x14ac:dyDescent="0.25">
      <c r="A288">
        <v>287</v>
      </c>
      <c r="B288" t="str">
        <f>'2021'!T288</f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</row>
    <row r="289" spans="1:2" hidden="1" x14ac:dyDescent="0.25">
      <c r="A289">
        <v>288</v>
      </c>
      <c r="B289" t="str">
        <f>'2021'!T289</f>
        <v/>
      </c>
    </row>
    <row r="290" spans="1:2" hidden="1" x14ac:dyDescent="0.25">
      <c r="A290">
        <v>289</v>
      </c>
      <c r="B290" t="str">
        <f>'2021'!T290</f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</row>
    <row r="291" spans="1:2" hidden="1" x14ac:dyDescent="0.25">
      <c r="A291">
        <v>290</v>
      </c>
      <c r="B291" t="str">
        <f>'2021'!T291</f>
        <v/>
      </c>
    </row>
    <row r="292" spans="1:2" hidden="1" x14ac:dyDescent="0.25">
      <c r="A292">
        <v>291</v>
      </c>
      <c r="B292" t="str">
        <f>'2021'!T292</f>
        <v/>
      </c>
    </row>
    <row r="293" spans="1:2" hidden="1" x14ac:dyDescent="0.25">
      <c r="A293">
        <v>292</v>
      </c>
      <c r="B293" t="str">
        <f>'2021'!T293</f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</row>
    <row r="294" spans="1:2" hidden="1" x14ac:dyDescent="0.25">
      <c r="A294">
        <v>293</v>
      </c>
      <c r="B294" t="str">
        <f>'2021'!T294</f>
        <v/>
      </c>
    </row>
    <row r="295" spans="1:2" hidden="1" x14ac:dyDescent="0.25">
      <c r="A295">
        <v>294</v>
      </c>
      <c r="B295" t="str">
        <f>'2021'!T295</f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</row>
    <row r="296" spans="1:2" hidden="1" x14ac:dyDescent="0.25">
      <c r="A296">
        <v>295</v>
      </c>
      <c r="B296" t="str">
        <f>'2021'!T296</f>
        <v>{id:178,year: "2021", typeDoc:"RESOLUCIÓN",numDoc:"CG178-2021",monthDoc:"ABR",nameDoc:"SUSTITUCIONES DIPUTACIONES LOCALES",link: Acuerdos__pdfpath(`./${"2021/"}${"178.pdf"}`),},</v>
      </c>
    </row>
    <row r="297" spans="1:2" hidden="1" x14ac:dyDescent="0.25">
      <c r="A297">
        <v>296</v>
      </c>
      <c r="B297" t="str">
        <f>'2021'!T297</f>
        <v/>
      </c>
    </row>
    <row r="298" spans="1:2" hidden="1" x14ac:dyDescent="0.25">
      <c r="A298">
        <v>297</v>
      </c>
      <c r="B298" t="str">
        <f>'2021'!T298</f>
        <v/>
      </c>
    </row>
    <row r="299" spans="1:2" hidden="1" x14ac:dyDescent="0.25">
      <c r="A299">
        <v>298</v>
      </c>
      <c r="B299" t="str">
        <f>'2021'!T299</f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</row>
    <row r="300" spans="1:2" hidden="1" x14ac:dyDescent="0.25">
      <c r="A300">
        <v>299</v>
      </c>
      <c r="B300" t="str">
        <f>'2021'!T300</f>
        <v/>
      </c>
    </row>
    <row r="301" spans="1:2" hidden="1" x14ac:dyDescent="0.25">
      <c r="A301">
        <v>300</v>
      </c>
      <c r="B301" t="str">
        <f>'2021'!T301</f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</row>
    <row r="302" spans="1:2" hidden="1" x14ac:dyDescent="0.25">
      <c r="A302">
        <v>301</v>
      </c>
      <c r="B302" t="str">
        <f>'2021'!T302</f>
        <v/>
      </c>
    </row>
    <row r="303" spans="1:2" hidden="1" x14ac:dyDescent="0.25">
      <c r="A303">
        <v>302</v>
      </c>
      <c r="B303" t="str">
        <f>'2021'!T303</f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</row>
    <row r="304" spans="1:2" hidden="1" x14ac:dyDescent="0.25">
      <c r="A304">
        <v>303</v>
      </c>
      <c r="B304" t="str">
        <f>'2021'!T304</f>
        <v/>
      </c>
    </row>
    <row r="305" spans="1:2" hidden="1" x14ac:dyDescent="0.25">
      <c r="A305">
        <v>304</v>
      </c>
      <c r="B305" t="str">
        <f>'2021'!T305</f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</row>
    <row r="306" spans="1:2" hidden="1" x14ac:dyDescent="0.25">
      <c r="A306">
        <v>305</v>
      </c>
      <c r="B306" t="str">
        <f>'2021'!T306</f>
        <v/>
      </c>
    </row>
    <row r="307" spans="1:2" hidden="1" x14ac:dyDescent="0.25">
      <c r="A307">
        <v>306</v>
      </c>
      <c r="B307" t="str">
        <f>'2021'!T307</f>
        <v/>
      </c>
    </row>
    <row r="308" spans="1:2" hidden="1" x14ac:dyDescent="0.25">
      <c r="A308">
        <v>307</v>
      </c>
      <c r="B308" t="str">
        <f>'2021'!T308</f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</row>
    <row r="309" spans="1:2" hidden="1" x14ac:dyDescent="0.25">
      <c r="A309">
        <v>308</v>
      </c>
      <c r="B309" t="str">
        <f>'2021'!T309</f>
        <v/>
      </c>
    </row>
    <row r="310" spans="1:2" hidden="1" x14ac:dyDescent="0.25">
      <c r="A310">
        <v>309</v>
      </c>
      <c r="B310" t="str">
        <f>'2021'!T310</f>
        <v/>
      </c>
    </row>
    <row r="311" spans="1:2" hidden="1" x14ac:dyDescent="0.25">
      <c r="A311">
        <v>310</v>
      </c>
      <c r="B311" t="str">
        <f>'2021'!T311</f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</row>
    <row r="312" spans="1:2" hidden="1" x14ac:dyDescent="0.25">
      <c r="A312">
        <v>311</v>
      </c>
      <c r="B312" t="str">
        <f>'2021'!T312</f>
        <v/>
      </c>
    </row>
    <row r="313" spans="1:2" hidden="1" x14ac:dyDescent="0.25">
      <c r="A313">
        <v>312</v>
      </c>
      <c r="B313" t="str">
        <f>'2021'!T313</f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</row>
    <row r="314" spans="1:2" hidden="1" x14ac:dyDescent="0.25">
      <c r="A314">
        <v>313</v>
      </c>
      <c r="B314" t="str">
        <f>'2021'!T314</f>
        <v>{id:186,year: "2021", typeDoc:"RESOLUCIÓN",numDoc:"CG186-2021",monthDoc:"MAY",nameDoc:"REGISTRO SUSTITUCIONES DIPUTADOS MC, SI, FXM Y COALICIÓN JUNTOS HAREMOS HISTORIA POR TLAXCALA",link: Acuerdos__pdfpath(`./${"2021/"}${"186.pdf"}`),},</v>
      </c>
    </row>
    <row r="315" spans="1:2" hidden="1" x14ac:dyDescent="0.25">
      <c r="A315">
        <v>314</v>
      </c>
      <c r="B315" t="str">
        <f>'2021'!T315</f>
        <v/>
      </c>
    </row>
    <row r="316" spans="1:2" hidden="1" x14ac:dyDescent="0.25">
      <c r="A316">
        <v>315</v>
      </c>
      <c r="B316" t="str">
        <f>'2021'!T316</f>
        <v/>
      </c>
    </row>
    <row r="317" spans="1:2" hidden="1" x14ac:dyDescent="0.25">
      <c r="A317">
        <v>316</v>
      </c>
      <c r="B317" t="str">
        <f>'2021'!T317</f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</row>
    <row r="318" spans="1:2" hidden="1" x14ac:dyDescent="0.25">
      <c r="A318">
        <v>317</v>
      </c>
      <c r="B318" t="str">
        <f>'2021'!T318</f>
        <v/>
      </c>
    </row>
    <row r="319" spans="1:2" hidden="1" x14ac:dyDescent="0.25">
      <c r="A319">
        <v>318</v>
      </c>
      <c r="B319" t="str">
        <f>'2021'!T319</f>
        <v/>
      </c>
    </row>
    <row r="320" spans="1:2" hidden="1" x14ac:dyDescent="0.25">
      <c r="A320">
        <v>319</v>
      </c>
      <c r="B320" t="str">
        <f>'2021'!T320</f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</row>
    <row r="321" spans="1:2" hidden="1" x14ac:dyDescent="0.25">
      <c r="A321">
        <v>320</v>
      </c>
      <c r="B321" t="str">
        <f>'2021'!T321</f>
        <v/>
      </c>
    </row>
    <row r="322" spans="1:2" hidden="1" x14ac:dyDescent="0.25">
      <c r="A322">
        <v>321</v>
      </c>
      <c r="B322" t="str">
        <f>'2021'!T322</f>
        <v/>
      </c>
    </row>
    <row r="323" spans="1:2" hidden="1" x14ac:dyDescent="0.25">
      <c r="A323">
        <v>322</v>
      </c>
      <c r="B323" t="str">
        <f>'2021'!T323</f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</row>
    <row r="324" spans="1:2" hidden="1" x14ac:dyDescent="0.25">
      <c r="A324">
        <v>323</v>
      </c>
      <c r="B324" t="str">
        <f>'2021'!T324</f>
        <v/>
      </c>
    </row>
    <row r="325" spans="1:2" hidden="1" x14ac:dyDescent="0.25">
      <c r="A325">
        <v>324</v>
      </c>
      <c r="B325" t="str">
        <f>'2021'!T325</f>
        <v/>
      </c>
    </row>
    <row r="326" spans="1:2" hidden="1" x14ac:dyDescent="0.25">
      <c r="A326">
        <v>325</v>
      </c>
      <c r="B326" t="str">
        <f>'2021'!T326</f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</row>
    <row r="327" spans="1:2" hidden="1" x14ac:dyDescent="0.25">
      <c r="A327">
        <v>326</v>
      </c>
      <c r="B327" t="str">
        <f>'2021'!T327</f>
        <v>{id:191,year: "2021", typeDoc:"RESOLUCIÓN",numDoc:"CG191-2021",monthDoc:"MAY",nameDoc:"REGISTRO CANDIDATURAS INDEPENDIENTES",link: Acuerdos__pdfpath(`./${"2021/"}${"191.pdf"}`),},</v>
      </c>
    </row>
    <row r="328" spans="1:2" hidden="1" x14ac:dyDescent="0.25">
      <c r="A328">
        <v>327</v>
      </c>
      <c r="B328" t="str">
        <f>'2021'!T328</f>
        <v/>
      </c>
    </row>
    <row r="329" spans="1:2" hidden="1" x14ac:dyDescent="0.25">
      <c r="A329">
        <v>328</v>
      </c>
      <c r="B329" t="str">
        <f>'2021'!T329</f>
        <v/>
      </c>
    </row>
    <row r="330" spans="1:2" hidden="1" x14ac:dyDescent="0.25">
      <c r="A330">
        <v>329</v>
      </c>
      <c r="B330" t="str">
        <f>'2021'!T330</f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</row>
    <row r="331" spans="1:2" hidden="1" x14ac:dyDescent="0.25">
      <c r="A331">
        <v>330</v>
      </c>
      <c r="B331" t="str">
        <f>'2021'!T331</f>
        <v/>
      </c>
    </row>
    <row r="332" spans="1:2" hidden="1" x14ac:dyDescent="0.25">
      <c r="A332">
        <v>331</v>
      </c>
      <c r="B332" t="str">
        <f>'2021'!T332</f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</row>
    <row r="333" spans="1:2" hidden="1" x14ac:dyDescent="0.25">
      <c r="A333">
        <v>332</v>
      </c>
      <c r="B333" t="str">
        <f>'2021'!T333</f>
        <v/>
      </c>
    </row>
    <row r="334" spans="1:2" hidden="1" x14ac:dyDescent="0.25">
      <c r="A334">
        <v>333</v>
      </c>
      <c r="B334" t="str">
        <f>'2021'!T334</f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</row>
    <row r="335" spans="1:2" hidden="1" x14ac:dyDescent="0.25">
      <c r="A335">
        <v>334</v>
      </c>
      <c r="B335" t="str">
        <f>'2021'!T335</f>
        <v/>
      </c>
    </row>
    <row r="336" spans="1:2" hidden="1" x14ac:dyDescent="0.25">
      <c r="A336">
        <v>335</v>
      </c>
      <c r="B336" t="str">
        <f>'2021'!T336</f>
        <v/>
      </c>
    </row>
    <row r="337" spans="1:2" hidden="1" x14ac:dyDescent="0.25">
      <c r="A337">
        <v>336</v>
      </c>
      <c r="B337" t="str">
        <f>'2021'!T337</f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</row>
    <row r="338" spans="1:2" hidden="1" x14ac:dyDescent="0.25">
      <c r="A338">
        <v>337</v>
      </c>
      <c r="B338" t="str">
        <f>'2021'!T338</f>
        <v/>
      </c>
    </row>
    <row r="339" spans="1:2" hidden="1" x14ac:dyDescent="0.25">
      <c r="A339">
        <v>338</v>
      </c>
      <c r="B339" t="str">
        <f>'2021'!T339</f>
        <v/>
      </c>
    </row>
    <row r="340" spans="1:2" hidden="1" x14ac:dyDescent="0.25">
      <c r="A340">
        <v>339</v>
      </c>
      <c r="B340" t="str">
        <f>'2021'!T340</f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</row>
    <row r="341" spans="1:2" hidden="1" x14ac:dyDescent="0.25">
      <c r="A341">
        <v>340</v>
      </c>
      <c r="B341" t="str">
        <f>'2021'!T341</f>
        <v>{id:197,year: "2021", typeDoc:"RESOLUCIÓN",numDoc:"CG197-2021",monthDoc:"MAY",nameDoc:"REGISTRO CANDIDATURAS COMUNIDADES PRI",link: Acuerdos__pdfpath(`./${"2021/"}${"197.pdf"}`),},</v>
      </c>
    </row>
    <row r="342" spans="1:2" hidden="1" x14ac:dyDescent="0.25">
      <c r="A342">
        <v>341</v>
      </c>
      <c r="B342" t="str">
        <f>'2021'!T342</f>
        <v/>
      </c>
    </row>
    <row r="343" spans="1:2" hidden="1" x14ac:dyDescent="0.25">
      <c r="A343">
        <v>342</v>
      </c>
      <c r="B343" t="str">
        <f>'2021'!T343</f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</row>
    <row r="344" spans="1:2" hidden="1" x14ac:dyDescent="0.25">
      <c r="A344">
        <v>343</v>
      </c>
      <c r="B344" t="str">
        <f>'2021'!T344</f>
        <v/>
      </c>
    </row>
    <row r="345" spans="1:2" hidden="1" x14ac:dyDescent="0.25">
      <c r="A345">
        <v>344</v>
      </c>
      <c r="B345" t="str">
        <f>'2021'!T345</f>
        <v/>
      </c>
    </row>
    <row r="346" spans="1:2" hidden="1" x14ac:dyDescent="0.25">
      <c r="A346">
        <v>345</v>
      </c>
      <c r="B346" t="str">
        <f>'2021'!T346</f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</row>
    <row r="347" spans="1:2" hidden="1" x14ac:dyDescent="0.25">
      <c r="A347">
        <v>346</v>
      </c>
      <c r="B347" t="str">
        <f>'2021'!T347</f>
        <v/>
      </c>
    </row>
    <row r="348" spans="1:2" hidden="1" x14ac:dyDescent="0.25">
      <c r="A348">
        <v>347</v>
      </c>
      <c r="B348" t="str">
        <f>'2021'!T348</f>
        <v/>
      </c>
    </row>
    <row r="349" spans="1:2" hidden="1" x14ac:dyDescent="0.25">
      <c r="A349">
        <v>348</v>
      </c>
      <c r="B349" t="str">
        <f>'2021'!T349</f>
        <v/>
      </c>
    </row>
    <row r="350" spans="1:2" hidden="1" x14ac:dyDescent="0.25">
      <c r="A350">
        <v>349</v>
      </c>
      <c r="B350" t="str">
        <f>'2021'!T350</f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</row>
    <row r="351" spans="1:2" hidden="1" x14ac:dyDescent="0.25">
      <c r="A351">
        <v>350</v>
      </c>
      <c r="B351" t="str">
        <f>'2021'!T351</f>
        <v/>
      </c>
    </row>
    <row r="352" spans="1:2" hidden="1" x14ac:dyDescent="0.25">
      <c r="A352">
        <v>351</v>
      </c>
      <c r="B352" t="str">
        <f>'2021'!T352</f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</row>
    <row r="353" spans="1:2" hidden="1" x14ac:dyDescent="0.25">
      <c r="A353">
        <v>352</v>
      </c>
      <c r="B353" t="str">
        <f>'2021'!T353</f>
        <v/>
      </c>
    </row>
    <row r="354" spans="1:2" hidden="1" x14ac:dyDescent="0.25">
      <c r="A354">
        <v>353</v>
      </c>
      <c r="B354" t="str">
        <f>'2021'!T354</f>
        <v/>
      </c>
    </row>
    <row r="355" spans="1:2" hidden="1" x14ac:dyDescent="0.25">
      <c r="A355">
        <v>354</v>
      </c>
      <c r="B355" t="str">
        <f>'2021'!T355</f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</row>
    <row r="356" spans="1:2" hidden="1" x14ac:dyDescent="0.25">
      <c r="A356">
        <v>355</v>
      </c>
      <c r="B356" t="str">
        <f>'2021'!T356</f>
        <v/>
      </c>
    </row>
    <row r="357" spans="1:2" hidden="1" x14ac:dyDescent="0.25">
      <c r="A357">
        <v>356</v>
      </c>
      <c r="B357" t="str">
        <f>'2021'!T357</f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</row>
    <row r="358" spans="1:2" hidden="1" x14ac:dyDescent="0.25">
      <c r="A358">
        <v>357</v>
      </c>
      <c r="B358" t="str">
        <f>'2021'!T358</f>
        <v/>
      </c>
    </row>
    <row r="359" spans="1:2" hidden="1" x14ac:dyDescent="0.25">
      <c r="A359">
        <v>358</v>
      </c>
      <c r="B359" t="str">
        <f>'2021'!T359</f>
        <v/>
      </c>
    </row>
    <row r="360" spans="1:2" hidden="1" x14ac:dyDescent="0.25">
      <c r="A360">
        <v>359</v>
      </c>
      <c r="B360" t="str">
        <f>'2021'!T360</f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</row>
    <row r="361" spans="1:2" hidden="1" x14ac:dyDescent="0.25">
      <c r="A361">
        <v>360</v>
      </c>
      <c r="B361" t="str">
        <f>'2021'!T361</f>
        <v/>
      </c>
    </row>
    <row r="362" spans="1:2" hidden="1" x14ac:dyDescent="0.25">
      <c r="A362">
        <v>361</v>
      </c>
      <c r="B362" t="str">
        <f>'2021'!T362</f>
        <v/>
      </c>
    </row>
    <row r="363" spans="1:2" hidden="1" x14ac:dyDescent="0.25">
      <c r="A363">
        <v>362</v>
      </c>
      <c r="B363" t="str">
        <f>'2021'!T363</f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</row>
    <row r="364" spans="1:2" hidden="1" x14ac:dyDescent="0.25">
      <c r="A364">
        <v>363</v>
      </c>
      <c r="B364" t="str">
        <f>'2021'!T364</f>
        <v/>
      </c>
    </row>
    <row r="365" spans="1:2" hidden="1" x14ac:dyDescent="0.25">
      <c r="A365">
        <v>364</v>
      </c>
      <c r="B365" t="str">
        <f>'2021'!T365</f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</row>
    <row r="366" spans="1:2" hidden="1" x14ac:dyDescent="0.25">
      <c r="A366">
        <v>365</v>
      </c>
      <c r="B366" t="str">
        <f>'2021'!T366</f>
        <v/>
      </c>
    </row>
    <row r="367" spans="1:2" hidden="1" x14ac:dyDescent="0.25">
      <c r="A367">
        <v>366</v>
      </c>
      <c r="B367" t="str">
        <f>'2021'!T367</f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</row>
    <row r="368" spans="1:2" hidden="1" x14ac:dyDescent="0.25">
      <c r="A368">
        <v>367</v>
      </c>
      <c r="B368" t="str">
        <f>'2021'!T368</f>
        <v/>
      </c>
    </row>
    <row r="369" spans="1:2" hidden="1" x14ac:dyDescent="0.25">
      <c r="A369">
        <v>368</v>
      </c>
      <c r="B369" t="str">
        <f>'2021'!T369</f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</row>
    <row r="370" spans="1:2" hidden="1" x14ac:dyDescent="0.25">
      <c r="A370">
        <v>369</v>
      </c>
      <c r="B370" t="str">
        <f>'2021'!T370</f>
        <v>{id:209,year: "2021", typeDoc:"RESOLUCIÓN",numDoc:"CG208-2021",monthDoc:"MAY",nameDoc:"REGISTRO COMUNIDADES PT",link: Acuerdos__pdfpath(`./${"2021/"}${"208.pdf"}`),},</v>
      </c>
    </row>
    <row r="371" spans="1:2" hidden="1" x14ac:dyDescent="0.25">
      <c r="A371">
        <v>370</v>
      </c>
      <c r="B371" t="str">
        <f>'2021'!T371</f>
        <v>{id:210,year: "2021", typeDoc:"ACUERDO",numDoc:"CG209-2021",monthDoc:"MAY",nameDoc:"MEDIDAS DE SEGURIDAD DE BOLETAS",link: Acuerdos__pdfpath(`./${"2021/"}${"209.pdf"}`),},</v>
      </c>
    </row>
    <row r="372" spans="1:2" hidden="1" x14ac:dyDescent="0.25">
      <c r="A372">
        <v>371</v>
      </c>
      <c r="B372" t="str">
        <f>'2021'!T372</f>
        <v>{id:211,year: "2021", typeDoc:"ACUERDO",numDoc:"CG210-2021",monthDoc:"MAY",nameDoc:"CUMPLIMIENTO A SENTENCIA TET JDC 050 2021",link: Acuerdos__pdfpath(`./${"2021/"}${"210.pdf"}`),},</v>
      </c>
    </row>
    <row r="373" spans="1:2" hidden="1" x14ac:dyDescent="0.25">
      <c r="A373">
        <v>372</v>
      </c>
      <c r="B373" t="str">
        <f>'2021'!T373</f>
        <v/>
      </c>
    </row>
    <row r="374" spans="1:2" hidden="1" x14ac:dyDescent="0.25">
      <c r="A374">
        <v>373</v>
      </c>
      <c r="B374" t="str">
        <f>'2021'!T374</f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</row>
    <row r="375" spans="1:2" hidden="1" x14ac:dyDescent="0.25">
      <c r="A375">
        <v>374</v>
      </c>
      <c r="B375" t="str">
        <f>'2021'!T375</f>
        <v>{id:213,year: "2021", typeDoc:"ACUERDO",numDoc:"CG212-2021",monthDoc:"MAY",nameDoc:"SUSTITUCIONES DIPUTACIONES Y AYUNTAMIENTOS",link: Acuerdos__pdfpath(`./${"2021/"}${"212.pdf"}`),},</v>
      </c>
    </row>
    <row r="376" spans="1:2" hidden="1" x14ac:dyDescent="0.25">
      <c r="A376">
        <v>375</v>
      </c>
      <c r="B376" t="str">
        <f>'2021'!T376</f>
        <v>{id:214,year: "2021", typeDoc:"ACUERDO",numDoc:"CG213-2021",monthDoc:"MAY",nameDoc:"SOBRENOMBRES PELO 2020 2021",link: Acuerdos__pdfpath(`./${"2021/"}${"213.pdf"}`),},</v>
      </c>
    </row>
    <row r="377" spans="1:2" hidden="1" x14ac:dyDescent="0.25">
      <c r="A377">
        <v>376</v>
      </c>
      <c r="B377" t="str">
        <f>'2021'!T377</f>
        <v>{id:215,year: "2021", typeDoc:"ACUERDO",numDoc:"CG214-2021",monthDoc:"MAY",nameDoc:"SUSTITUCIONES DE CONSEJOS MUNICIPALES",link: Acuerdos__pdfpath(`./${"2021/"}${"214.pdf"}`),},</v>
      </c>
    </row>
    <row r="378" spans="1:2" hidden="1" x14ac:dyDescent="0.25">
      <c r="A378">
        <v>377</v>
      </c>
      <c r="B378" t="str">
        <f>'2021'!T378</f>
        <v>{id:216,year: "2021", typeDoc:"ACUERDO",numDoc:"CG215-2021",monthDoc:"MAY",nameDoc:"CRITERIOS PARA CELEBRACIÓN DE DEBATES A TRAVÉS DE TICS",link: Acuerdos__pdfpath(`./${"2021/"}${"215.pdf"}`),},</v>
      </c>
    </row>
    <row r="379" spans="1:2" hidden="1" x14ac:dyDescent="0.25">
      <c r="A379">
        <v>378</v>
      </c>
      <c r="B379" t="str">
        <f>'2021'!T379</f>
        <v>{id:217,year: "2021", typeDoc:"ACUERDO",numDoc:"CG216-2021",monthDoc:"MAY",nameDoc:"SUSTITUCIONES CONSEJOS DISTRITALES Y MUNICIPALES",link: Acuerdos__pdfpath(`./${"2021/"}${"216.pdf"}`),},</v>
      </c>
    </row>
    <row r="380" spans="1:2" hidden="1" x14ac:dyDescent="0.25">
      <c r="A380">
        <v>379</v>
      </c>
      <c r="B380" t="str">
        <f>'2021'!T380</f>
        <v/>
      </c>
    </row>
    <row r="381" spans="1:2" hidden="1" x14ac:dyDescent="0.25">
      <c r="A381">
        <v>380</v>
      </c>
      <c r="B381" t="str">
        <f>'2021'!T381</f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</row>
    <row r="382" spans="1:2" hidden="1" x14ac:dyDescent="0.25">
      <c r="A382">
        <v>381</v>
      </c>
      <c r="B382" t="str">
        <f>'2021'!T382</f>
        <v/>
      </c>
    </row>
    <row r="383" spans="1:2" hidden="1" x14ac:dyDescent="0.25">
      <c r="A383">
        <v>382</v>
      </c>
      <c r="B383" t="str">
        <f>'2021'!T383</f>
        <v/>
      </c>
    </row>
    <row r="384" spans="1:2" hidden="1" x14ac:dyDescent="0.25">
      <c r="A384">
        <v>383</v>
      </c>
      <c r="B384" t="str">
        <f>'2021'!T384</f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</row>
    <row r="385" spans="1:2" hidden="1" x14ac:dyDescent="0.25">
      <c r="A385">
        <v>384</v>
      </c>
      <c r="B385" t="str">
        <f>'2021'!T385</f>
        <v/>
      </c>
    </row>
    <row r="386" spans="1:2" hidden="1" x14ac:dyDescent="0.25">
      <c r="A386">
        <v>385</v>
      </c>
      <c r="B386" t="str">
        <f>'2021'!T386</f>
        <v/>
      </c>
    </row>
    <row r="387" spans="1:2" hidden="1" x14ac:dyDescent="0.25">
      <c r="A387">
        <v>386</v>
      </c>
      <c r="B387" t="str">
        <f>'2021'!T387</f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</row>
    <row r="388" spans="1:2" hidden="1" x14ac:dyDescent="0.25">
      <c r="A388">
        <v>387</v>
      </c>
      <c r="B388" t="str">
        <f>'2021'!T388</f>
        <v>{id:221,year: "2021", typeDoc:"ACUERDO",numDoc:"CG220-2021",monthDoc:"MAY",nameDoc:"SUSTITUCIONES DIPUTADOS LOCALES, AYUNTAMIENTOS Y PRESIDENCIAS DE COMUNIDAD",link: Acuerdos__pdfpath(`./${"2021/"}${"220.pdf"}`),},</v>
      </c>
    </row>
    <row r="389" spans="1:2" hidden="1" x14ac:dyDescent="0.25">
      <c r="A389">
        <v>388</v>
      </c>
      <c r="B389" t="str">
        <f>'2021'!T389</f>
        <v>{id:222,year: "2021", typeDoc:"ACUERDO",numDoc:"CG221-2021",monthDoc:"MAY",nameDoc:"SUSTITUCIONES CONSEJOS DISTRITALES Y MUNICIPALES",link: Acuerdos__pdfpath(`./${"2021/"}${"221.pdf"}`),},</v>
      </c>
    </row>
    <row r="390" spans="1:2" hidden="1" x14ac:dyDescent="0.25">
      <c r="A390">
        <v>389</v>
      </c>
      <c r="B390" t="str">
        <f>'2021'!T390</f>
        <v>{id:223,year: "2021", typeDoc:"RESOLUCIÓN",numDoc:"CG222-2021",monthDoc:"MAY",nameDoc:"SUSTITUCIONES DIPUTACIONES, AYUNTAMIENTOS Y PRESIDENCIAS",link: Acuerdos__pdfpath(`./${"2021/"}${"222.pdf"}`),},</v>
      </c>
    </row>
    <row r="391" spans="1:2" hidden="1" x14ac:dyDescent="0.25">
      <c r="A391">
        <v>390</v>
      </c>
      <c r="B391" t="str">
        <f>'2021'!T391</f>
        <v/>
      </c>
    </row>
    <row r="392" spans="1:2" hidden="1" x14ac:dyDescent="0.25">
      <c r="A392">
        <v>391</v>
      </c>
      <c r="B392" t="str">
        <f>'2021'!T392</f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</row>
    <row r="393" spans="1:2" hidden="1" x14ac:dyDescent="0.25">
      <c r="A393">
        <v>392</v>
      </c>
      <c r="B393" t="str">
        <f>'2021'!T393</f>
        <v>{id:225,year: "2021", typeDoc:"ACUERDO",numDoc:"CG224-2021",monthDoc:"MAY",nameDoc:"CUMPLIMIENTO DE SENTENCIA SCM JRC 84 2021 PT",link: Acuerdos__pdfpath(`./${"2021/"}${"224.pdf"}`),},</v>
      </c>
    </row>
    <row r="394" spans="1:2" hidden="1" x14ac:dyDescent="0.25">
      <c r="A394">
        <v>393</v>
      </c>
      <c r="B394" t="str">
        <f>'2021'!T394</f>
        <v>{id:226,year: "2021", typeDoc:"RESOLUCIÓN",numDoc:"CG225-2021",monthDoc:"MAY",nameDoc:"PES MEDIDAS CAUTELARES CQD PE PES CG 082 2021",link: Acuerdos__pdfpath(`./${"2021/"}${"225.pdf"}`),},</v>
      </c>
    </row>
    <row r="395" spans="1:2" hidden="1" x14ac:dyDescent="0.25">
      <c r="A395">
        <v>394</v>
      </c>
      <c r="B395" t="str">
        <f>'2021'!T395</f>
        <v>{id:227,year: "2021", typeDoc:"ACUERDO",numDoc:"CG226-2021",monthDoc:"MAY",nameDoc:"SUSTITUCIONES CONSEJOS DISTRITALES Y MUNICIPALES",link: Acuerdos__pdfpath(`./${"2021/"}${"226.pdf"}`),},</v>
      </c>
    </row>
    <row r="396" spans="1:2" hidden="1" x14ac:dyDescent="0.25">
      <c r="A396">
        <v>395</v>
      </c>
      <c r="B396" t="str">
        <f>'2021'!T396</f>
        <v>{id:228,year: "2021", typeDoc:"RESOLUCIÓN",numDoc:"CG227-2021",monthDoc:"MAY",nameDoc:"SUSTITUCIONES DIPUTACIONES, AYUNTAMIENTOS Y PRESIDENCIAS DE COMUNIDAD",link: Acuerdos__pdfpath(`./${"2021/"}${"227.pdf"}`),},</v>
      </c>
    </row>
    <row r="397" spans="1:2" hidden="1" x14ac:dyDescent="0.25">
      <c r="A397">
        <v>396</v>
      </c>
      <c r="B397" t="str">
        <f>'2021'!T397</f>
        <v>{id:229,year: "2021", typeDoc:"RESOLUCIÓN",numDoc:"CG228-2021",monthDoc:"MAY",nameDoc:"SUSTITUCIONES AYUNTAMIENTOS Y PRESIDENCIAS DE COMUNIDAD",link: Acuerdos__pdfpath(`./${"2021/"}${"228.pdf"}`),},</v>
      </c>
    </row>
    <row r="398" spans="1:2" hidden="1" x14ac:dyDescent="0.25">
      <c r="A398">
        <v>397</v>
      </c>
      <c r="B398" t="str">
        <f>'2021'!T398</f>
        <v>{id:230,year: "2021", typeDoc:"ACUERDO",numDoc:"CG229-2021",monthDoc:"MAY",nameDoc:"CRITERIOS CIERRE DE CAMPAÑA 2021",link: Acuerdos__pdfpath(`./${"2021/"}${"229.pdf"}`),},</v>
      </c>
    </row>
    <row r="399" spans="1:2" hidden="1" x14ac:dyDescent="0.25">
      <c r="A399">
        <v>398</v>
      </c>
      <c r="B399" t="str">
        <f>'2021'!T399</f>
        <v/>
      </c>
    </row>
    <row r="400" spans="1:2" hidden="1" x14ac:dyDescent="0.25">
      <c r="A400">
        <v>399</v>
      </c>
      <c r="B400" t="str">
        <f>'2021'!T400</f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</row>
    <row r="401" spans="1:2" hidden="1" x14ac:dyDescent="0.25">
      <c r="A401">
        <v>400</v>
      </c>
      <c r="B401" t="str">
        <f>'2021'!T401</f>
        <v>{id:232,year: "2021", typeDoc:"ACUERDO",numDoc:"CG231-2021",monthDoc:"JUN",nameDoc:"DESIGNACIÓN DE CASILLAS PARA VERIFICAR MEDIDAS DE SEGURIDAD EN BOLETAS",link: Acuerdos__pdfpath(`./${"2021/"}${"231.pdf"}`),},</v>
      </c>
    </row>
    <row r="402" spans="1:2" hidden="1" x14ac:dyDescent="0.25">
      <c r="A402">
        <v>401</v>
      </c>
      <c r="B402" t="str">
        <f>'2021'!T402</f>
        <v>{id:233,year: "2021", typeDoc:"ACUERDO",numDoc:"CG232-2021",monthDoc:"JUN",nameDoc:"SUSTITUCIONES CANDIDATURAS AYUNTAMIENTOS Y PRESIDENCIAS DE COMUNIDAD",link: Acuerdos__pdfpath(`./${"2021/"}${"232.pdf"}`),},</v>
      </c>
    </row>
    <row r="403" spans="1:2" hidden="1" x14ac:dyDescent="0.25">
      <c r="A403">
        <v>402</v>
      </c>
      <c r="B403" t="str">
        <f>'2021'!T403</f>
        <v>{id:234,year: "2021", typeDoc:"ACUERDO",numDoc:"CG233-2021",monthDoc:"JUN",nameDoc:"SE DA RESPUESTA A SOLICITUD PES",link: Acuerdos__pdfpath(`./${"2021/"}${"233.pdf"}`),},</v>
      </c>
    </row>
    <row r="404" spans="1:2" hidden="1" x14ac:dyDescent="0.25">
      <c r="A404">
        <v>403</v>
      </c>
      <c r="B404" t="str">
        <f>'2021'!T404</f>
        <v>{id:235,year: "2021", typeDoc:"ACUERDO",numDoc:"CG234-2021",monthDoc:"JUN",nameDoc:"EXHORTO AL ELECTORADO",link: Acuerdos__pdfpath(`./${"2021/"}${"234.pdf"}`),},</v>
      </c>
    </row>
    <row r="405" spans="1:2" hidden="1" x14ac:dyDescent="0.25">
      <c r="A405">
        <v>404</v>
      </c>
      <c r="B405" t="str">
        <f>'2021'!T405</f>
        <v/>
      </c>
    </row>
    <row r="406" spans="1:2" hidden="1" x14ac:dyDescent="0.25">
      <c r="A406">
        <v>405</v>
      </c>
      <c r="B406" t="str">
        <f>'2021'!T406</f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</row>
    <row r="407" spans="1:2" hidden="1" x14ac:dyDescent="0.25">
      <c r="A407">
        <v>406</v>
      </c>
      <c r="B407" t="str">
        <f>'2021'!T407</f>
        <v/>
      </c>
    </row>
    <row r="408" spans="1:2" hidden="1" x14ac:dyDescent="0.25">
      <c r="A408">
        <v>407</v>
      </c>
      <c r="B408" t="str">
        <f>'2021'!T408</f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</row>
    <row r="409" spans="1:2" hidden="1" x14ac:dyDescent="0.25">
      <c r="A409">
        <v>408</v>
      </c>
      <c r="B409" t="str">
        <f>'2021'!T409</f>
        <v>{id:238,year: "2021", typeDoc:"ACUERDO",numDoc:"CG237-2021",monthDoc:"JUN",nameDoc:"SUSTITUCIONES DIPUTACIONES, AYUNTAMIENTOS Y PRESIDENTES DE COMUNIDAD",link: Acuerdos__pdfpath(`./${"2021/"}${"237.pdf"}`),},</v>
      </c>
    </row>
    <row r="410" spans="1:2" hidden="1" x14ac:dyDescent="0.25">
      <c r="A410">
        <v>409</v>
      </c>
      <c r="B410" t="str">
        <f>'2021'!T410</f>
        <v>{id:239,year: "2021", typeDoc:"ACUERDO",numDoc:"CG238-2021",monthDoc:"JUN",nameDoc:"POR EL QUE SE DESIGNA AL PERSONAL COMO ENLACES DE COMUNICACIÓN",link: Acuerdos__pdfpath(`./${"2021/"}${"238.pdf"}`),},</v>
      </c>
    </row>
    <row r="411" spans="1:2" hidden="1" x14ac:dyDescent="0.25">
      <c r="A411">
        <v>410</v>
      </c>
      <c r="B411" t="str">
        <f>'2021'!T411</f>
        <v>{id:240,year: "2021", typeDoc:"ACUERDO",numDoc:"CG239-2021",monthDoc:"JUN",nameDoc:"SUSTITUCIONES DE CONSEJOS MUNICIPALES",link: Acuerdos__pdfpath(`./${"2021/"}${"239.pdf"}`),},</v>
      </c>
    </row>
    <row r="412" spans="1:2" hidden="1" x14ac:dyDescent="0.25">
      <c r="A412">
        <v>411</v>
      </c>
      <c r="B412" t="str">
        <f>'2021'!T412</f>
        <v>{id:241,year: "2021", typeDoc:"RESOLUCIÓN",numDoc:"CG240-2021",monthDoc:"JUN",nameDoc:"SUSTITUCIONES AYUNTAMIENTOS Y PRESIDENCIAS DE COMUNIDAD",link: Acuerdos__pdfpath(`./${"2021/"}${"240.pdf"}`),},</v>
      </c>
    </row>
    <row r="413" spans="1:2" hidden="1" x14ac:dyDescent="0.25">
      <c r="A413">
        <v>412</v>
      </c>
      <c r="B413" t="str">
        <f>'2021'!T413</f>
        <v>{id:242,year: "2021", typeDoc:"ACUERDO",numDoc:"CG241-2021",monthDoc:"JUN",nameDoc:"MODIFICA INTEGRACIÓN CONSEJO MUNICIPAL TEQUEXQUITLA",link: Acuerdos__pdfpath(`./${"2021/"}${"241.pdf"}`),},</v>
      </c>
    </row>
    <row r="414" spans="1:2" hidden="1" x14ac:dyDescent="0.25">
      <c r="A414">
        <v>413</v>
      </c>
      <c r="B414" t="str">
        <f>'2021'!T414</f>
        <v>{id:243,year: "2021", typeDoc:"ACUERDO",numDoc:"CG242-2021",monthDoc:"JUN",nameDoc:"SUSTITUCIÓN CONSEJO MUNICIPAL TOTOLAC",link: Acuerdos__pdfpath(`./${"2021/"}${"242.pdf"}`),},</v>
      </c>
    </row>
    <row r="415" spans="1:2" hidden="1" x14ac:dyDescent="0.25">
      <c r="A415">
        <v>414</v>
      </c>
      <c r="B415" t="str">
        <f>'2021'!T415</f>
        <v>{id:244,year: "2021", typeDoc:"ACUERDO",numDoc:"CG243-2021",monthDoc:"JUN",nameDoc:"ASUME ATRIBUCIONES Y FUNCIONES CONSEJO XICOHTZINCO",link: Acuerdos__pdfpath(`./${"2021/"}${"243.pdf"}`),},</v>
      </c>
    </row>
    <row r="416" spans="1:2" hidden="1" x14ac:dyDescent="0.25">
      <c r="A416">
        <v>415</v>
      </c>
      <c r="B416" t="str">
        <f>'2021'!T416</f>
        <v>{id:245,year: "2021", typeDoc:"ACUERDO",numDoc:"CG244-2021",monthDoc:"JUN",nameDoc:"SUSTITUCIÓN CONSEJO MUNICIPAL ZACATELCO",link: Acuerdos__pdfpath(`./${"2021/"}${"244.pdf"}`),},</v>
      </c>
    </row>
    <row r="417" spans="1:2" hidden="1" x14ac:dyDescent="0.25">
      <c r="A417">
        <v>416</v>
      </c>
      <c r="B417" t="str">
        <f>'2021'!T417</f>
        <v>{id:246,year: "2021", typeDoc:"ACUERDO",numDoc:"CG245-2021",monthDoc:"JUN",nameDoc:"SUSTITUCIÓN DE CONSEJOS MUNICIPALES",link: Acuerdos__pdfpath(`./${"2021/"}${"245.pdf"}`),},</v>
      </c>
    </row>
    <row r="418" spans="1:2" hidden="1" x14ac:dyDescent="0.25">
      <c r="A418">
        <v>417</v>
      </c>
      <c r="B418" t="str">
        <f>'2021'!T418</f>
        <v>{id:247,year: "2021", typeDoc:"ACUERDO",numDoc:"CG246-2021",monthDoc:"JUN",nameDoc:"SUSTITUCIÓN CONSEJO MUNICIPAL DE ESPAÑITA",link: Acuerdos__pdfpath(`./${"2021/"}${"246.pdf"}`),},</v>
      </c>
    </row>
    <row r="419" spans="1:2" hidden="1" x14ac:dyDescent="0.25">
      <c r="A419">
        <v>418</v>
      </c>
      <c r="B419" t="str">
        <f>'2021'!T419</f>
        <v/>
      </c>
    </row>
    <row r="420" spans="1:2" hidden="1" x14ac:dyDescent="0.25">
      <c r="A420">
        <v>419</v>
      </c>
      <c r="B420" t="str">
        <f>'2021'!T420</f>
        <v/>
      </c>
    </row>
    <row r="421" spans="1:2" hidden="1" x14ac:dyDescent="0.25">
      <c r="A421">
        <v>420</v>
      </c>
      <c r="B421" t="str">
        <f>'2021'!T421</f>
        <v/>
      </c>
    </row>
    <row r="422" spans="1:2" hidden="1" x14ac:dyDescent="0.25">
      <c r="A422">
        <v>421</v>
      </c>
      <c r="B422" t="str">
        <f>'2021'!T422</f>
        <v/>
      </c>
    </row>
    <row r="423" spans="1:2" hidden="1" x14ac:dyDescent="0.25">
      <c r="A423">
        <v>422</v>
      </c>
      <c r="B423" t="str">
        <f>'2021'!T423</f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</row>
    <row r="424" spans="1:2" hidden="1" x14ac:dyDescent="0.25">
      <c r="A424">
        <v>423</v>
      </c>
      <c r="B424" t="str">
        <f>'2021'!T424</f>
        <v>{id:249,year: "2021", typeDoc:"ACUERDO",numDoc:"CG248-2021",monthDoc:"JUN",nameDoc:"COMPUTO GUBERNATURA",link: Acuerdos__pdfpath(`./${"2021/"}${"248.pdf"}`),},</v>
      </c>
    </row>
    <row r="425" spans="1:2" hidden="1" x14ac:dyDescent="0.25">
      <c r="A425">
        <v>424</v>
      </c>
      <c r="B425" t="str">
        <f>'2021'!T425</f>
        <v>{id:250,year: "2021", typeDoc:"ACUERDO",numDoc:"CG249-2021",monthDoc:"JUN",nameDoc:"PORCENTAJE PARTIDOS POLÍTICOS LOCALES Y NACIONALES",link: Acuerdos__pdfpath(`./${"2021/"}${"249.pdf"}`),},</v>
      </c>
    </row>
    <row r="426" spans="1:2" hidden="1" x14ac:dyDescent="0.25">
      <c r="A426">
        <v>425</v>
      </c>
      <c r="B426" t="str">
        <f>'2021'!T426</f>
        <v>{id:251,year: "2021", typeDoc:"ACUERDO",numDoc:"CG250-2021",monthDoc:"JUN",nameDoc:"DIPUTACIONES RP",link: Acuerdos__pdfpath(`./${"2021/"}${"250.pdf"}`),},</v>
      </c>
    </row>
    <row r="427" spans="1:2" hidden="1" x14ac:dyDescent="0.25">
      <c r="A427">
        <v>426</v>
      </c>
      <c r="B427" t="str">
        <f>'2021'!T427</f>
        <v/>
      </c>
    </row>
    <row r="428" spans="1:2" hidden="1" x14ac:dyDescent="0.25">
      <c r="A428">
        <v>427</v>
      </c>
      <c r="B428" t="str">
        <f>'2021'!T428</f>
        <v/>
      </c>
    </row>
    <row r="429" spans="1:2" hidden="1" x14ac:dyDescent="0.25">
      <c r="A429">
        <v>428</v>
      </c>
      <c r="B429" t="str">
        <f>'2021'!T429</f>
        <v/>
      </c>
    </row>
    <row r="430" spans="1:2" hidden="1" x14ac:dyDescent="0.25">
      <c r="A430">
        <v>429</v>
      </c>
      <c r="B430" t="str">
        <f>'2021'!T430</f>
        <v/>
      </c>
    </row>
    <row r="431" spans="1:2" hidden="1" x14ac:dyDescent="0.25">
      <c r="A431">
        <v>430</v>
      </c>
      <c r="B431" t="str">
        <f>'2021'!T431</f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</row>
    <row r="432" spans="1:2" hidden="1" x14ac:dyDescent="0.25">
      <c r="A432">
        <v>431</v>
      </c>
      <c r="B432" t="str">
        <f>'2021'!T432</f>
        <v/>
      </c>
    </row>
    <row r="433" spans="1:2" hidden="1" x14ac:dyDescent="0.25">
      <c r="A433">
        <v>432</v>
      </c>
      <c r="B433" t="str">
        <f>'2021'!T433</f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</row>
    <row r="434" spans="1:2" hidden="1" x14ac:dyDescent="0.25">
      <c r="A434">
        <v>433</v>
      </c>
      <c r="B434" t="str">
        <f>'2021'!T434</f>
        <v/>
      </c>
    </row>
    <row r="435" spans="1:2" hidden="1" x14ac:dyDescent="0.25">
      <c r="A435">
        <v>434</v>
      </c>
      <c r="B435" t="str">
        <f>'2021'!T435</f>
        <v/>
      </c>
    </row>
    <row r="436" spans="1:2" hidden="1" x14ac:dyDescent="0.25">
      <c r="A436">
        <v>435</v>
      </c>
      <c r="B436" t="str">
        <f>'2021'!T436</f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</row>
    <row r="437" spans="1:2" hidden="1" x14ac:dyDescent="0.25">
      <c r="A437">
        <v>436</v>
      </c>
      <c r="B437" t="str">
        <f>'2021'!T437</f>
        <v/>
      </c>
    </row>
    <row r="438" spans="1:2" hidden="1" x14ac:dyDescent="0.25">
      <c r="A438">
        <v>437</v>
      </c>
      <c r="B438" t="str">
        <f>'2021'!T438</f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</row>
    <row r="439" spans="1:2" hidden="1" x14ac:dyDescent="0.25">
      <c r="A439">
        <v>438</v>
      </c>
      <c r="B439" t="str">
        <f>'2021'!T439</f>
        <v>{id:256,year: "2021", typeDoc:"ACUERDO",numDoc:"CG255-2021",monthDoc:"JUL",nameDoc:"PERSONAL RECUENTO SAN ANDRÉS AHUASHUASTEPEC",link: Acuerdos__pdfpath(`./${"2021/"}${"255.pdf"}`),},</v>
      </c>
    </row>
    <row r="440" spans="1:2" hidden="1" x14ac:dyDescent="0.25">
      <c r="A440">
        <v>439</v>
      </c>
      <c r="B440" t="str">
        <f>'2021'!T440</f>
        <v/>
      </c>
    </row>
    <row r="441" spans="1:2" hidden="1" x14ac:dyDescent="0.25">
      <c r="A441">
        <v>440</v>
      </c>
      <c r="B441" t="str">
        <f>'2021'!T441</f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</row>
    <row r="442" spans="1:2" hidden="1" x14ac:dyDescent="0.25">
      <c r="A442">
        <v>441</v>
      </c>
      <c r="B442" t="str">
        <f>'2021'!T442</f>
        <v>{id:258,year: "2021", typeDoc:"ACUERDO",numDoc:"CG257-2021",monthDoc:"JUL",nameDoc:"PERSONAL RECUENTO YAUHQUEMEHCAN",link: Acuerdos__pdfpath(`./${"2021/"}${"257.pdf"}`),},</v>
      </c>
    </row>
    <row r="443" spans="1:2" hidden="1" x14ac:dyDescent="0.25">
      <c r="A443">
        <v>442</v>
      </c>
      <c r="B443" t="str">
        <f>'2021'!T443</f>
        <v/>
      </c>
    </row>
    <row r="444" spans="1:2" hidden="1" x14ac:dyDescent="0.25">
      <c r="A444">
        <v>443</v>
      </c>
      <c r="B444" t="str">
        <f>'2021'!T444</f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</row>
    <row r="445" spans="1:2" hidden="1" x14ac:dyDescent="0.25">
      <c r="A445">
        <v>444</v>
      </c>
      <c r="B445" t="str">
        <f>'2021'!T445</f>
        <v/>
      </c>
    </row>
    <row r="446" spans="1:2" hidden="1" x14ac:dyDescent="0.25">
      <c r="A446">
        <v>445</v>
      </c>
      <c r="B446" t="str">
        <f>'2021'!T446</f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</row>
    <row r="447" spans="1:2" hidden="1" x14ac:dyDescent="0.25">
      <c r="A447">
        <v>446</v>
      </c>
      <c r="B447" t="str">
        <f>'2021'!T447</f>
        <v>{id:261,year: "2021", typeDoc:"ACUERDO",numDoc:"CG260-2021",monthDoc:"JUL",nameDoc:"PERSONAL RECUENTO AYUNTAMIENTO AYOMETLA",link: Acuerdos__pdfpath(`./${"2021/"}${"260.pdf"}`),},</v>
      </c>
    </row>
    <row r="448" spans="1:2" hidden="1" x14ac:dyDescent="0.25">
      <c r="A448">
        <v>447</v>
      </c>
      <c r="B448" t="str">
        <f>'2021'!T448</f>
        <v>{id:265,year: "2021", typeDoc:"ACUERDO",numDoc:"CG261-2021",monthDoc:"AGO",nameDoc:"PERSONAL RECUENTO XOCOYUCAN, SAN BUENAVENTURA Y TEXCACOAC",link: Acuerdos__pdfpath(`./${"2021/"}${"261.pdf"}`),},</v>
      </c>
    </row>
    <row r="449" spans="1:2" hidden="1" x14ac:dyDescent="0.25">
      <c r="A449">
        <v>448</v>
      </c>
      <c r="B449" t="str">
        <f>'2021'!T449</f>
        <v/>
      </c>
    </row>
    <row r="450" spans="1:2" hidden="1" x14ac:dyDescent="0.25">
      <c r="A450">
        <v>449</v>
      </c>
      <c r="B450" t="str">
        <f>'2021'!T450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</row>
    <row r="451" spans="1:2" hidden="1" x14ac:dyDescent="0.25">
      <c r="A451">
        <v>450</v>
      </c>
      <c r="B451" t="str">
        <f>'2021'!T451</f>
        <v/>
      </c>
    </row>
    <row r="452" spans="1:2" hidden="1" x14ac:dyDescent="0.25">
      <c r="A452">
        <v>451</v>
      </c>
      <c r="B452" t="str">
        <f>'2021'!T452</f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</row>
    <row r="453" spans="1:2" hidden="1" x14ac:dyDescent="0.25">
      <c r="A453">
        <v>452</v>
      </c>
      <c r="B453" t="str">
        <f>'2021'!T453</f>
        <v>{id:265,year: "2021", typeDoc:"ACUERDO",numDoc:"CG264-2021",monthDoc:"AGO",nameDoc:"CUMPLIMIENTO DE SENTENCIA TET JE 176 2021",link: Acuerdos__pdfpath(`./${"2021/"}${"264.pdf"}`),},</v>
      </c>
    </row>
    <row r="454" spans="1:2" hidden="1" x14ac:dyDescent="0.25">
      <c r="A454">
        <v>453</v>
      </c>
      <c r="B454" t="str">
        <f>'2021'!T454</f>
        <v>{id:266,year: "2021", typeDoc:"ACUERDO",numDoc:"CG265-2021",monthDoc:"AGO",nameDoc:"INTEGRACIÓN LXIV LEGISLATURA DEL CONGRESO TLAXCALA",link: Acuerdos__pdfpath(`./${"2021/"}${"265.pdf"}`),},</v>
      </c>
    </row>
    <row r="455" spans="1:2" hidden="1" x14ac:dyDescent="0.25">
      <c r="A455">
        <v>454</v>
      </c>
      <c r="B455" t="str">
        <f>'2021'!T455</f>
        <v>{id:267,year: "2021", typeDoc:"ACUERDO",numDoc:"CG266-2021",monthDoc:"AGO",nameDoc:"SE REFORMA REGLAMENTO INTERIOR DE ESTE INSTITUTO",link: Acuerdos__pdfpath(`./${"2021/"}${"266.pdf"}`),},</v>
      </c>
    </row>
    <row r="456" spans="1:2" hidden="1" x14ac:dyDescent="0.25">
      <c r="A456">
        <v>455</v>
      </c>
      <c r="B456" t="str">
        <f>'2021'!T456</f>
        <v/>
      </c>
    </row>
    <row r="457" spans="1:2" hidden="1" x14ac:dyDescent="0.25">
      <c r="A457">
        <v>456</v>
      </c>
      <c r="B457" t="str">
        <f>'2021'!T457</f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</row>
    <row r="458" spans="1:2" hidden="1" x14ac:dyDescent="0.25">
      <c r="A458">
        <v>457</v>
      </c>
      <c r="B458" t="str">
        <f>'2021'!T458</f>
        <v>{id:269,year: "2021", typeDoc:"ACUERDO",numDoc:"CG268-2021",monthDoc:"SEP",nameDoc:"ADECUACIÓN DE COMISIONES, COMITÉS Y JGE",link: Acuerdos__pdfpath(`./${"2021/"}${"268.pdf"}`),},</v>
      </c>
    </row>
    <row r="459" spans="1:2" hidden="1" x14ac:dyDescent="0.25">
      <c r="A459">
        <v>458</v>
      </c>
      <c r="B459" t="str">
        <f>'2021'!T459</f>
        <v>{id:270,year: "2021", typeDoc:"ACUERDO",numDoc:"CG269-2021",monthDoc:"SEP",nameDoc:"RESPUESTA A ESCRITO ALEJANDRO MARTÍNEZ LÓPEZ REPRESENTANTE PES",link: Acuerdos__pdfpath(`./${"2021/"}${"269.pdf"}`),},</v>
      </c>
    </row>
    <row r="460" spans="1:2" hidden="1" x14ac:dyDescent="0.25">
      <c r="A460">
        <v>459</v>
      </c>
      <c r="B460" t="str">
        <f>'2021'!T460</f>
        <v>{id:271,year: "2021", typeDoc:"DICTAMEN",numDoc:"CG270-2021",monthDoc:"SEP",nameDoc:"PÉRDIDA DE REGISTRO PS",link: Acuerdos__pdfpath(`./${"2021/"}${"270.pdf"}`),},</v>
      </c>
    </row>
    <row r="461" spans="1:2" hidden="1" x14ac:dyDescent="0.25">
      <c r="A461">
        <v>460</v>
      </c>
      <c r="B461" t="str">
        <f>'2021'!T461</f>
        <v>{id:272,year: "2021", typeDoc:"DICTAMEN",numDoc:"CG271-2021",monthDoc:"SEP",nameDoc:"PÉRDIDA DE REGISTRO PEST",link: Acuerdos__pdfpath(`./${"2021/"}${"271.pdf"}`),},</v>
      </c>
    </row>
    <row r="462" spans="1:2" hidden="1" x14ac:dyDescent="0.25">
      <c r="A462">
        <v>461</v>
      </c>
      <c r="B462" t="str">
        <f>'2021'!T462</f>
        <v>{id:273,year: "2021", typeDoc:"DICTAMEN",numDoc:"CG272-2021",monthDoc:"SEP",nameDoc:"PÉRDIDA DE REGISTRO IMPACTO SOCIAL SI",link: Acuerdos__pdfpath(`./${"2021/"}${"272.pdf"}`),},</v>
      </c>
    </row>
    <row r="463" spans="1:2" hidden="1" x14ac:dyDescent="0.25">
      <c r="A463">
        <v>462</v>
      </c>
      <c r="B463" t="str">
        <f>'2021'!T463</f>
        <v/>
      </c>
    </row>
    <row r="464" spans="1:2" hidden="1" x14ac:dyDescent="0.25">
      <c r="A464">
        <v>463</v>
      </c>
      <c r="B464" t="str">
        <f>'2021'!T464</f>
        <v/>
      </c>
    </row>
    <row r="465" spans="1:2" hidden="1" x14ac:dyDescent="0.25">
      <c r="A465">
        <v>464</v>
      </c>
      <c r="B465" t="str">
        <f>'2021'!T465</f>
        <v/>
      </c>
    </row>
    <row r="466" spans="1:2" hidden="1" x14ac:dyDescent="0.25">
      <c r="A466">
        <v>465</v>
      </c>
      <c r="B466" t="str">
        <f>'2021'!T466</f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</row>
    <row r="467" spans="1:2" hidden="1" x14ac:dyDescent="0.25">
      <c r="A467">
        <v>466</v>
      </c>
      <c r="B467" t="str">
        <f>'2021'!T467</f>
        <v/>
      </c>
    </row>
    <row r="468" spans="1:2" hidden="1" x14ac:dyDescent="0.25">
      <c r="A468">
        <v>467</v>
      </c>
      <c r="B468" t="str">
        <f>'2021'!T468</f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</row>
    <row r="469" spans="1:2" hidden="1" x14ac:dyDescent="0.25">
      <c r="A469">
        <v>468</v>
      </c>
      <c r="B469" t="str">
        <f>'2021'!T469</f>
        <v>{id:276,year: "2021", typeDoc:"ACUERDO",numDoc:"CG275-2021",monthDoc:"SEP",nameDoc:"RESPUESTA A ESCRITO PAC",link: Acuerdos__pdfpath(`./${"2021/"}${"275.pdf"}`),},</v>
      </c>
    </row>
    <row r="470" spans="1:2" hidden="1" x14ac:dyDescent="0.25">
      <c r="A470">
        <v>469</v>
      </c>
      <c r="B470" t="str">
        <f>'2021'!T470</f>
        <v/>
      </c>
    </row>
    <row r="471" spans="1:2" hidden="1" x14ac:dyDescent="0.25">
      <c r="A471">
        <v>470</v>
      </c>
      <c r="B471" t="str">
        <f>'2021'!T471</f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</row>
    <row r="472" spans="1:2" hidden="1" x14ac:dyDescent="0.25">
      <c r="A472">
        <v>471</v>
      </c>
      <c r="B472" t="str">
        <f>'2021'!T472</f>
        <v>{id:278,year: "2021", typeDoc:"ACUERDO",numDoc:"CG277-2021",monthDoc:"OCT",nameDoc:"RESPUESTA A ESCRITO COMUNIDAD ÁLVARO OBREGÓN",link: Acuerdos__pdfpath(`./${"2021/"}${"277.pdf"}`),},</v>
      </c>
    </row>
    <row r="473" spans="1:2" hidden="1" x14ac:dyDescent="0.25">
      <c r="A473">
        <v>472</v>
      </c>
      <c r="B473" t="str">
        <f>'2021'!T473</f>
        <v>{id:279,year: "2021", typeDoc:"ACUERDO",numDoc:"CG278-2021",monthDoc:"OCT",nameDoc:"POR EL QUE SE ASUMEN FUNCIONES DE CONSEJOS MUNICIPALES ELECTORALES PARA PEE 2021",link: Acuerdos__pdfpath(`./${"2021/"}${"278.pdf"}`),},</v>
      </c>
    </row>
    <row r="474" spans="1:2" hidden="1" x14ac:dyDescent="0.25">
      <c r="A474">
        <v>473</v>
      </c>
      <c r="B474" t="str">
        <f>'2021'!T474</f>
        <v/>
      </c>
    </row>
    <row r="475" spans="1:2" hidden="1" x14ac:dyDescent="0.25">
      <c r="A475">
        <v>474</v>
      </c>
      <c r="B475" t="str">
        <f>'2021'!T475</f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</row>
    <row r="476" spans="1:2" hidden="1" x14ac:dyDescent="0.25">
      <c r="A476">
        <v>475</v>
      </c>
      <c r="B476" t="str">
        <f>'2021'!T476</f>
        <v>{id:281,year: "2021", typeDoc:"ACUERDO",numDoc:"CG280-2021",monthDoc:"OCT",nameDoc:"SE APRUEBA INTEGRACIÓN DE COMISIONES TEMPORALES",link: Acuerdos__pdfpath(`./${"2021/"}${"280.pdf"}`),},</v>
      </c>
    </row>
    <row r="477" spans="1:2" hidden="1" x14ac:dyDescent="0.25">
      <c r="A477">
        <v>476</v>
      </c>
      <c r="B477" t="str">
        <f>'2021'!T477</f>
        <v>{id:282,year: "2021", typeDoc:"ACUERDO",numDoc:"CG281-2021",monthDoc:"OCT",nameDoc:"PRÓRROGA DE VIGENCIA DE ACUERDOS PARA SU APLICACIÓN EN PEE 2021",link: Acuerdos__pdfpath(`./${"2021/"}${"281.pdf"}`),},</v>
      </c>
    </row>
    <row r="478" spans="1:2" hidden="1" x14ac:dyDescent="0.25">
      <c r="A478">
        <v>477</v>
      </c>
      <c r="B478" t="str">
        <f>'2021'!T478</f>
        <v>{id:283,year: "2021", typeDoc:"ACUERDO",numDoc:"CG282-2021",monthDoc:"OCT",nameDoc:"PÉRDIDA DE REGISTRO PES, RSP Y FXM",link: Acuerdos__pdfpath(`./${"2021/"}${"282.pdf"}`),},</v>
      </c>
    </row>
    <row r="479" spans="1:2" hidden="1" x14ac:dyDescent="0.25">
      <c r="A479">
        <v>478</v>
      </c>
      <c r="B479" t="str">
        <f>'2021'!T479</f>
        <v>{id:284,year: "2021", typeDoc:"ACUERDO",numDoc:"CG283-2021",monthDoc:"OCT",nameDoc:"DESTRUCCIÓN DOCUMENTACIÓN ELECTORAL PELO 2020 2021",link: Acuerdos__pdfpath(`./${"2021/"}${"283.pdf"}`),},</v>
      </c>
    </row>
    <row r="480" spans="1:2" hidden="1" x14ac:dyDescent="0.25">
      <c r="A480">
        <v>479</v>
      </c>
      <c r="B480" t="str">
        <f>'2021'!T480</f>
        <v/>
      </c>
    </row>
    <row r="481" spans="1:2" hidden="1" x14ac:dyDescent="0.25">
      <c r="A481">
        <v>480</v>
      </c>
      <c r="B481" t="str">
        <f>'2021'!T481</f>
        <v/>
      </c>
    </row>
    <row r="482" spans="1:2" hidden="1" x14ac:dyDescent="0.25">
      <c r="A482">
        <v>481</v>
      </c>
      <c r="B482" t="str">
        <f>'2021'!T482</f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</row>
    <row r="483" spans="1:2" hidden="1" x14ac:dyDescent="0.25">
      <c r="A483">
        <v>482</v>
      </c>
      <c r="B483" t="str">
        <f>'2021'!T483</f>
        <v/>
      </c>
    </row>
    <row r="484" spans="1:2" hidden="1" x14ac:dyDescent="0.25">
      <c r="A484">
        <v>483</v>
      </c>
      <c r="B484" t="str">
        <f>'2021'!T484</f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</row>
    <row r="485" spans="1:2" hidden="1" x14ac:dyDescent="0.25">
      <c r="A485">
        <v>484</v>
      </c>
      <c r="B485" t="str">
        <f>'2021'!T485</f>
        <v>{id:287,year: "2021", typeDoc:"ACUERDO",numDoc:"CG286-2021",monthDoc:"OCT",nameDoc:"RESPUESTA A ESCRITO DE FUERZA POR MÉXICO",link: Acuerdos__pdfpath(`./${"2021/"}${"286.pdf"}`),},</v>
      </c>
    </row>
    <row r="486" spans="1:2" hidden="1" x14ac:dyDescent="0.25">
      <c r="A486">
        <v>485</v>
      </c>
      <c r="B486" t="str">
        <f>'2021'!T486</f>
        <v/>
      </c>
    </row>
    <row r="487" spans="1:2" hidden="1" x14ac:dyDescent="0.25">
      <c r="A487">
        <v>486</v>
      </c>
      <c r="B487" t="str">
        <f>'2021'!T487</f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</row>
    <row r="488" spans="1:2" hidden="1" x14ac:dyDescent="0.25">
      <c r="A488">
        <v>487</v>
      </c>
      <c r="B488" t="str">
        <f>'2021'!T488</f>
        <v>{id:289,year: "2021", typeDoc:"ACUERDO",numDoc:"CG288-2021",monthDoc:"NOV",nameDoc:"INTEGRACIÓN DE COMISIONES Y ADECUACIÓN DE COMISIÓN TEMPORAL, COMITÉS Y JGE",link: Acuerdos__pdfpath(`./${"2021/"}${"288.pdf"}`),},</v>
      </c>
    </row>
    <row r="489" spans="1:2" hidden="1" x14ac:dyDescent="0.25">
      <c r="A489">
        <v>488</v>
      </c>
      <c r="B489" t="str">
        <f>'2021'!T489</f>
        <v/>
      </c>
    </row>
    <row r="490" spans="1:2" hidden="1" x14ac:dyDescent="0.25">
      <c r="A490">
        <v>489</v>
      </c>
      <c r="B490" t="str">
        <f>'2021'!T490</f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</row>
    <row r="491" spans="1:2" hidden="1" x14ac:dyDescent="0.25">
      <c r="A491">
        <v>490</v>
      </c>
      <c r="B491" t="str">
        <f>'2021'!T491</f>
        <v/>
      </c>
    </row>
    <row r="492" spans="1:2" hidden="1" x14ac:dyDescent="0.25">
      <c r="A492">
        <v>491</v>
      </c>
      <c r="B492" t="str">
        <f>'2021'!T492</f>
        <v/>
      </c>
    </row>
    <row r="493" spans="1:2" hidden="1" x14ac:dyDescent="0.25">
      <c r="A493">
        <v>492</v>
      </c>
      <c r="B493" t="str">
        <f>'2021'!T493</f>
        <v/>
      </c>
    </row>
    <row r="494" spans="1:2" hidden="1" x14ac:dyDescent="0.25">
      <c r="A494">
        <v>493</v>
      </c>
      <c r="B494" t="str">
        <f>'2021'!T494</f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</row>
    <row r="495" spans="1:2" hidden="1" x14ac:dyDescent="0.25">
      <c r="A495">
        <v>494</v>
      </c>
      <c r="B495" t="str">
        <f>'2021'!T495</f>
        <v>{id:292,year: "2021", typeDoc:"ACUERDO",numDoc:"CG291-2021",monthDoc:"NOV",nameDoc:"PROGRAMA GOBIERNO COMÚN PAN PEE 2021",link: Acuerdos__pdfpath(`./${"2021/"}${"291.pdf"}`),},</v>
      </c>
    </row>
    <row r="496" spans="1:2" hidden="1" x14ac:dyDescent="0.25">
      <c r="A496">
        <v>495</v>
      </c>
      <c r="B496" t="str">
        <f>'2021'!T496</f>
        <v>{id:293,year: "2021", typeDoc:"ACUERDO",numDoc:"CG292-2021",monthDoc:"NOV",nameDoc:"PROGRAMA GOBIERNO COMÚN PRI PEE 2021",link: Acuerdos__pdfpath(`./${"2021/"}${"292.pdf"}`),},</v>
      </c>
    </row>
    <row r="497" spans="1:2" hidden="1" x14ac:dyDescent="0.25">
      <c r="A497">
        <v>496</v>
      </c>
      <c r="B497" t="str">
        <f>'2021'!T497</f>
        <v>{id:294,year: "2021", typeDoc:"ACUERDO",numDoc:"CG293-2021",monthDoc:"NOV",nameDoc:"PROGRAMA GOBIERNO COMÚN PRD PEE 2021",link: Acuerdos__pdfpath(`./${"2021/"}${"293.pdf"}`),},</v>
      </c>
    </row>
    <row r="498" spans="1:2" hidden="1" x14ac:dyDescent="0.25">
      <c r="A498">
        <v>497</v>
      </c>
      <c r="B498" t="str">
        <f>'2021'!T498</f>
        <v>{id:295,year: "2021", typeDoc:"ACUERDO",numDoc:"CG294-2021",monthDoc:"NOV",nameDoc:"PROGRAMA GOBIERNO COMÚN PT PEE 2021",link: Acuerdos__pdfpath(`./${"2021/"}${"294.pdf"}`),},</v>
      </c>
    </row>
    <row r="499" spans="1:2" hidden="1" x14ac:dyDescent="0.25">
      <c r="A499">
        <v>498</v>
      </c>
      <c r="B499" t="str">
        <f>'2021'!T499</f>
        <v>{id:296,year: "2021", typeDoc:"ACUERDO",numDoc:"CG295-2021",monthDoc:"NOV",nameDoc:"PROGRAMA GOBIERNO COMÚN PVEM PEE 2021",link: Acuerdos__pdfpath(`./${"2021/"}${"295.pdf"}`),},</v>
      </c>
    </row>
    <row r="500" spans="1:2" hidden="1" x14ac:dyDescent="0.25">
      <c r="A500">
        <v>499</v>
      </c>
      <c r="B500" t="str">
        <f>'2021'!T500</f>
        <v>{id:297,year: "2021", typeDoc:"ACUERDO",numDoc:"CG296-2021",monthDoc:"NOV",nameDoc:"PROGRAMA GOBIERNO COMÚN MC PEE 2021",link: Acuerdos__pdfpath(`./${"2021/"}${"296.pdf"}`),},</v>
      </c>
    </row>
    <row r="501" spans="1:2" hidden="1" x14ac:dyDescent="0.25">
      <c r="A501">
        <v>500</v>
      </c>
      <c r="B501" t="str">
        <f>'2021'!T501</f>
        <v>{id:298,year: "2021", typeDoc:"ACUERDO",numDoc:"CG297-2021",monthDoc:"NOV",nameDoc:"PROGRAMA GOBIERNO COMÚN PAC PEE 2021",link: Acuerdos__pdfpath(`./${"2021/"}${"297.pdf"}`),},</v>
      </c>
    </row>
    <row r="502" spans="1:2" hidden="1" x14ac:dyDescent="0.25">
      <c r="A502">
        <v>501</v>
      </c>
      <c r="B502" t="str">
        <f>'2021'!T502</f>
        <v>{id:299,year: "2021", typeDoc:"ACUERDO",numDoc:"CG298-2021",monthDoc:"NOV",nameDoc:"PROGRAMA GOBIERNO COMÚN MORENA PEE 2021",link: Acuerdos__pdfpath(`./${"2021/"}${"298.pdf"}`),},</v>
      </c>
    </row>
    <row r="503" spans="1:2" hidden="1" x14ac:dyDescent="0.25">
      <c r="A503">
        <v>502</v>
      </c>
      <c r="B503" t="str">
        <f>'2021'!T503</f>
        <v>{id:300,year: "2021", typeDoc:"ACUERDO",numDoc:"CG299-2021",monthDoc:"NOV",nameDoc:"PROGRAMA GOBIERNO COMÚN PNAT PEE 2021",link: Acuerdos__pdfpath(`./${"2021/"}${"299.pdf"}`),},</v>
      </c>
    </row>
    <row r="504" spans="1:2" hidden="1" x14ac:dyDescent="0.25">
      <c r="A504">
        <v>503</v>
      </c>
      <c r="B504" t="str">
        <f>'2021'!T504</f>
        <v/>
      </c>
    </row>
    <row r="505" spans="1:2" hidden="1" x14ac:dyDescent="0.25">
      <c r="A505">
        <v>504</v>
      </c>
      <c r="B505" t="str">
        <f>'2021'!T505</f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</row>
    <row r="506" spans="1:2" hidden="1" x14ac:dyDescent="0.25">
      <c r="A506">
        <v>505</v>
      </c>
      <c r="B506" t="str">
        <f>'2021'!T506</f>
        <v/>
      </c>
    </row>
    <row r="507" spans="1:2" hidden="1" x14ac:dyDescent="0.25">
      <c r="A507">
        <v>506</v>
      </c>
      <c r="B507" t="str">
        <f>'2021'!T507</f>
        <v/>
      </c>
    </row>
    <row r="508" spans="1:2" hidden="1" x14ac:dyDescent="0.25">
      <c r="A508">
        <v>507</v>
      </c>
      <c r="B508" t="str">
        <f>'2021'!T508</f>
        <v/>
      </c>
    </row>
    <row r="509" spans="1:2" hidden="1" x14ac:dyDescent="0.25">
      <c r="A509">
        <v>508</v>
      </c>
      <c r="B509" t="str">
        <f>'2021'!T509</f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</row>
    <row r="510" spans="1:2" hidden="1" x14ac:dyDescent="0.25">
      <c r="A510">
        <v>509</v>
      </c>
      <c r="B510" t="str">
        <f>'2021'!T510</f>
        <v>{id:303,year: "2021", typeDoc:"RESOLUCIÓN",numDoc:"CG302-2021",monthDoc:"NOV",nameDoc:"REGISTRO CANDIDATURAS COMUNIDADES PAN PEE 2021",link: Acuerdos__pdfpath(`./${"2021/"}${"302.pdf"}`),},</v>
      </c>
    </row>
    <row r="511" spans="1:2" hidden="1" x14ac:dyDescent="0.25">
      <c r="A511">
        <v>510</v>
      </c>
      <c r="B511" t="str">
        <f>'2021'!T511</f>
        <v>{id:304,year: "2021", typeDoc:"RESOLUCIÓN",numDoc:"CG303-2021",monthDoc:"NOV",nameDoc:"REGISTRO CANDIDATURAS COMUNIDADES PRI PEE 2021",link: Acuerdos__pdfpath(`./${"2021/"}${"303.pdf"}`),},</v>
      </c>
    </row>
    <row r="512" spans="1:2" hidden="1" x14ac:dyDescent="0.25">
      <c r="A512">
        <v>511</v>
      </c>
      <c r="B512" t="str">
        <f>'2021'!T512</f>
        <v>{id:305,year: "2021", typeDoc:"RESOLUCIÓN",numDoc:"CG304-2021",monthDoc:"NOV",nameDoc:"REGISTRO CANDIDATURAS COMUNIDADES PRD PEE 2021",link: Acuerdos__pdfpath(`./${"2021/"}${"304.pdf"}`),},</v>
      </c>
    </row>
    <row r="513" spans="1:2" hidden="1" x14ac:dyDescent="0.25">
      <c r="A513">
        <v>512</v>
      </c>
      <c r="B513" t="str">
        <f>'2021'!T513</f>
        <v>{id:306,year: "2021", typeDoc:"RESOLUCIÓN",numDoc:"CG305-2021",monthDoc:"NOV",nameDoc:"REGISTRO CANDIDATURAS COMUNIDADES PT PEE 2021",link: Acuerdos__pdfpath(`./${"2021/"}${"305.pdf"}`),},</v>
      </c>
    </row>
    <row r="514" spans="1:2" hidden="1" x14ac:dyDescent="0.25">
      <c r="A514">
        <v>513</v>
      </c>
      <c r="B514" t="str">
        <f>'2021'!T514</f>
        <v>{id:307,year: "2021", typeDoc:"RESOLUCIÓN",numDoc:"CG306-2021",monthDoc:"NOV",nameDoc:"REGISTRO CANDIDATURAS COMUNIDADES PVEM PEE 2021.DOCX",link: Acuerdos__pdfpath(`./${"2021/"}${"306.pdf"}`),},</v>
      </c>
    </row>
    <row r="515" spans="1:2" hidden="1" x14ac:dyDescent="0.25">
      <c r="A515">
        <v>514</v>
      </c>
      <c r="B515" t="str">
        <f>'2021'!T515</f>
        <v>{id:308,year: "2021", typeDoc:"RESOLUCIÓN",numDoc:"CG307-2021",monthDoc:"NOV",nameDoc:"REGISTRO CANDIDATURAS COMUNIDADES MC PEE 2021",link: Acuerdos__pdfpath(`./${"2021/"}${"307.pdf"}`),},</v>
      </c>
    </row>
    <row r="516" spans="1:2" hidden="1" x14ac:dyDescent="0.25">
      <c r="A516">
        <v>515</v>
      </c>
      <c r="B516" t="str">
        <f>'2021'!T516</f>
        <v>{id:309,year: "2021", typeDoc:"RESOLUCIÓN",numDoc:"CG308-2021",monthDoc:"NOV",nameDoc:"REGISTRO CANDIDATURAS COMUNIDADES PAC PEE 2021",link: Acuerdos__pdfpath(`./${"2021/"}${"308.pdf"}`),},</v>
      </c>
    </row>
    <row r="517" spans="1:2" hidden="1" x14ac:dyDescent="0.25">
      <c r="A517">
        <v>516</v>
      </c>
      <c r="B517" t="str">
        <f>'2021'!T517</f>
        <v>{id:310,year: "2021", typeDoc:"RESOLUCIÓN",numDoc:"CG309-2021",monthDoc:"NOV",nameDoc:"REGISTRO CANDIDATURAS COMUNIDADES MORENA PEE 2021",link: Acuerdos__pdfpath(`./${"2021/"}${"309.pdf"}`),},</v>
      </c>
    </row>
    <row r="518" spans="1:2" hidden="1" x14ac:dyDescent="0.25">
      <c r="A518">
        <v>517</v>
      </c>
      <c r="B518" t="str">
        <f>'2021'!T518</f>
        <v>{id:311,year: "2021", typeDoc:"RESOLUCIÓN",numDoc:"",monthDoc:"NOV",nameDoc:"FE DE ERRATAS DE RESOLUCIONES ITE CG 304 2021, ITE CG 305 2021 E ITE CG 309 2021",link: Acuerdos__pdfpath(`./${"2021/"}${"304-305-309.pdf"}`),},</v>
      </c>
    </row>
    <row r="519" spans="1:2" hidden="1" x14ac:dyDescent="0.25">
      <c r="A519">
        <v>518</v>
      </c>
      <c r="B519" t="str">
        <f>'2021'!T519</f>
        <v>{id:312,year: "2021", typeDoc:"RESOLUCIÓN",numDoc:"CG310-2021",monthDoc:"NOV",nameDoc:"REGISTRO CANDIDATURAS COMUNIDADES PNAT PEE 2021",link: Acuerdos__pdfpath(`./${"2021/"}${"310.pdf"}`),},</v>
      </c>
    </row>
    <row r="520" spans="1:2" hidden="1" x14ac:dyDescent="0.25">
      <c r="A520">
        <v>519</v>
      </c>
      <c r="B520" t="str">
        <f>'2021'!T520</f>
        <v>{id:313,year: "2021", typeDoc:"ACUERDO",numDoc:"CG311-2021",monthDoc:"NOV",nameDoc:"MEDIDAS DE SEGURIDAD BOLETAS PEE 2021",link: Acuerdos__pdfpath(`./${"2021/"}${"311.pdf"}`),},</v>
      </c>
    </row>
    <row r="521" spans="1:2" hidden="1" x14ac:dyDescent="0.25">
      <c r="A521">
        <v>520</v>
      </c>
      <c r="B521" t="str">
        <f>'2021'!T521</f>
        <v>{id:314,year: "2021", typeDoc:"ACUERDO",numDoc:"CG312-2021",monthDoc:"NOV",nameDoc:"DESIGNACIÓN TITULARES DE DOECYEC Y UTC",link: Acuerdos__pdfpath(`./${"2021/"}${"312.pdf"}`),},</v>
      </c>
    </row>
    <row r="522" spans="1:2" hidden="1" x14ac:dyDescent="0.25">
      <c r="A522">
        <v>521</v>
      </c>
      <c r="B522" t="str">
        <f>'2021'!T522</f>
        <v>{id:315,year: "2021", typeDoc:"RESOLUCIÓN",numDoc:"CG313-2021",monthDoc:"NOV",nameDoc:"SUSTITUCIÓN CANDIDATURA PRESIDENCIA DE COMUNIDAD PRD PEE 2021 (1)",link: Acuerdos__pdfpath(`./${"2021/"}${"313.pdf"}`),},</v>
      </c>
    </row>
    <row r="523" spans="1:2" hidden="1" x14ac:dyDescent="0.25">
      <c r="A523">
        <v>522</v>
      </c>
      <c r="B523" t="str">
        <f>'2021'!T523</f>
        <v>{id:316,year: "2021", typeDoc:"ACUERDO",numDoc:"CG314-2021",monthDoc:"NOV",nameDoc:"DESIGNACIÓN DE CASILLAS PARA VERIFICAR MEDIDAS DE SEGURIDAD EN BOLETAS DEL PEE 2021",link: Acuerdos__pdfpath(`./${"2021/"}${"314.pdf"}`),},</v>
      </c>
    </row>
    <row r="524" spans="1:2" hidden="1" x14ac:dyDescent="0.25">
      <c r="A524">
        <v>523</v>
      </c>
      <c r="B524" t="str">
        <f>'2021'!T524</f>
        <v/>
      </c>
    </row>
    <row r="525" spans="1:2" hidden="1" x14ac:dyDescent="0.25">
      <c r="A525">
        <v>524</v>
      </c>
      <c r="B525" t="str">
        <f>'2021'!T525</f>
        <v/>
      </c>
    </row>
    <row r="526" spans="1:2" hidden="1" x14ac:dyDescent="0.25">
      <c r="A526">
        <v>525</v>
      </c>
      <c r="B526" t="str">
        <f>'2021'!T526</f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</row>
    <row r="527" spans="1:2" hidden="1" x14ac:dyDescent="0.25">
      <c r="A527">
        <v>526</v>
      </c>
      <c r="B527" t="str">
        <f>'2021'!T527</f>
        <v/>
      </c>
    </row>
    <row r="528" spans="1:2" hidden="1" x14ac:dyDescent="0.25">
      <c r="A528">
        <v>527</v>
      </c>
      <c r="B528" t="str">
        <f>'2021'!T528</f>
        <v/>
      </c>
    </row>
    <row r="529" spans="1:2" hidden="1" x14ac:dyDescent="0.25">
      <c r="A529">
        <v>528</v>
      </c>
      <c r="B529" t="str">
        <f>'2021'!T529</f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</row>
    <row r="530" spans="1:2" hidden="1" x14ac:dyDescent="0.25">
      <c r="A530">
        <v>529</v>
      </c>
      <c r="B530" t="str">
        <f>'2021'!T530</f>
        <v/>
      </c>
    </row>
    <row r="531" spans="1:2" hidden="1" x14ac:dyDescent="0.25">
      <c r="A531">
        <v>530</v>
      </c>
      <c r="B531" t="str">
        <f>'2021'!T531</f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</row>
    <row r="532" spans="1:2" hidden="1" x14ac:dyDescent="0.25">
      <c r="A532">
        <v>531</v>
      </c>
      <c r="B532" t="str">
        <f>'2021'!T532</f>
        <v/>
      </c>
    </row>
    <row r="533" spans="1:2" hidden="1" x14ac:dyDescent="0.25">
      <c r="A533">
        <v>532</v>
      </c>
      <c r="B533" t="str">
        <f>'2021'!T533</f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</row>
    <row r="534" spans="1:2" hidden="1" x14ac:dyDescent="0.25">
      <c r="A534">
        <v>533</v>
      </c>
      <c r="B534" t="str">
        <f>'2021'!T534</f>
        <v/>
      </c>
    </row>
    <row r="535" spans="1:2" hidden="1" x14ac:dyDescent="0.25">
      <c r="A535">
        <v>534</v>
      </c>
      <c r="B535" t="str">
        <f>'2021'!T535</f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</row>
    <row r="536" spans="1:2" hidden="1" x14ac:dyDescent="0.25">
      <c r="A536">
        <v>535</v>
      </c>
      <c r="B536" t="str">
        <f>'2021'!T536</f>
        <v/>
      </c>
    </row>
    <row r="537" spans="1:2" hidden="1" x14ac:dyDescent="0.25">
      <c r="A537">
        <v>536</v>
      </c>
      <c r="B537" t="str">
        <f>'2021'!T537</f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</row>
    <row r="538" spans="1:2" hidden="1" x14ac:dyDescent="0.25">
      <c r="A538">
        <v>537</v>
      </c>
      <c r="B538" t="str">
        <f>'2021'!T538</f>
        <v>{id:323,year: "2021", typeDoc:"ACUERDO",numDoc:"CG321-2021",monthDoc:"NOV",nameDoc:"PERSONAL CÓMPUTOS ELECCIÓN EXTRAORDINARIA",link: Acuerdos__pdfpath(`./${"2021/"}${"321.pdf"}`),},</v>
      </c>
    </row>
    <row r="539" spans="1:2" hidden="1" x14ac:dyDescent="0.25">
      <c r="A539">
        <v>538</v>
      </c>
      <c r="B539" t="str">
        <f>'2021'!T539</f>
        <v>{id:324,year: "2021", typeDoc:"ACUERDO",numDoc:"CG322-2021",monthDoc:"DIC",nameDoc:"ELECCIÓN COLONIA AGRÍCOLA SAN LUIS",link: Acuerdos__pdfpath(`./${"2021/"}${"322.pdf"}`),},</v>
      </c>
    </row>
    <row r="540" spans="1:2" hidden="1" x14ac:dyDescent="0.25">
      <c r="A540">
        <v>539</v>
      </c>
      <c r="B540" t="str">
        <f>'2021'!T540</f>
        <v>{id:325,year: "2021", typeDoc:"ACUERDO",numDoc:"CG323-2021",monthDoc:"DIC",nameDoc:"ELECCIÓN GUADALUPE VICTORIA",link: Acuerdos__pdfpath(`./${"2021/"}${"323.pdf"}`),},</v>
      </c>
    </row>
    <row r="541" spans="1:2" hidden="1" x14ac:dyDescent="0.25">
      <c r="A541">
        <v>540</v>
      </c>
      <c r="B541" t="str">
        <f>'2021'!T541</f>
        <v>{id:326,year: "2021", typeDoc:"ACUERDO",numDoc:"CG324-2021",monthDoc:"DIC",nameDoc:"ELECCIÓN LA CANDELARIA TEOTLALPAN",link: Acuerdos__pdfpath(`./${"2021/"}${"324.pdf"}`),},</v>
      </c>
    </row>
    <row r="542" spans="1:2" hidden="1" x14ac:dyDescent="0.25">
      <c r="A542">
        <v>541</v>
      </c>
      <c r="B542" t="str">
        <f>'2021'!T542</f>
        <v>{id:327,year: "2021", typeDoc:"ACUERDO",numDoc:"CG325-2021",monthDoc:"DIC",nameDoc:"ELECCIÓN SANTA CRUZ GUADALUPE",link: Acuerdos__pdfpath(`./${"2021/"}${"325.pdf"}`),},</v>
      </c>
    </row>
    <row r="543" spans="1:2" hidden="1" x14ac:dyDescent="0.25">
      <c r="A543">
        <v>542</v>
      </c>
      <c r="B543" t="str">
        <f>'2021'!T543</f>
        <v>{id:328,year: "2021", typeDoc:"ACUERDO",numDoc:"CG326-2021",monthDoc:"DIC",nameDoc:"ELECCIÓN TEPUENTE",link: Acuerdos__pdfpath(`./${"2021/"}${"326.pdf"}`),},</v>
      </c>
    </row>
    <row r="544" spans="1:2" hidden="1" x14ac:dyDescent="0.25">
      <c r="A544">
        <v>543</v>
      </c>
      <c r="B544" t="str">
        <f>'2021'!T544</f>
        <v>{id:329,year: "2021", typeDoc:"ACUERDO",numDoc:"CG327-2021",monthDoc:"DIC",nameDoc:"MEDIDAS CAUTELARES EXP. CQD PE SIG CG 166 2021",link: Acuerdos__pdfpath(`./${"2021/"}${"327.pdf"}`),},</v>
      </c>
    </row>
    <row r="545" spans="1:2" hidden="1" x14ac:dyDescent="0.25">
      <c r="A545">
        <v>544</v>
      </c>
      <c r="B545" t="str">
        <f>'2021'!T545</f>
        <v>{id:330,year: "2021", typeDoc:"ACUERDO",numDoc:"CG328-2021",monthDoc:"DIC",nameDoc:"SE DESIGNA ÁREA COORDINADORA Y GRUPO INTERDISCIPLINARIO DE ARCHIVOS",link: Acuerdos__pdfpath(`./${"2021/"}${"328.pdf"}`),},</v>
      </c>
    </row>
    <row r="546" spans="1:2" hidden="1" x14ac:dyDescent="0.25">
      <c r="A546">
        <v>545</v>
      </c>
      <c r="B546" t="str">
        <f>'2021'!T546</f>
        <v/>
      </c>
    </row>
    <row r="547" spans="1:2" hidden="1" x14ac:dyDescent="0.25">
      <c r="A547">
        <v>546</v>
      </c>
      <c r="B547" t="str">
        <f>'2021'!T547</f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</row>
    <row r="548" spans="1:2" hidden="1" x14ac:dyDescent="0.25">
      <c r="A548">
        <v>547</v>
      </c>
      <c r="B548" t="str">
        <f>'2021'!T548</f>
        <v>{id:332,year: "2021", typeDoc:"ACUERDO",numDoc:"CG330-2021",monthDoc:"DIC",nameDoc:"CUMPLIMIENTO A SENTENCIA EXP. TET JDC 39 2020",link: Acuerdos__pdfpath(`./${"2021/"}${"330.pdf"}`),},</v>
      </c>
    </row>
    <row r="549" spans="1:2" hidden="1" x14ac:dyDescent="0.25">
      <c r="A549">
        <v>548</v>
      </c>
      <c r="B549" t="str">
        <f>'2021'!T549</f>
        <v>];</v>
      </c>
    </row>
    <row r="550" spans="1:2" hidden="1" x14ac:dyDescent="0.25">
      <c r="A550">
        <v>549</v>
      </c>
      <c r="B550" t="str">
        <f>'2020'!V2</f>
        <v>export const dataAcuerdos2020 = [</v>
      </c>
    </row>
    <row r="551" spans="1:2" hidden="1" x14ac:dyDescent="0.25">
      <c r="A551">
        <v>550</v>
      </c>
      <c r="B551" t="str">
        <f>'2020'!V3</f>
        <v/>
      </c>
    </row>
    <row r="552" spans="1:2" hidden="1" x14ac:dyDescent="0.25">
      <c r="A552">
        <v>551</v>
      </c>
      <c r="B552" t="str">
        <f>'2020'!V4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</row>
    <row r="553" spans="1:2" hidden="1" x14ac:dyDescent="0.25">
      <c r="A553">
        <v>552</v>
      </c>
      <c r="B553" t="str">
        <f>'2020'!V5</f>
        <v/>
      </c>
    </row>
    <row r="554" spans="1:2" hidden="1" x14ac:dyDescent="0.25">
      <c r="A554">
        <v>553</v>
      </c>
      <c r="B554" t="str">
        <f>'2020'!V6</f>
        <v/>
      </c>
    </row>
    <row r="555" spans="1:2" hidden="1" x14ac:dyDescent="0.25">
      <c r="A555">
        <v>554</v>
      </c>
      <c r="B555" t="str">
        <f>'2020'!V7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</row>
    <row r="556" spans="1:2" hidden="1" x14ac:dyDescent="0.25">
      <c r="A556">
        <v>555</v>
      </c>
      <c r="B556" t="str">
        <f>'2020'!V8</f>
        <v>{id:3,year: "2020",typeDoc:"ACUERDO",dateDoc:"15-ENE",numDoc:"CG 03-2020",monthDoc:"ENE",nameDoc:"RESPUESTA A FRANCISCO SOSA HERNÁNDEZ",link: Acuerdos__pdfpath(`./${"2020/"}${"3.pdf"}`),},</v>
      </c>
    </row>
    <row r="557" spans="1:2" hidden="1" x14ac:dyDescent="0.25">
      <c r="A557">
        <v>556</v>
      </c>
      <c r="B557" t="str">
        <f>'2020'!V9</f>
        <v/>
      </c>
    </row>
    <row r="558" spans="1:2" hidden="1" x14ac:dyDescent="0.25">
      <c r="A558">
        <v>557</v>
      </c>
      <c r="B558" t="str">
        <f>'2020'!V10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</row>
    <row r="559" spans="1:2" hidden="1" x14ac:dyDescent="0.25">
      <c r="A559">
        <v>558</v>
      </c>
      <c r="B559" t="str">
        <f>'2020'!V11</f>
        <v/>
      </c>
    </row>
    <row r="560" spans="1:2" hidden="1" x14ac:dyDescent="0.25">
      <c r="A560">
        <v>559</v>
      </c>
      <c r="B560" t="str">
        <f>'2020'!V12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</row>
    <row r="561" spans="1:2" hidden="1" x14ac:dyDescent="0.25">
      <c r="A561">
        <v>560</v>
      </c>
      <c r="B561" t="str">
        <f>'2020'!V13</f>
        <v/>
      </c>
    </row>
    <row r="562" spans="1:2" hidden="1" x14ac:dyDescent="0.25">
      <c r="A562">
        <v>561</v>
      </c>
      <c r="B562" t="str">
        <f>'2020'!V14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</row>
    <row r="563" spans="1:2" hidden="1" x14ac:dyDescent="0.25">
      <c r="A563">
        <v>562</v>
      </c>
      <c r="B563" t="str">
        <f>'2020'!V15</f>
        <v>{id:7,year: "2020",typeDoc:"RESOLUCIÓN",dateDoc:"27-FEB",numDoc:"CG 07-2020",monthDoc:"FEB",nameDoc:"CQD Q CG 001 2019",link: Acuerdos__pdfpath(`./${"2020/"}${"7.pdf"}`),},</v>
      </c>
    </row>
    <row r="564" spans="1:2" hidden="1" x14ac:dyDescent="0.25">
      <c r="A564">
        <v>563</v>
      </c>
      <c r="B564" t="str">
        <f>'2020'!V16</f>
        <v>{id:8,year: "2020",typeDoc:"RESOLUCIÓN",dateDoc:"27-FEB",numDoc:"CG 08-2020",monthDoc:"FEB",nameDoc:"CQD Q CG 002 2019",link: Acuerdos__pdfpath(`./${"2020/"}${"8.pdf"}`),},</v>
      </c>
    </row>
    <row r="565" spans="1:2" hidden="1" x14ac:dyDescent="0.25">
      <c r="A565">
        <v>564</v>
      </c>
      <c r="B565" t="str">
        <f>'2020'!V17</f>
        <v>{id:9,year: "2020",typeDoc:"RESOLUCIÓN",dateDoc:"27-FEB",numDoc:"CG 09-2020",monthDoc:"FEB",nameDoc:"CQD Q CG 003 2019",link: Acuerdos__pdfpath(`./${"2020/"}${"9.pdf"}`),},</v>
      </c>
    </row>
    <row r="566" spans="1:2" hidden="1" x14ac:dyDescent="0.25">
      <c r="A566">
        <v>565</v>
      </c>
      <c r="B566" t="str">
        <f>'2020'!V18</f>
        <v>{id:10,year: "2020",typeDoc:"RESOLUCIÓN",dateDoc:"27-FEB",numDoc:"CG 10-2020",monthDoc:"FEB",nameDoc:"CQD Q CG 004 2019",link: Acuerdos__pdfpath(`./${"2020/"}${"10.pdf"}`),},</v>
      </c>
    </row>
    <row r="567" spans="1:2" hidden="1" x14ac:dyDescent="0.25">
      <c r="A567">
        <v>566</v>
      </c>
      <c r="B567" t="str">
        <f>'2020'!V19</f>
        <v>{id:11,year: "2020",typeDoc:"RESOLUCIÓN",dateDoc:"27-FEB",numDoc:"CG 11-2020",monthDoc:"FEB",nameDoc:"CQD Q CG 005 2019",link: Acuerdos__pdfpath(`./${"2020/"}${"11.pdf"}`),},</v>
      </c>
    </row>
    <row r="568" spans="1:2" hidden="1" x14ac:dyDescent="0.25">
      <c r="A568">
        <v>567</v>
      </c>
      <c r="B568" t="str">
        <f>'2020'!V20</f>
        <v>{id:12,year: "2020",typeDoc:"RESOLUCIÓN",dateDoc:"27-FEB",numDoc:"CG 12-2020",monthDoc:"FEB",nameDoc:"CQD Q CG 006 2019",link: Acuerdos__pdfpath(`./${"2020/"}${"12.pdf"}`),},</v>
      </c>
    </row>
    <row r="569" spans="1:2" hidden="1" x14ac:dyDescent="0.25">
      <c r="A569">
        <v>568</v>
      </c>
      <c r="B569" t="str">
        <f>'2020'!V21</f>
        <v>{id:13,year: "2020",typeDoc:"RESOLUCIÓN",dateDoc:"27-FEB",numDoc:"CG 13-2020",monthDoc:"FEB",nameDoc:"CQD Q CG 007 2019",link: Acuerdos__pdfpath(`./${"2020/"}${"13.pdf"}`),},</v>
      </c>
    </row>
    <row r="570" spans="1:2" hidden="1" x14ac:dyDescent="0.25">
      <c r="A570">
        <v>569</v>
      </c>
      <c r="B570" t="str">
        <f>'2020'!V22</f>
        <v>{id:14,year: "2020",typeDoc:"ACUERDO",dateDoc:"27-FEB",numDoc:"CG 14-2020",monthDoc:"FEB",nameDoc:"ÓRGANO ENLACE",link: Acuerdos__pdfpath(`./${"2020/"}${"14.pdf"}`),},</v>
      </c>
    </row>
    <row r="571" spans="1:2" hidden="1" x14ac:dyDescent="0.25">
      <c r="A571">
        <v>570</v>
      </c>
      <c r="B571" t="str">
        <f>'2020'!V23</f>
        <v>{id:15,year: "2020",typeDoc:"RESOLUCIÓN",dateDoc:"27-FEB",numDoc:"CG 15-2020",monthDoc:"FEB",nameDoc:"PS",link: Acuerdos__pdfpath(`./${"2020/"}${"15.pdf"}`),},</v>
      </c>
    </row>
    <row r="572" spans="1:2" hidden="1" x14ac:dyDescent="0.25">
      <c r="A572">
        <v>571</v>
      </c>
      <c r="B572" t="str">
        <f>'2020'!V24</f>
        <v>{id:16,year: "2020",typeDoc:"ACUERDO",dateDoc:"19-MAR",numDoc:"CG 16-2020",monthDoc:"MAR",nameDoc:"COVID-19",link: Acuerdos__pdfpath(`./${"2020/"}${"16.pdf"}`),},</v>
      </c>
    </row>
    <row r="573" spans="1:2" hidden="1" x14ac:dyDescent="0.25">
      <c r="A573">
        <v>572</v>
      </c>
      <c r="B573" t="str">
        <f>'2020'!V25</f>
        <v/>
      </c>
    </row>
    <row r="574" spans="1:2" hidden="1" x14ac:dyDescent="0.25">
      <c r="A574">
        <v>573</v>
      </c>
      <c r="B574" t="str">
        <f>'2020'!V26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</row>
    <row r="575" spans="1:2" hidden="1" x14ac:dyDescent="0.25">
      <c r="A575">
        <v>574</v>
      </c>
      <c r="B575" t="str">
        <f>'2020'!V27</f>
        <v>{id:18,year: "2020",typeDoc:"ACUERDO",dateDoc:"13-MAY",numDoc:"CG 18-2020",monthDoc:"MAY",nameDoc:"RESPUESTA OFICIO DEL PVEM",link: Acuerdos__pdfpath(`./${"2020/"}${"18.pdf"}`),},</v>
      </c>
    </row>
    <row r="576" spans="1:2" hidden="1" x14ac:dyDescent="0.25">
      <c r="A576">
        <v>575</v>
      </c>
      <c r="B576" t="str">
        <f>'2020'!V28</f>
        <v>{id:19,year: "2020",typeDoc:"ACUERDO",dateDoc:"13-MAY",numDoc:"CG 19-2020",monthDoc:"MAY",nameDoc:"CRITERIOS PARA RENUNCIA DE FINANCIAMIENTO PÚBLICO",link: Acuerdos__pdfpath(`./${"2020/"}${"19.pdf"}`),},</v>
      </c>
    </row>
    <row r="577" spans="1:2" hidden="1" x14ac:dyDescent="0.25">
      <c r="A577">
        <v>576</v>
      </c>
      <c r="B577" t="str">
        <f>'2020'!V29</f>
        <v/>
      </c>
    </row>
    <row r="578" spans="1:2" hidden="1" x14ac:dyDescent="0.25">
      <c r="A578">
        <v>577</v>
      </c>
      <c r="B578" t="str">
        <f>'2020'!V30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</row>
    <row r="579" spans="1:2" hidden="1" x14ac:dyDescent="0.25">
      <c r="A579">
        <v>578</v>
      </c>
      <c r="B579" t="str">
        <f>'2020'!V31</f>
        <v>{id:21,year: "2020",typeDoc:"RESOLUCIÓN",dateDoc:"22-MAY",numDoc:"CG 21-2020",monthDoc:"MAY",nameDoc:"MEDIDAS CAUTELARES CQD-Q-PRD-CG-009-2020",link: Acuerdos__pdfpath(`./${"2020/"}${"21.pdf"}`),},</v>
      </c>
    </row>
    <row r="580" spans="1:2" hidden="1" x14ac:dyDescent="0.25">
      <c r="A580">
        <v>579</v>
      </c>
      <c r="B580" t="str">
        <f>'2020'!V32</f>
        <v>{id:22,year: "2020",typeDoc:"RESOLUCIÓN",dateDoc:"22-MAY",numDoc:"CG 22-2020",monthDoc:"MAY",nameDoc:"MEDIDAS CAUTELARES CQD-Q-PRD-CG-010-2020",link: Acuerdos__pdfpath(`./${"2020/"}${"22.pdf"}`),},</v>
      </c>
    </row>
    <row r="581" spans="1:2" hidden="1" x14ac:dyDescent="0.25">
      <c r="A581">
        <v>580</v>
      </c>
      <c r="B581" t="str">
        <f>'2020'!V33</f>
        <v>{id:23,year: "2020",typeDoc:"",dateDoc:"28-MAY",numDoc:"CG 23-2020",monthDoc:"MAY",nameDoc:"",link: Acuerdos__pdfpath(`./${"2020/"}${"23.pdf"}`),},</v>
      </c>
    </row>
    <row r="582" spans="1:2" hidden="1" x14ac:dyDescent="0.25">
      <c r="A582">
        <v>581</v>
      </c>
      <c r="B582" t="str">
        <f>'2020'!V34</f>
        <v/>
      </c>
    </row>
    <row r="583" spans="1:2" hidden="1" x14ac:dyDescent="0.25">
      <c r="A583">
        <v>582</v>
      </c>
      <c r="B583" t="str">
        <f>'2020'!V35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</row>
    <row r="584" spans="1:2" hidden="1" x14ac:dyDescent="0.25">
      <c r="A584">
        <v>583</v>
      </c>
      <c r="B584" t="str">
        <f>'2020'!V36</f>
        <v/>
      </c>
    </row>
    <row r="585" spans="1:2" hidden="1" x14ac:dyDescent="0.25">
      <c r="A585">
        <v>584</v>
      </c>
      <c r="B585" t="str">
        <f>'2020'!V37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</row>
    <row r="586" spans="1:2" hidden="1" x14ac:dyDescent="0.25">
      <c r="A586">
        <v>585</v>
      </c>
      <c r="B586" t="str">
        <f>'2020'!V38</f>
        <v/>
      </c>
    </row>
    <row r="587" spans="1:2" hidden="1" x14ac:dyDescent="0.25">
      <c r="A587">
        <v>586</v>
      </c>
      <c r="B587" t="str">
        <f>'2020'!V39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</row>
    <row r="588" spans="1:2" hidden="1" x14ac:dyDescent="0.25">
      <c r="A588">
        <v>587</v>
      </c>
      <c r="B588" t="str">
        <f>'2020'!V40</f>
        <v/>
      </c>
    </row>
    <row r="589" spans="1:2" hidden="1" x14ac:dyDescent="0.25">
      <c r="A589">
        <v>588</v>
      </c>
      <c r="B589" t="str">
        <f>'2020'!V41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</row>
    <row r="590" spans="1:2" hidden="1" x14ac:dyDescent="0.25">
      <c r="A590">
        <v>589</v>
      </c>
      <c r="B590" t="str">
        <f>'2020'!V42</f>
        <v/>
      </c>
    </row>
    <row r="591" spans="1:2" hidden="1" x14ac:dyDescent="0.25">
      <c r="A591">
        <v>590</v>
      </c>
      <c r="B591" t="str">
        <f>'2020'!V43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</row>
    <row r="592" spans="1:2" hidden="1" x14ac:dyDescent="0.25">
      <c r="A592">
        <v>591</v>
      </c>
      <c r="B592" t="str">
        <f>'2020'!V44</f>
        <v>{id:29,year: "2020",typeDoc:"ACUERDO",dateDoc:"10-SEP",numDoc:"CG 29-2020",monthDoc:"SEP",nameDoc:"RATIFICACIÓN DE LA INSTANCIA INTERNA PREP",link: Acuerdos__pdfpath(`./${"2020/"}${"29.pdf"}`),},</v>
      </c>
    </row>
    <row r="593" spans="1:2" hidden="1" x14ac:dyDescent="0.25">
      <c r="A593">
        <v>592</v>
      </c>
      <c r="B593" t="str">
        <f>'2020'!V45</f>
        <v>{id:30,year: "2020",typeDoc:"RESOLUCIÓN",dateDoc:"10-SEP",numDoc:"CG 30-2020",monthDoc:"SEP",nameDoc:"MEDIDAS CAUTELARES CQD-Q-RACF-CG-014-2020",link: Acuerdos__pdfpath(`./${"2020/"}${"30.pdf"}`),},</v>
      </c>
    </row>
    <row r="594" spans="1:2" hidden="1" x14ac:dyDescent="0.25">
      <c r="A594">
        <v>593</v>
      </c>
      <c r="B594" t="str">
        <f>'2020'!V46</f>
        <v/>
      </c>
    </row>
    <row r="595" spans="1:2" hidden="1" x14ac:dyDescent="0.25">
      <c r="A595">
        <v>594</v>
      </c>
      <c r="B595" t="str">
        <f>'2020'!V47</f>
        <v/>
      </c>
    </row>
    <row r="596" spans="1:2" hidden="1" x14ac:dyDescent="0.25">
      <c r="A596">
        <v>595</v>
      </c>
      <c r="B596" t="str">
        <f>'2020'!V48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</row>
    <row r="597" spans="1:2" hidden="1" x14ac:dyDescent="0.25">
      <c r="A597">
        <v>596</v>
      </c>
      <c r="B597" t="str">
        <f>'2020'!V49</f>
        <v>{id:32,year: "2020",typeDoc:"ACUERDO",dateDoc:"24-SEP",numDoc:"CG 32-2020",monthDoc:"SEP",nameDoc:"DESIGNACIÓN DEL TITULAR DE LA UTCE",link: Acuerdos__pdfpath(`./${"2020/"}${"32.pdf"}`),},</v>
      </c>
    </row>
    <row r="598" spans="1:2" hidden="1" x14ac:dyDescent="0.25">
      <c r="A598">
        <v>597</v>
      </c>
      <c r="B598" t="str">
        <f>'2020'!V50</f>
        <v/>
      </c>
    </row>
    <row r="599" spans="1:2" hidden="1" x14ac:dyDescent="0.25">
      <c r="A599">
        <v>598</v>
      </c>
      <c r="B599" t="str">
        <f>'2020'!V51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</row>
    <row r="600" spans="1:2" hidden="1" x14ac:dyDescent="0.25">
      <c r="A600">
        <v>599</v>
      </c>
      <c r="B600" t="str">
        <f>'2020'!V52</f>
        <v/>
      </c>
    </row>
    <row r="601" spans="1:2" hidden="1" x14ac:dyDescent="0.25">
      <c r="A601">
        <v>600</v>
      </c>
      <c r="B601" t="str">
        <f>'2020'!V53</f>
        <v/>
      </c>
    </row>
    <row r="602" spans="1:2" hidden="1" x14ac:dyDescent="0.25">
      <c r="A602">
        <v>601</v>
      </c>
      <c r="B602" t="str">
        <f>'2020'!V54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</row>
    <row r="603" spans="1:2" hidden="1" x14ac:dyDescent="0.25">
      <c r="A603">
        <v>602</v>
      </c>
      <c r="B603" t="str">
        <f>'2020'!V55</f>
        <v/>
      </c>
    </row>
    <row r="604" spans="1:2" hidden="1" x14ac:dyDescent="0.25">
      <c r="A604">
        <v>603</v>
      </c>
      <c r="B604" t="str">
        <f>'2020'!V56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</row>
    <row r="605" spans="1:2" hidden="1" x14ac:dyDescent="0.25">
      <c r="A605">
        <v>604</v>
      </c>
      <c r="B605" t="str">
        <f>'2020'!V57</f>
        <v>{id:36,year: "2020",typeDoc:"ACUERDO",dateDoc:"12-OCT",numDoc:"CG 36-2020",monthDoc:"OCT",nameDoc:"INTEGRACIÓN Y ADECUACIÓN COMISIONES",link: Acuerdos__pdfpath(`./${"2020/"}${"36.pdf"}`),},</v>
      </c>
    </row>
    <row r="606" spans="1:2" hidden="1" x14ac:dyDescent="0.25">
      <c r="A606">
        <v>605</v>
      </c>
      <c r="B606" t="str">
        <f>'2020'!V58</f>
        <v/>
      </c>
    </row>
    <row r="607" spans="1:2" hidden="1" x14ac:dyDescent="0.25">
      <c r="A607">
        <v>606</v>
      </c>
      <c r="B607" t="str">
        <f>'2020'!V59</f>
        <v>{id:37,year: "2020",typeDoc:"ACUERDO",dateDoc:"12-OCT",numDoc:"CG 37-2020",monthDoc:"OCT",nameDoc:"INFORME VERIFICACIÓN DE CUMPLIMIENTO DE NÚMERO MÍNIMO DE AFILIADOS PPL",link: Acuerdos__pdfpath(`./${"2020/"}${"",subRows:[{id:"",year: "2020",typeDoc:"",dateDoc:"",numDoc:"",monthDoc:"",nameDoc:"ANEXO ÚNICO VERIFICACIÓN DE CUMPLIMIENTO DE NÚMERO MÍNIMO DE AFILIADOS PARTIDOS LOCALES",link: Acuerdos__pdfpath(`./${"2020/"}${"37.1.pdf"}`),},],},</v>
      </c>
    </row>
    <row r="608" spans="1:2" hidden="1" x14ac:dyDescent="0.25">
      <c r="A608">
        <v>607</v>
      </c>
      <c r="B608" t="str">
        <f>'2020'!V60</f>
        <v/>
      </c>
    </row>
    <row r="609" spans="1:2" hidden="1" x14ac:dyDescent="0.25">
      <c r="A609">
        <v>608</v>
      </c>
      <c r="B609" t="str">
        <f>'2020'!V61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</row>
    <row r="610" spans="1:2" hidden="1" x14ac:dyDescent="0.25">
      <c r="A610">
        <v>609</v>
      </c>
      <c r="B610" t="str">
        <f>'2020'!V62</f>
        <v>{id:39,year: "2020",typeDoc:"ACUERDO",dateDoc:"12-OCT",numDoc:"CG 39-2020",monthDoc:"OCT",nameDoc:"DESIGNACIÓN DE TITULAR CONSULTA CIUDADANA",link: Acuerdos__pdfpath(`./${"2020/"}${"39.pdf"}`),},</v>
      </c>
    </row>
    <row r="611" spans="1:2" hidden="1" x14ac:dyDescent="0.25">
      <c r="A611">
        <v>610</v>
      </c>
      <c r="B611" t="str">
        <f>'2020'!V63</f>
        <v>{id:40,year: "2020",typeDoc:"RESOLUCIÓN",dateDoc:"",numDoc:"CG 40-2020",monthDoc:"",nameDoc:"ACREDITACIÓN ENCUENTRO SOLIDARIO",link: Acuerdos__pdfpath(`./${"2020/"}${"40.pdf"}`),},</v>
      </c>
    </row>
    <row r="612" spans="1:2" hidden="1" x14ac:dyDescent="0.25">
      <c r="A612">
        <v>611</v>
      </c>
      <c r="B612" t="str">
        <f>'2020'!V64</f>
        <v/>
      </c>
    </row>
    <row r="613" spans="1:2" hidden="1" x14ac:dyDescent="0.25">
      <c r="A613">
        <v>612</v>
      </c>
      <c r="B613" t="str">
        <f>'2020'!V65</f>
        <v/>
      </c>
    </row>
    <row r="614" spans="1:2" hidden="1" x14ac:dyDescent="0.25">
      <c r="A614">
        <v>613</v>
      </c>
      <c r="B614" t="str">
        <f>'2020'!V66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</row>
    <row r="615" spans="1:2" hidden="1" x14ac:dyDescent="0.25">
      <c r="A615">
        <v>614</v>
      </c>
      <c r="B615" t="str">
        <f>'2020'!V67</f>
        <v/>
      </c>
    </row>
    <row r="616" spans="1:2" hidden="1" x14ac:dyDescent="0.25">
      <c r="A616">
        <v>615</v>
      </c>
      <c r="B616" t="str">
        <f>'2020'!V68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</row>
    <row r="617" spans="1:2" hidden="1" x14ac:dyDescent="0.25">
      <c r="A617">
        <v>616</v>
      </c>
      <c r="B617" t="str">
        <f>'2020'!V69</f>
        <v/>
      </c>
    </row>
    <row r="618" spans="1:2" hidden="1" x14ac:dyDescent="0.25">
      <c r="A618">
        <v>617</v>
      </c>
      <c r="B618" t="str">
        <f>'2020'!V70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</row>
    <row r="619" spans="1:2" hidden="1" x14ac:dyDescent="0.25">
      <c r="A619">
        <v>618</v>
      </c>
      <c r="B619" t="str">
        <f>'2020'!V71</f>
        <v/>
      </c>
    </row>
    <row r="620" spans="1:2" hidden="1" x14ac:dyDescent="0.25">
      <c r="A620">
        <v>619</v>
      </c>
      <c r="B620" t="str">
        <f>'2020'!V72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</row>
    <row r="621" spans="1:2" hidden="1" x14ac:dyDescent="0.25">
      <c r="A621">
        <v>620</v>
      </c>
      <c r="B621" t="str">
        <f>'2020'!V73</f>
        <v/>
      </c>
    </row>
    <row r="622" spans="1:2" hidden="1" x14ac:dyDescent="0.25">
      <c r="A622">
        <v>621</v>
      </c>
      <c r="B622" t="str">
        <f>'2020'!V74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</row>
    <row r="623" spans="1:2" hidden="1" x14ac:dyDescent="0.25">
      <c r="A623">
        <v>622</v>
      </c>
      <c r="B623" t="str">
        <f>'2020'!V75</f>
        <v/>
      </c>
    </row>
    <row r="624" spans="1:2" hidden="1" x14ac:dyDescent="0.25">
      <c r="A624">
        <v>623</v>
      </c>
      <c r="B624" t="str">
        <f>'2020'!V76</f>
        <v/>
      </c>
    </row>
    <row r="625" spans="1:2" hidden="1" x14ac:dyDescent="0.25">
      <c r="A625">
        <v>624</v>
      </c>
      <c r="B625" t="str">
        <f>'2020'!V77</f>
        <v/>
      </c>
    </row>
    <row r="626" spans="1:2" hidden="1" x14ac:dyDescent="0.25">
      <c r="A626">
        <v>625</v>
      </c>
      <c r="B626" t="str">
        <f>'2020'!V78</f>
        <v/>
      </c>
    </row>
    <row r="627" spans="1:2" hidden="1" x14ac:dyDescent="0.25">
      <c r="A627">
        <v>626</v>
      </c>
      <c r="B627" t="str">
        <f>'2020'!V79</f>
        <v/>
      </c>
    </row>
    <row r="628" spans="1:2" hidden="1" x14ac:dyDescent="0.25">
      <c r="A628">
        <v>627</v>
      </c>
      <c r="B628" t="str">
        <f>'2020'!V80</f>
        <v/>
      </c>
    </row>
    <row r="629" spans="1:2" hidden="1" x14ac:dyDescent="0.25">
      <c r="A629">
        <v>628</v>
      </c>
      <c r="B629" t="str">
        <f>'2020'!V81</f>
        <v/>
      </c>
    </row>
    <row r="630" spans="1:2" hidden="1" x14ac:dyDescent="0.25">
      <c r="A630">
        <v>629</v>
      </c>
      <c r="B630" t="str">
        <f>'2020'!V82</f>
        <v/>
      </c>
    </row>
    <row r="631" spans="1:2" hidden="1" x14ac:dyDescent="0.25">
      <c r="A631">
        <v>630</v>
      </c>
      <c r="B631" t="str">
        <f>'2020'!V83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</row>
    <row r="632" spans="1:2" hidden="1" x14ac:dyDescent="0.25">
      <c r="A632">
        <v>631</v>
      </c>
      <c r="B632" t="str">
        <f>'2020'!V84</f>
        <v/>
      </c>
    </row>
    <row r="633" spans="1:2" hidden="1" x14ac:dyDescent="0.25">
      <c r="A633">
        <v>632</v>
      </c>
      <c r="B633" t="str">
        <f>'2020'!V85</f>
        <v/>
      </c>
    </row>
    <row r="634" spans="1:2" hidden="1" x14ac:dyDescent="0.25">
      <c r="A634">
        <v>633</v>
      </c>
      <c r="B634" t="str">
        <f>'2020'!V86</f>
        <v/>
      </c>
    </row>
    <row r="635" spans="1:2" hidden="1" x14ac:dyDescent="0.25">
      <c r="A635">
        <v>634</v>
      </c>
      <c r="B635" t="str">
        <f>'2020'!V87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</row>
    <row r="636" spans="1:2" hidden="1" x14ac:dyDescent="0.25">
      <c r="A636">
        <v>635</v>
      </c>
      <c r="B636" t="str">
        <f>'2020'!V88</f>
        <v/>
      </c>
    </row>
    <row r="637" spans="1:2" hidden="1" x14ac:dyDescent="0.25">
      <c r="A637">
        <v>636</v>
      </c>
      <c r="B637" t="str">
        <f>'2020'!V89</f>
        <v/>
      </c>
    </row>
    <row r="638" spans="1:2" hidden="1" x14ac:dyDescent="0.25">
      <c r="A638">
        <v>637</v>
      </c>
      <c r="B638" t="str">
        <f>'2020'!V90</f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</row>
    <row r="639" spans="1:2" hidden="1" x14ac:dyDescent="0.25">
      <c r="A639">
        <v>638</v>
      </c>
      <c r="B639" t="str">
        <f>'2020'!V91</f>
        <v>{id:49,year: "2020",typeDoc:"ACUERDO",dateDoc:"30-OCT",numDoc:"CG 49-2020",monthDoc:"OCT",nameDoc:"ROTACIÓN JGE",link: Acuerdos__pdfpath(`./${"2020/"}${"49.pdf"}`),},</v>
      </c>
    </row>
    <row r="640" spans="1:2" hidden="1" x14ac:dyDescent="0.25">
      <c r="A640">
        <v>639</v>
      </c>
      <c r="B640" t="str">
        <f>'2020'!V92</f>
        <v/>
      </c>
    </row>
    <row r="641" spans="1:2" hidden="1" x14ac:dyDescent="0.25">
      <c r="A641">
        <v>640</v>
      </c>
      <c r="B641" t="str">
        <f>'2020'!V93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</row>
    <row r="642" spans="1:2" hidden="1" x14ac:dyDescent="0.25">
      <c r="A642">
        <v>641</v>
      </c>
      <c r="B642" t="str">
        <f>'2020'!V94</f>
        <v/>
      </c>
    </row>
    <row r="643" spans="1:2" hidden="1" x14ac:dyDescent="0.25">
      <c r="A643">
        <v>642</v>
      </c>
      <c r="B643" t="str">
        <f>'2020'!V95</f>
        <v/>
      </c>
    </row>
    <row r="644" spans="1:2" hidden="1" x14ac:dyDescent="0.25">
      <c r="A644">
        <v>643</v>
      </c>
      <c r="B644" t="str">
        <f>'2020'!V96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</row>
    <row r="645" spans="1:2" hidden="1" x14ac:dyDescent="0.25">
      <c r="A645">
        <v>644</v>
      </c>
      <c r="B645" t="str">
        <f>'2020'!V97</f>
        <v>{id:52,year: "2020",typeDoc:"ACUERDO",dateDoc:"30-OCT",numDoc:"CG 52-2020",monthDoc:"OCT",nameDoc:"PONDERACIONES SPEN",link: Acuerdos__pdfpath(`./${"2020/"}${"52.pdf"}`),},</v>
      </c>
    </row>
    <row r="646" spans="1:2" hidden="1" x14ac:dyDescent="0.25">
      <c r="A646">
        <v>645</v>
      </c>
      <c r="B646" t="str">
        <f>'2020'!V98</f>
        <v/>
      </c>
    </row>
    <row r="647" spans="1:2" hidden="1" x14ac:dyDescent="0.25">
      <c r="A647">
        <v>646</v>
      </c>
      <c r="B647" t="str">
        <f>'2020'!V99</f>
        <v/>
      </c>
    </row>
    <row r="648" spans="1:2" hidden="1" x14ac:dyDescent="0.25">
      <c r="A648">
        <v>647</v>
      </c>
      <c r="B648" t="str">
        <f>'2020'!V100</f>
        <v/>
      </c>
    </row>
    <row r="649" spans="1:2" hidden="1" x14ac:dyDescent="0.25">
      <c r="A649">
        <v>648</v>
      </c>
      <c r="B649" t="str">
        <f>'2020'!V101</f>
        <v/>
      </c>
    </row>
    <row r="650" spans="1:2" hidden="1" x14ac:dyDescent="0.25">
      <c r="A650">
        <v>649</v>
      </c>
      <c r="B650" t="str">
        <f>'2020'!V102</f>
        <v/>
      </c>
    </row>
    <row r="651" spans="1:2" hidden="1" x14ac:dyDescent="0.25">
      <c r="A651">
        <v>650</v>
      </c>
      <c r="B651" t="str">
        <f>'2020'!V103</f>
        <v/>
      </c>
    </row>
    <row r="652" spans="1:2" hidden="1" x14ac:dyDescent="0.25">
      <c r="A652">
        <v>651</v>
      </c>
      <c r="B652" t="str">
        <f>'2020'!V104</f>
        <v/>
      </c>
    </row>
    <row r="653" spans="1:2" hidden="1" x14ac:dyDescent="0.25">
      <c r="A653">
        <v>652</v>
      </c>
      <c r="B653" t="str">
        <f>'2020'!V105</f>
        <v/>
      </c>
    </row>
    <row r="654" spans="1:2" hidden="1" x14ac:dyDescent="0.25">
      <c r="A654">
        <v>653</v>
      </c>
      <c r="B654" t="str">
        <f>'2020'!V106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</row>
    <row r="655" spans="1:2" hidden="1" x14ac:dyDescent="0.25">
      <c r="A655">
        <v>654</v>
      </c>
      <c r="B655" t="str">
        <f>'2020'!V107</f>
        <v/>
      </c>
    </row>
    <row r="656" spans="1:2" hidden="1" x14ac:dyDescent="0.25">
      <c r="A656">
        <v>655</v>
      </c>
      <c r="B656" t="str">
        <f>'2020'!V108</f>
        <v/>
      </c>
    </row>
    <row r="657" spans="1:2" hidden="1" x14ac:dyDescent="0.25">
      <c r="A657">
        <v>656</v>
      </c>
      <c r="B657" t="str">
        <f>'2020'!V109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</row>
    <row r="658" spans="1:2" hidden="1" x14ac:dyDescent="0.25">
      <c r="A658">
        <v>657</v>
      </c>
      <c r="B658" t="str">
        <f>'2020'!V110</f>
        <v>{id:55,year: "2020",typeDoc:"RESOLUCIÓN",dateDoc:"11-NOV",numDoc:"CG 55-2020",monthDoc:"NOV",nameDoc:"ACREDITACIÓN REDES SOCIALES PROGRESISTAS",link: Acuerdos__pdfpath(`./${"2020/"}${"55.pdf"}`),},</v>
      </c>
    </row>
    <row r="659" spans="1:2" hidden="1" x14ac:dyDescent="0.25">
      <c r="A659">
        <v>658</v>
      </c>
      <c r="B659" t="str">
        <f>'2020'!V111</f>
        <v>{id:56,year: "2020",typeDoc:"RESOLUCIÓN",dateDoc:"11-NOV",numDoc:"CG 56-2020",monthDoc:"NOV",nameDoc:"ACREDITACIÓN FUERZA SOCIAL POR MÉXICO",link: Acuerdos__pdfpath(`./${"2020/"}${"56.pdf"}`),},</v>
      </c>
    </row>
    <row r="660" spans="1:2" hidden="1" x14ac:dyDescent="0.25">
      <c r="A660">
        <v>659</v>
      </c>
      <c r="B660" t="str">
        <f>'2020'!V112</f>
        <v/>
      </c>
    </row>
    <row r="661" spans="1:2" hidden="1" x14ac:dyDescent="0.25">
      <c r="A661">
        <v>660</v>
      </c>
      <c r="B661" t="str">
        <f>'2020'!V113</f>
        <v/>
      </c>
    </row>
    <row r="662" spans="1:2" hidden="1" x14ac:dyDescent="0.25">
      <c r="A662">
        <v>661</v>
      </c>
      <c r="B662" t="str">
        <f>'2020'!V114</f>
        <v/>
      </c>
    </row>
    <row r="663" spans="1:2" hidden="1" x14ac:dyDescent="0.25">
      <c r="A663">
        <v>662</v>
      </c>
      <c r="B663" t="str">
        <f>'2020'!V115</f>
        <v/>
      </c>
    </row>
    <row r="664" spans="1:2" hidden="1" x14ac:dyDescent="0.25">
      <c r="A664">
        <v>663</v>
      </c>
      <c r="B664" t="str">
        <f>'2020'!V116</f>
        <v/>
      </c>
    </row>
    <row r="665" spans="1:2" hidden="1" x14ac:dyDescent="0.25">
      <c r="A665">
        <v>664</v>
      </c>
      <c r="B665" t="str">
        <f>'2020'!V117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</row>
    <row r="666" spans="1:2" hidden="1" x14ac:dyDescent="0.25">
      <c r="A666">
        <v>665</v>
      </c>
      <c r="B666" t="str">
        <f>'2020'!V118</f>
        <v/>
      </c>
    </row>
    <row r="667" spans="1:2" hidden="1" x14ac:dyDescent="0.25">
      <c r="A667">
        <v>666</v>
      </c>
      <c r="B667" t="str">
        <f>'2020'!V119</f>
        <v/>
      </c>
    </row>
    <row r="668" spans="1:2" hidden="1" x14ac:dyDescent="0.25">
      <c r="A668">
        <v>667</v>
      </c>
      <c r="B668" t="str">
        <f>'2020'!V120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</row>
    <row r="669" spans="1:2" hidden="1" x14ac:dyDescent="0.25">
      <c r="A669">
        <v>668</v>
      </c>
      <c r="B669" t="str">
        <f>'2020'!V121</f>
        <v>{id:59,year: "2020",typeDoc:"ACUERDO",dateDoc:"26-NOV",numDoc:"CG 59-2020",monthDoc:"NOV",nameDoc:"CATALOGO DE PROGRAMAS DE RADIO Y TELEVISIÓN",link: Acuerdos__pdfpath(`./${"2020/"}${"59.pdf"}`),},</v>
      </c>
    </row>
    <row r="670" spans="1:2" hidden="1" x14ac:dyDescent="0.25">
      <c r="A670">
        <v>669</v>
      </c>
      <c r="B670" t="str">
        <f>'2020'!V122</f>
        <v/>
      </c>
    </row>
    <row r="671" spans="1:2" hidden="1" x14ac:dyDescent="0.25">
      <c r="A671">
        <v>670</v>
      </c>
      <c r="B671" t="str">
        <f>'2020'!V123</f>
        <v/>
      </c>
    </row>
    <row r="672" spans="1:2" hidden="1" x14ac:dyDescent="0.25">
      <c r="A672">
        <v>671</v>
      </c>
      <c r="B672" t="str">
        <f>'2020'!V124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</row>
    <row r="673" spans="1:2" hidden="1" x14ac:dyDescent="0.25">
      <c r="A673">
        <v>672</v>
      </c>
      <c r="B673" t="str">
        <f>'2020'!V125</f>
        <v/>
      </c>
    </row>
    <row r="674" spans="1:2" hidden="1" x14ac:dyDescent="0.25">
      <c r="A674">
        <v>673</v>
      </c>
      <c r="B674" t="str">
        <f>'2020'!V126</f>
        <v/>
      </c>
    </row>
    <row r="675" spans="1:2" hidden="1" x14ac:dyDescent="0.25">
      <c r="A675">
        <v>674</v>
      </c>
      <c r="B675" t="str">
        <f>'2020'!V127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</row>
    <row r="676" spans="1:2" hidden="1" x14ac:dyDescent="0.25">
      <c r="A676">
        <v>675</v>
      </c>
      <c r="B676" t="str">
        <f>'2020'!V128</f>
        <v/>
      </c>
    </row>
    <row r="677" spans="1:2" hidden="1" x14ac:dyDescent="0.25">
      <c r="A677">
        <v>676</v>
      </c>
      <c r="B677" t="str">
        <f>'2020'!V129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</row>
    <row r="678" spans="1:2" hidden="1" x14ac:dyDescent="0.25">
      <c r="A678">
        <v>677</v>
      </c>
      <c r="B678" t="str">
        <f>'2020'!V130</f>
        <v/>
      </c>
    </row>
    <row r="679" spans="1:2" hidden="1" x14ac:dyDescent="0.25">
      <c r="A679">
        <v>678</v>
      </c>
      <c r="B679" t="str">
        <f>'2020'!V131</f>
        <v/>
      </c>
    </row>
    <row r="680" spans="1:2" hidden="1" x14ac:dyDescent="0.25">
      <c r="A680">
        <v>679</v>
      </c>
      <c r="B680" t="str">
        <f>'2020'!V132</f>
        <v/>
      </c>
    </row>
    <row r="681" spans="1:2" hidden="1" x14ac:dyDescent="0.25">
      <c r="A681">
        <v>680</v>
      </c>
      <c r="B681" t="str">
        <f>'2020'!V133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</row>
    <row r="682" spans="1:2" hidden="1" x14ac:dyDescent="0.25">
      <c r="A682">
        <v>681</v>
      </c>
      <c r="B682" t="str">
        <f>'2020'!V134</f>
        <v/>
      </c>
    </row>
    <row r="683" spans="1:2" hidden="1" x14ac:dyDescent="0.25">
      <c r="A683">
        <v>682</v>
      </c>
      <c r="B683" t="str">
        <f>'2020'!V135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</row>
    <row r="684" spans="1:2" hidden="1" x14ac:dyDescent="0.25">
      <c r="A684">
        <v>683</v>
      </c>
      <c r="B684" t="str">
        <f>'2020'!V136</f>
        <v/>
      </c>
    </row>
    <row r="685" spans="1:2" hidden="1" x14ac:dyDescent="0.25">
      <c r="A685">
        <v>684</v>
      </c>
      <c r="B685" t="str">
        <f>'2020'!V137</f>
        <v/>
      </c>
    </row>
    <row r="686" spans="1:2" hidden="1" x14ac:dyDescent="0.25">
      <c r="A686">
        <v>685</v>
      </c>
      <c r="B686" t="str">
        <f>'2020'!V138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</row>
    <row r="687" spans="1:2" hidden="1" x14ac:dyDescent="0.25">
      <c r="A687">
        <v>686</v>
      </c>
      <c r="B687" t="str">
        <f>'2020'!V139</f>
        <v/>
      </c>
    </row>
    <row r="688" spans="1:2" hidden="1" x14ac:dyDescent="0.25">
      <c r="A688">
        <v>687</v>
      </c>
      <c r="B688" t="str">
        <f>'2020'!V140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</row>
    <row r="689" spans="1:2" hidden="1" x14ac:dyDescent="0.25">
      <c r="A689">
        <v>688</v>
      </c>
      <c r="B689" t="str">
        <f>'2020'!V141</f>
        <v/>
      </c>
    </row>
    <row r="690" spans="1:2" hidden="1" x14ac:dyDescent="0.25">
      <c r="A690">
        <v>689</v>
      </c>
      <c r="B690" t="str">
        <f>'2020'!V142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</row>
    <row r="691" spans="1:2" hidden="1" x14ac:dyDescent="0.25">
      <c r="A691">
        <v>690</v>
      </c>
      <c r="B691" t="str">
        <f>'2020'!V143</f>
        <v/>
      </c>
    </row>
    <row r="692" spans="1:2" hidden="1" x14ac:dyDescent="0.25">
      <c r="A692">
        <v>691</v>
      </c>
      <c r="B692" t="str">
        <f>'2020'!V144</f>
        <v/>
      </c>
    </row>
    <row r="693" spans="1:2" hidden="1" x14ac:dyDescent="0.25">
      <c r="A693">
        <v>692</v>
      </c>
      <c r="B693" t="str">
        <f>'2020'!V145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</row>
    <row r="694" spans="1:2" hidden="1" x14ac:dyDescent="0.25">
      <c r="A694">
        <v>693</v>
      </c>
      <c r="B694" t="str">
        <f>'2020'!V146</f>
        <v/>
      </c>
    </row>
    <row r="695" spans="1:2" hidden="1" x14ac:dyDescent="0.25">
      <c r="A695">
        <v>694</v>
      </c>
      <c r="B695" t="str">
        <f>'2020'!V147</f>
        <v/>
      </c>
    </row>
    <row r="696" spans="1:2" hidden="1" x14ac:dyDescent="0.25">
      <c r="A696">
        <v>695</v>
      </c>
      <c r="B696" t="str">
        <f>'2020'!V148</f>
        <v/>
      </c>
    </row>
    <row r="697" spans="1:2" hidden="1" x14ac:dyDescent="0.25">
      <c r="A697">
        <v>696</v>
      </c>
      <c r="B697" t="str">
        <f>'2020'!V149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</row>
    <row r="698" spans="1:2" hidden="1" x14ac:dyDescent="0.25">
      <c r="A698">
        <v>697</v>
      </c>
      <c r="B698" t="str">
        <f>'2020'!V150</f>
        <v/>
      </c>
    </row>
    <row r="699" spans="1:2" hidden="1" x14ac:dyDescent="0.25">
      <c r="A699">
        <v>698</v>
      </c>
      <c r="B699" t="str">
        <f>'2020'!V151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</row>
    <row r="700" spans="1:2" hidden="1" x14ac:dyDescent="0.25">
      <c r="A700">
        <v>699</v>
      </c>
      <c r="B700" t="str">
        <f>'2020'!V152</f>
        <v/>
      </c>
    </row>
    <row r="701" spans="1:2" hidden="1" x14ac:dyDescent="0.25">
      <c r="A701">
        <v>700</v>
      </c>
      <c r="B701" t="str">
        <f>'2020'!V153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</row>
    <row r="702" spans="1:2" hidden="1" x14ac:dyDescent="0.25">
      <c r="A702">
        <v>701</v>
      </c>
      <c r="B702" t="str">
        <f>'2020'!V154</f>
        <v>{id:73,year: "2020",typeDoc:"RESOLUCIÓN",dateDoc:"17-DIC",numDoc:"CG 73-2020",monthDoc:"DIC",nameDoc:"MEDIDAS CAUTELARES CQD-PE-MRR-CG-002-2020",link: Acuerdos__pdfpath(`./${"2020/"}${"73.pdf"}`),},</v>
      </c>
    </row>
    <row r="703" spans="1:2" hidden="1" x14ac:dyDescent="0.25">
      <c r="A703">
        <v>702</v>
      </c>
      <c r="B703" t="str">
        <f>'2020'!V155</f>
        <v/>
      </c>
    </row>
    <row r="704" spans="1:2" hidden="1" x14ac:dyDescent="0.25">
      <c r="A704">
        <v>703</v>
      </c>
      <c r="B704" t="str">
        <f>'2020'!V156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</row>
    <row r="705" spans="1:2" hidden="1" x14ac:dyDescent="0.25">
      <c r="A705">
        <v>704</v>
      </c>
      <c r="B705" t="str">
        <f>'2020'!V157</f>
        <v>{id:75,year: "2020",typeDoc:"ACUERDO",dateDoc:"22-DIC",numDoc:"CG 75-2020",monthDoc:"DIC",nameDoc:"ASIGNACIÓN REGIDURÍAS",link: Acuerdos__pdfpath(`./${"2020/"}${"75.pdf"}`),},</v>
      </c>
    </row>
    <row r="706" spans="1:2" hidden="1" x14ac:dyDescent="0.25">
      <c r="A706">
        <v>705</v>
      </c>
      <c r="B706" t="str">
        <f>'2020'!V158</f>
        <v>{id:76,year: "2020",typeDoc:"ACUERDO",dateDoc:"22-DIC",numDoc:"CG 76-2020",monthDoc:"DIC",nameDoc:"REGLAS BÁSICAS DE DEBATES",link: Acuerdos__pdfpath(`./${"2020/"}${"76.pdf"}`),},</v>
      </c>
    </row>
    <row r="707" spans="1:2" hidden="1" x14ac:dyDescent="0.25">
      <c r="A707">
        <v>706</v>
      </c>
      <c r="B707" t="str">
        <f>'2020'!V159</f>
        <v/>
      </c>
    </row>
    <row r="708" spans="1:2" hidden="1" x14ac:dyDescent="0.25">
      <c r="A708">
        <v>707</v>
      </c>
      <c r="B708" t="str">
        <f>'2020'!V160</f>
        <v/>
      </c>
    </row>
    <row r="709" spans="1:2" hidden="1" x14ac:dyDescent="0.25">
      <c r="A709">
        <v>708</v>
      </c>
      <c r="B709" t="str">
        <f>'2020'!V161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</row>
    <row r="710" spans="1:2" hidden="1" x14ac:dyDescent="0.25">
      <c r="A710">
        <v>709</v>
      </c>
      <c r="B710" t="str">
        <f>'2020'!V162</f>
        <v>{id:78,year: "2020",typeDoc:"ACUERDO",dateDoc:"22-DIC",numDoc:"CG 78-2020",monthDoc:"DIC",nameDoc:"DESIGNACIÓN E INCORPORACIÓN GANADORAS SPEN 2020",link: Acuerdos__pdfpath(`./${"2020/"}${"78.pdf"}`),},</v>
      </c>
    </row>
    <row r="711" spans="1:2" hidden="1" x14ac:dyDescent="0.25">
      <c r="A711">
        <v>710</v>
      </c>
      <c r="B711" t="str">
        <f>'2020'!V163</f>
        <v>{id:79,year: "2020",typeDoc:"RESOLUCIÓN",dateDoc:"24-DIC",numDoc:"CG 79-2020",monthDoc:"DIC",nameDoc:"PROCEDENCIA MANIFESTACIONES INDEPENDIENTES",link: Acuerdos__pdfpath(`./${"2020/"}${"79.pdf"}`),},</v>
      </c>
    </row>
    <row r="712" spans="1:2" hidden="1" x14ac:dyDescent="0.25">
      <c r="A712">
        <v>711</v>
      </c>
      <c r="B712" t="str">
        <f>'2020'!V164</f>
        <v/>
      </c>
    </row>
    <row r="713" spans="1:2" hidden="1" x14ac:dyDescent="0.25">
      <c r="A713">
        <v>712</v>
      </c>
      <c r="B713" t="str">
        <f>'2020'!V165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</row>
    <row r="714" spans="1:2" hidden="1" x14ac:dyDescent="0.25">
      <c r="A714">
        <v>713</v>
      </c>
      <c r="B714" t="str">
        <f>'2020'!V166</f>
        <v/>
      </c>
    </row>
    <row r="715" spans="1:2" hidden="1" x14ac:dyDescent="0.25">
      <c r="A715">
        <v>714</v>
      </c>
      <c r="B715" t="str">
        <f>'2020'!V167</f>
        <v/>
      </c>
    </row>
    <row r="716" spans="1:2" hidden="1" x14ac:dyDescent="0.25">
      <c r="A716">
        <v>715</v>
      </c>
      <c r="B716" t="str">
        <f>'2020'!V168</f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</row>
    <row r="717" spans="1:2" hidden="1" x14ac:dyDescent="0.25">
      <c r="A717">
        <v>716</v>
      </c>
      <c r="B717" t="str">
        <f>'2020'!V169</f>
        <v>{id:82,year: "2020",typeDoc:"RESOLUCIÓN",dateDoc:"24-DIC",numDoc:"CG 82-2020",monthDoc:"DIC",nameDoc:"CQD-Q-CG-001-2020 PAN",link: Acuerdos__pdfpath(`./${"2020/"}${"82.pdf"}`),},</v>
      </c>
    </row>
    <row r="718" spans="1:2" hidden="1" x14ac:dyDescent="0.25">
      <c r="A718">
        <v>717</v>
      </c>
      <c r="B718" t="str">
        <f>'2020'!V170</f>
        <v>{id:83,year: "2020",typeDoc:"RESOLUCIÓN",dateDoc:"24-DIC",numDoc:"CG 83-2020",monthDoc:"DIC",nameDoc:"CQD-Q-CG-002-2020 PRI",link: Acuerdos__pdfpath(`./${"2020/"}${"83.pdf"}`),},</v>
      </c>
    </row>
    <row r="719" spans="1:2" hidden="1" x14ac:dyDescent="0.25">
      <c r="A719">
        <v>718</v>
      </c>
      <c r="B719" t="str">
        <f>'2020'!V171</f>
        <v>{id:84,year: "2020",typeDoc:"RESOLUCIÓN",dateDoc:"24-DIC",numDoc:"CG 84-2020",monthDoc:"DIC",nameDoc:"CQD-Q-CG-003-2020 PRD",link: Acuerdos__pdfpath(`./${"2020/"}${"84.pdf"}`),},</v>
      </c>
    </row>
    <row r="720" spans="1:2" hidden="1" x14ac:dyDescent="0.25">
      <c r="A720">
        <v>719</v>
      </c>
      <c r="B720" t="str">
        <f>'2020'!V172</f>
        <v>{id:85,year: "2020",typeDoc:"RESOLUCIÓN",dateDoc:"24-DIC",numDoc:"CG 85-2020",monthDoc:"DIC",nameDoc:"CQD-Q-CG-004-2020 PT",link: Acuerdos__pdfpath(`./${"2020/"}${"85.pdf"}`),},</v>
      </c>
    </row>
    <row r="721" spans="1:2" hidden="1" x14ac:dyDescent="0.25">
      <c r="A721">
        <v>720</v>
      </c>
      <c r="B721" t="str">
        <f>'2020'!V173</f>
        <v>{id:86,year: "2020",typeDoc:"RESOLUCIÓN",dateDoc:"24-DIC",numDoc:"CG 86-2020",monthDoc:"DIC",nameDoc:"CQD-Q-CG-005-2020 PVEM",link: Acuerdos__pdfpath(`./${"2020/"}${"86.pdf"}`),},</v>
      </c>
    </row>
    <row r="722" spans="1:2" hidden="1" x14ac:dyDescent="0.25">
      <c r="A722">
        <v>721</v>
      </c>
      <c r="B722" t="str">
        <f>'2020'!V174</f>
        <v>{id:87,year: "2020",typeDoc:"RESOLUCIÓN",dateDoc:"24-DIC",numDoc:"CG 87-2020",monthDoc:"DIC",nameDoc:"CQD-Q-CG-006-2020 NA TLAXCALA",link: Acuerdos__pdfpath(`./${"2020/"}${"87.pdf"}`),},</v>
      </c>
    </row>
    <row r="723" spans="1:2" hidden="1" x14ac:dyDescent="0.25">
      <c r="A723">
        <v>722</v>
      </c>
      <c r="B723" t="str">
        <f>'2020'!V175</f>
        <v>{id:88,year: "2020",typeDoc:"RESOLUCIÓN",dateDoc:"24-DIC",numDoc:"CG 88-2020",monthDoc:"DIC",nameDoc:"CQD-Q-CG-007-2020 MORENA",link: Acuerdos__pdfpath(`./${"2020/"}${"88.pdf"}`),},</v>
      </c>
    </row>
    <row r="724" spans="1:2" hidden="1" x14ac:dyDescent="0.25">
      <c r="A724">
        <v>723</v>
      </c>
      <c r="B724" t="str">
        <f>'2020'!V176</f>
        <v>{id:89,year: "2020",typeDoc:"RESOLUCIÓN",dateDoc:"24-DIC",numDoc:"CG 89-2020",monthDoc:"DIC",nameDoc:"CQD-Q-CG-008-2020 PES TLAXCALA",link: Acuerdos__pdfpath(`./${"2020/"}${"89.pdf"}`),},</v>
      </c>
    </row>
    <row r="725" spans="1:2" hidden="1" x14ac:dyDescent="0.25">
      <c r="A725">
        <v>724</v>
      </c>
      <c r="B725" t="str">
        <f>'2020'!V177</f>
        <v/>
      </c>
    </row>
    <row r="726" spans="1:2" hidden="1" x14ac:dyDescent="0.25">
      <c r="A726">
        <v>725</v>
      </c>
      <c r="B726" t="str">
        <f>'2020'!V178</f>
        <v/>
      </c>
    </row>
    <row r="727" spans="1:2" hidden="1" x14ac:dyDescent="0.25">
      <c r="A727">
        <v>726</v>
      </c>
      <c r="B727" t="str">
        <f>'2020'!V179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</row>
    <row r="728" spans="1:2" hidden="1" x14ac:dyDescent="0.25">
      <c r="A728">
        <v>727</v>
      </c>
      <c r="B728" t="str">
        <f>'2020'!V180</f>
        <v>{id:91,year: "2020",typeDoc:"ACUERDO",dateDoc:"29-DIC",numDoc:"CG 91-2020",monthDoc:"DIC",nameDoc:"SE DA CUMPLIMIENTO A LA SENTENCIA TET-JE-055-2020",link: Acuerdos__pdfpath(`./${"2020/"}${"91.pdf"}`),},</v>
      </c>
    </row>
    <row r="729" spans="1:2" hidden="1" x14ac:dyDescent="0.25">
      <c r="A729">
        <v>728</v>
      </c>
      <c r="B729" t="str">
        <f>'2020'!V181</f>
        <v>];</v>
      </c>
    </row>
    <row r="730" spans="1:2" hidden="1" x14ac:dyDescent="0.25">
      <c r="A730">
        <v>729</v>
      </c>
      <c r="B730" t="str">
        <f>'2019'!W2</f>
        <v>export const dataAcuerdos2019 = [</v>
      </c>
    </row>
    <row r="731" spans="1:2" hidden="1" x14ac:dyDescent="0.25">
      <c r="A731">
        <v>730</v>
      </c>
      <c r="B731" t="str">
        <f>'2019'!W3</f>
        <v/>
      </c>
    </row>
    <row r="732" spans="1:2" hidden="1" x14ac:dyDescent="0.25">
      <c r="A732">
        <v>731</v>
      </c>
      <c r="B732" t="str">
        <f>'2019'!W4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</row>
    <row r="733" spans="1:2" hidden="1" x14ac:dyDescent="0.25">
      <c r="A733">
        <v>732</v>
      </c>
      <c r="B733" t="str">
        <f>'2019'!W5</f>
        <v/>
      </c>
    </row>
    <row r="734" spans="1:2" hidden="1" x14ac:dyDescent="0.25">
      <c r="A734">
        <v>733</v>
      </c>
      <c r="B734" t="str">
        <f>'2019'!W6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</row>
    <row r="735" spans="1:2" hidden="1" x14ac:dyDescent="0.25">
      <c r="A735">
        <v>734</v>
      </c>
      <c r="B735" t="str">
        <f>'2019'!W7</f>
        <v/>
      </c>
    </row>
    <row r="736" spans="1:2" hidden="1" x14ac:dyDescent="0.25">
      <c r="A736">
        <v>735</v>
      </c>
      <c r="B736" t="str">
        <f>'2019'!W8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</row>
    <row r="737" spans="1:2" hidden="1" x14ac:dyDescent="0.25">
      <c r="A737">
        <v>736</v>
      </c>
      <c r="B737" t="str">
        <f>'2019'!W9</f>
        <v>{id:4,year: "2019",typeDoc:"ACUERDO",dateDoc:"14-FEB",numDoc:"CG 04-2019",monthDoc:"FEB",nameDoc:"DELEGACIÓN DE ESTUDIOS DOCUMENTACIÓN ELECTORAL",link: Acuerdos__pdfpath(`./${"2019/"}${"4.pdf"}`),},</v>
      </c>
    </row>
    <row r="738" spans="1:2" hidden="1" x14ac:dyDescent="0.25">
      <c r="A738">
        <v>737</v>
      </c>
      <c r="B738" t="str">
        <f>'2019'!W10</f>
        <v/>
      </c>
    </row>
    <row r="739" spans="1:2" hidden="1" x14ac:dyDescent="0.25">
      <c r="A739">
        <v>738</v>
      </c>
      <c r="B739" t="str">
        <f>'2019'!W11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</row>
    <row r="740" spans="1:2" hidden="1" x14ac:dyDescent="0.25">
      <c r="A740">
        <v>739</v>
      </c>
      <c r="B740" t="str">
        <f>'2019'!W12</f>
        <v>{id:6,year: "2019",typeDoc:"ACUERDO",dateDoc:"14-FEB",numDoc:"CG 6-2019",monthDoc:"FEB",nameDoc:"DESIGNACIÓN TITULARES ÁREA TÉCNICA",link: Acuerdos__pdfpath(`./${"2019/"}${"6.pdf"}`),},</v>
      </c>
    </row>
    <row r="741" spans="1:2" hidden="1" x14ac:dyDescent="0.25">
      <c r="A741">
        <v>740</v>
      </c>
      <c r="B741" t="str">
        <f>'2019'!W13</f>
        <v/>
      </c>
    </row>
    <row r="742" spans="1:2" hidden="1" x14ac:dyDescent="0.25">
      <c r="A742">
        <v>741</v>
      </c>
      <c r="B742" t="str">
        <f>'2019'!W14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</row>
    <row r="743" spans="1:2" hidden="1" x14ac:dyDescent="0.25">
      <c r="A743">
        <v>742</v>
      </c>
      <c r="B743" t="str">
        <f>'2019'!W15</f>
        <v>{id:8,year: "2019",typeDoc:"ACUERDO",dateDoc:"28-FEB",numDoc:"CG 08-2019",monthDoc:"FEB",nameDoc:"INTEGRACIÓN COMISIONES",link: Acuerdos__pdfpath(`./${"2019/"}${"8.pdf"}`),},</v>
      </c>
    </row>
    <row r="744" spans="1:2" hidden="1" x14ac:dyDescent="0.25">
      <c r="A744">
        <v>743</v>
      </c>
      <c r="B744" t="str">
        <f>'2019'!W16</f>
        <v>{id:9,year: "2019",typeDoc:"ACUERDO",dateDoc:"28-FEB",numDoc:"CG 09-2019",monthDoc:"FEB",nameDoc:"COMITÉ DE ADQUISICIONES",link: Acuerdos__pdfpath(`./${"2019/"}${"9.pdf"}`),},</v>
      </c>
    </row>
    <row r="745" spans="1:2" hidden="1" x14ac:dyDescent="0.25">
      <c r="A745">
        <v>744</v>
      </c>
      <c r="B745" t="str">
        <f>'2019'!W17</f>
        <v/>
      </c>
    </row>
    <row r="746" spans="1:2" hidden="1" x14ac:dyDescent="0.25">
      <c r="A746">
        <v>745</v>
      </c>
      <c r="B746" t="str">
        <f>'2019'!W18</f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</row>
    <row r="747" spans="1:2" hidden="1" x14ac:dyDescent="0.25">
      <c r="A747">
        <v>746</v>
      </c>
      <c r="B747" t="str">
        <f>'2019'!W19</f>
        <v>{id:9,year: "2019",typeDoc:"ACUERDO",dateDoc:"28-FEB",numDoc:"CG 09-2019",monthDoc:"FEB",nameDoc:"COMITÉ DE ADQUISICIONES",link: Acuerdos__pdfpath(`./${"2019/"}${"9.pdf"}`),},</v>
      </c>
    </row>
    <row r="748" spans="1:2" hidden="1" x14ac:dyDescent="0.25">
      <c r="A748">
        <v>747</v>
      </c>
      <c r="B748" t="str">
        <f>'2019'!W20</f>
        <v/>
      </c>
    </row>
    <row r="749" spans="1:2" hidden="1" x14ac:dyDescent="0.25">
      <c r="A749">
        <v>748</v>
      </c>
      <c r="B749" t="str">
        <f>'2019'!W21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</row>
    <row r="750" spans="1:2" hidden="1" x14ac:dyDescent="0.25">
      <c r="A750">
        <v>749</v>
      </c>
      <c r="B750" t="str">
        <f>'2019'!W22</f>
        <v/>
      </c>
    </row>
    <row r="751" spans="1:2" hidden="1" x14ac:dyDescent="0.25">
      <c r="A751">
        <v>750</v>
      </c>
      <c r="B751" t="str">
        <f>'2019'!W23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</row>
    <row r="752" spans="1:2" hidden="1" x14ac:dyDescent="0.25">
      <c r="A752">
        <v>751</v>
      </c>
      <c r="B752" t="str">
        <f>'2019'!W24</f>
        <v/>
      </c>
    </row>
    <row r="753" spans="1:2" hidden="1" x14ac:dyDescent="0.25">
      <c r="A753">
        <v>752</v>
      </c>
      <c r="B753" t="str">
        <f>'2019'!W25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</row>
    <row r="754" spans="1:2" hidden="1" x14ac:dyDescent="0.25">
      <c r="A754">
        <v>753</v>
      </c>
      <c r="B754" t="str">
        <f>'2019'!W26</f>
        <v/>
      </c>
    </row>
    <row r="755" spans="1:2" hidden="1" x14ac:dyDescent="0.25">
      <c r="A755">
        <v>754</v>
      </c>
      <c r="B755" t="str">
        <f>'2019'!W27</f>
        <v/>
      </c>
    </row>
    <row r="756" spans="1:2" hidden="1" x14ac:dyDescent="0.25">
      <c r="A756">
        <v>755</v>
      </c>
      <c r="B756" t="str">
        <f>'2019'!W28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</row>
    <row r="757" spans="1:2" hidden="1" x14ac:dyDescent="0.25">
      <c r="A757">
        <v>756</v>
      </c>
      <c r="B757" t="str">
        <f>'2019'!W29</f>
        <v/>
      </c>
    </row>
    <row r="758" spans="1:2" hidden="1" x14ac:dyDescent="0.25">
      <c r="A758">
        <v>757</v>
      </c>
      <c r="B758" t="str">
        <f>'2019'!W30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</row>
    <row r="759" spans="1:2" hidden="1" x14ac:dyDescent="0.25">
      <c r="A759">
        <v>758</v>
      </c>
      <c r="B759" t="str">
        <f>'2019'!W31</f>
        <v/>
      </c>
    </row>
    <row r="760" spans="1:2" hidden="1" x14ac:dyDescent="0.25">
      <c r="A760">
        <v>759</v>
      </c>
      <c r="B760" t="str">
        <f>'2019'!W32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</row>
    <row r="761" spans="1:2" hidden="1" x14ac:dyDescent="0.25">
      <c r="A761">
        <v>760</v>
      </c>
      <c r="B761" t="str">
        <f>'2019'!W33</f>
        <v/>
      </c>
    </row>
    <row r="762" spans="1:2" hidden="1" x14ac:dyDescent="0.25">
      <c r="A762">
        <v>761</v>
      </c>
      <c r="B762" t="str">
        <f>'2019'!W34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</row>
    <row r="763" spans="1:2" hidden="1" x14ac:dyDescent="0.25">
      <c r="A763">
        <v>762</v>
      </c>
      <c r="B763" t="str">
        <f>'2019'!W35</f>
        <v>{id:19,year: "2019",typeDoc:"ACUERDO",dateDoc:"30-MAY",numDoc:"CG 19-2019",monthDoc:"MAY",nameDoc:"SE ADECÚAN COMISIONES",link: Acuerdos__pdfpath(`./${"2019/"}${"19.pdf"}`),},</v>
      </c>
    </row>
    <row r="764" spans="1:2" hidden="1" x14ac:dyDescent="0.25">
      <c r="A764">
        <v>763</v>
      </c>
      <c r="B764" t="str">
        <f>'2019'!W36</f>
        <v/>
      </c>
    </row>
    <row r="765" spans="1:2" hidden="1" x14ac:dyDescent="0.25">
      <c r="A765">
        <v>764</v>
      </c>
      <c r="B765" t="str">
        <f>'2019'!W37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</row>
    <row r="766" spans="1:2" hidden="1" x14ac:dyDescent="0.25">
      <c r="A766">
        <v>765</v>
      </c>
      <c r="B766" t="str">
        <f>'2019'!W38</f>
        <v/>
      </c>
    </row>
    <row r="767" spans="1:2" hidden="1" x14ac:dyDescent="0.25">
      <c r="A767">
        <v>766</v>
      </c>
      <c r="B767" t="str">
        <f>'2019'!W39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</row>
    <row r="768" spans="1:2" hidden="1" x14ac:dyDescent="0.25">
      <c r="A768">
        <v>767</v>
      </c>
      <c r="B768" t="str">
        <f>'2019'!W40</f>
        <v/>
      </c>
    </row>
    <row r="769" spans="1:2" hidden="1" x14ac:dyDescent="0.25">
      <c r="A769">
        <v>768</v>
      </c>
      <c r="B769" t="str">
        <f>'2019'!W41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</row>
    <row r="770" spans="1:2" hidden="1" x14ac:dyDescent="0.25">
      <c r="A770">
        <v>769</v>
      </c>
      <c r="B770" t="str">
        <f>'2019'!W42</f>
        <v/>
      </c>
    </row>
    <row r="771" spans="1:2" hidden="1" x14ac:dyDescent="0.25">
      <c r="A771">
        <v>770</v>
      </c>
      <c r="B771" t="str">
        <f>'2019'!W43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</row>
    <row r="772" spans="1:2" hidden="1" x14ac:dyDescent="0.25">
      <c r="A772">
        <v>771</v>
      </c>
      <c r="B772" t="str">
        <f>'2019'!W44</f>
        <v>{id:24,year: "2019",typeDoc:"ACUERDO",dateDoc:"04-jul",numDoc:"CG 24-2019",monthDoc:"jul",nameDoc:"INTEGRACIÓN DE COMISIÓN SPEN",link: Acuerdos__pdfpath(`./${"2019/"}${"24.pdf"}`),},</v>
      </c>
    </row>
    <row r="773" spans="1:2" hidden="1" x14ac:dyDescent="0.25">
      <c r="A773">
        <v>772</v>
      </c>
      <c r="B773" t="str">
        <f>'2019'!W45</f>
        <v/>
      </c>
    </row>
    <row r="774" spans="1:2" hidden="1" x14ac:dyDescent="0.25">
      <c r="A774">
        <v>773</v>
      </c>
      <c r="B774" t="str">
        <f>'2019'!W46</f>
        <v/>
      </c>
    </row>
    <row r="775" spans="1:2" hidden="1" x14ac:dyDescent="0.25">
      <c r="A775">
        <v>774</v>
      </c>
      <c r="B775" t="str">
        <f>'2019'!W47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</row>
    <row r="776" spans="1:2" hidden="1" x14ac:dyDescent="0.25">
      <c r="A776">
        <v>775</v>
      </c>
      <c r="B776" t="str">
        <f>'2019'!W48</f>
        <v/>
      </c>
    </row>
    <row r="777" spans="1:2" hidden="1" x14ac:dyDescent="0.25">
      <c r="A777">
        <v>776</v>
      </c>
      <c r="B777" t="str">
        <f>'2019'!W49</f>
        <v/>
      </c>
    </row>
    <row r="778" spans="1:2" hidden="1" x14ac:dyDescent="0.25">
      <c r="A778">
        <v>777</v>
      </c>
      <c r="B778" t="str">
        <f>'2019'!W50</f>
        <v/>
      </c>
    </row>
    <row r="779" spans="1:2" hidden="1" x14ac:dyDescent="0.25">
      <c r="A779">
        <v>778</v>
      </c>
      <c r="B779" t="str">
        <f>'2019'!W51</f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</row>
    <row r="780" spans="1:2" hidden="1" x14ac:dyDescent="0.25">
      <c r="A780">
        <v>779</v>
      </c>
      <c r="B780" t="str">
        <f>'2019'!W52</f>
        <v/>
      </c>
    </row>
    <row r="781" spans="1:2" hidden="1" x14ac:dyDescent="0.25">
      <c r="A781">
        <v>780</v>
      </c>
      <c r="B781" t="str">
        <f>'2019'!W53</f>
        <v/>
      </c>
    </row>
    <row r="782" spans="1:2" hidden="1" x14ac:dyDescent="0.25">
      <c r="A782">
        <v>781</v>
      </c>
      <c r="B782" t="str">
        <f>'2019'!W54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</row>
    <row r="783" spans="1:2" hidden="1" x14ac:dyDescent="0.25">
      <c r="A783">
        <v>782</v>
      </c>
      <c r="B783" t="str">
        <f>'2019'!W55</f>
        <v>{id:28,year: "2019",typeDoc:"ACUERDO",dateDoc:"28-SEP",numDoc:"CG 28-2019",monthDoc:"SEP",nameDoc:"COMITÉ DE IGUALDAD LABORAL",link: Acuerdos__pdfpath(`./${"2019/"}${"28.pdf"}`),},</v>
      </c>
    </row>
    <row r="784" spans="1:2" hidden="1" x14ac:dyDescent="0.25">
      <c r="A784">
        <v>783</v>
      </c>
      <c r="B784" t="str">
        <f>'2019'!W56</f>
        <v>{id:29,year: "2019",typeDoc:"RESOLUCIÓN",dateDoc:"14-OCT",numDoc:"CG 29-2019",monthDoc:"OCT",nameDoc:"RESOLUCIÓN DE LAS MODIFICACIONES DE LOS ESTATUTOS DEL PAC",link: Acuerdos__pdfpath(`./${"2019/"}${"29.pdf"}`),},</v>
      </c>
    </row>
    <row r="785" spans="1:2" hidden="1" x14ac:dyDescent="0.25">
      <c r="A785">
        <v>784</v>
      </c>
      <c r="B785" t="str">
        <f>'2019'!W57</f>
        <v/>
      </c>
    </row>
    <row r="786" spans="1:2" hidden="1" x14ac:dyDescent="0.25">
      <c r="A786">
        <v>785</v>
      </c>
      <c r="B786" t="str">
        <f>'2019'!W58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</row>
    <row r="787" spans="1:2" hidden="1" x14ac:dyDescent="0.25">
      <c r="A787">
        <v>786</v>
      </c>
      <c r="B787" t="str">
        <f>'2019'!W59</f>
        <v/>
      </c>
    </row>
    <row r="788" spans="1:2" hidden="1" x14ac:dyDescent="0.25">
      <c r="A788">
        <v>787</v>
      </c>
      <c r="B788" t="str">
        <f>'2019'!W60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</row>
    <row r="789" spans="1:2" hidden="1" x14ac:dyDescent="0.25">
      <c r="A789">
        <v>788</v>
      </c>
      <c r="B789" t="str">
        <f>'2019'!W61</f>
        <v/>
      </c>
    </row>
    <row r="790" spans="1:2" hidden="1" x14ac:dyDescent="0.25">
      <c r="A790">
        <v>789</v>
      </c>
      <c r="B790" t="str">
        <f>'2019'!W62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</row>
    <row r="791" spans="1:2" hidden="1" x14ac:dyDescent="0.25">
      <c r="A791">
        <v>790</v>
      </c>
      <c r="B791" t="str">
        <f>'2019'!W63</f>
        <v/>
      </c>
    </row>
    <row r="792" spans="1:2" hidden="1" x14ac:dyDescent="0.25">
      <c r="A792">
        <v>791</v>
      </c>
      <c r="B792" t="str">
        <f>'2019'!W64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</row>
    <row r="793" spans="1:2" hidden="1" x14ac:dyDescent="0.25">
      <c r="A793">
        <v>792</v>
      </c>
      <c r="B793" t="str">
        <f>'2019'!W65</f>
        <v>{id:34,year: "2019",typeDoc:"ACUERDO",dateDoc:"31-OCT",numDoc:"CG 34-2019",monthDoc:"OCT",nameDoc:"JGE",link: Acuerdos__pdfpath(`./${"2019/"}${"34.pdf"}`),},</v>
      </c>
    </row>
    <row r="794" spans="1:2" hidden="1" x14ac:dyDescent="0.25">
      <c r="A794">
        <v>793</v>
      </c>
      <c r="B794" t="str">
        <f>'2019'!W66</f>
        <v/>
      </c>
    </row>
    <row r="795" spans="1:2" hidden="1" x14ac:dyDescent="0.25">
      <c r="A795">
        <v>794</v>
      </c>
      <c r="B795" t="str">
        <f>'2019'!W67</f>
        <v/>
      </c>
    </row>
    <row r="796" spans="1:2" hidden="1" x14ac:dyDescent="0.25">
      <c r="A796">
        <v>795</v>
      </c>
      <c r="B796" t="str">
        <f>'2019'!W68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</row>
    <row r="797" spans="1:2" hidden="1" x14ac:dyDescent="0.25">
      <c r="A797">
        <v>796</v>
      </c>
      <c r="B797" t="str">
        <f>'2019'!W69</f>
        <v/>
      </c>
    </row>
    <row r="798" spans="1:2" hidden="1" x14ac:dyDescent="0.25">
      <c r="A798">
        <v>797</v>
      </c>
      <c r="B798" t="str">
        <f>'2019'!W70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</row>
    <row r="799" spans="1:2" hidden="1" x14ac:dyDescent="0.25">
      <c r="A799">
        <v>798</v>
      </c>
      <c r="B799" t="str">
        <f>'2019'!W71</f>
        <v>{id:37,year: "2019",typeDoc:"RESOLUCIÓN",dateDoc:"08-NOV",numDoc:"CG 37-2019",monthDoc:"NOV",nameDoc:"NUEVA ALIANZA",link: Acuerdos__pdfpath(`./${"2019/"}${"37.pdf"}`),},</v>
      </c>
    </row>
    <row r="800" spans="1:2" hidden="1" x14ac:dyDescent="0.25">
      <c r="A800">
        <v>799</v>
      </c>
      <c r="B800" t="str">
        <f>'2019'!W72</f>
        <v/>
      </c>
    </row>
    <row r="801" spans="1:2" hidden="1" x14ac:dyDescent="0.25">
      <c r="A801">
        <v>800</v>
      </c>
      <c r="B801" t="str">
        <f>'2019'!W73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</row>
    <row r="802" spans="1:2" hidden="1" x14ac:dyDescent="0.25">
      <c r="A802">
        <v>801</v>
      </c>
      <c r="B802" t="str">
        <f>'2019'!W74</f>
        <v/>
      </c>
    </row>
    <row r="803" spans="1:2" hidden="1" x14ac:dyDescent="0.25">
      <c r="A803">
        <v>802</v>
      </c>
      <c r="B803" t="str">
        <f>'2019'!W75</f>
        <v/>
      </c>
    </row>
    <row r="804" spans="1:2" hidden="1" x14ac:dyDescent="0.25">
      <c r="A804">
        <v>803</v>
      </c>
      <c r="B804" t="str">
        <f>'2019'!W76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</row>
    <row r="805" spans="1:2" hidden="1" x14ac:dyDescent="0.25">
      <c r="A805">
        <v>804</v>
      </c>
      <c r="B805" t="str">
        <f>'2019'!W77</f>
        <v/>
      </c>
    </row>
    <row r="806" spans="1:2" hidden="1" x14ac:dyDescent="0.25">
      <c r="A806">
        <v>805</v>
      </c>
      <c r="B806" t="str">
        <f>'2019'!W78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</row>
    <row r="807" spans="1:2" hidden="1" x14ac:dyDescent="0.25">
      <c r="A807">
        <v>806</v>
      </c>
      <c r="B807" t="str">
        <f>'2019'!W79</f>
        <v>{id:41,year: "2019",typeDoc:"ACUERDO",dateDoc:"12-DIC",numDoc:"CG 41-2019",monthDoc:"DIC",nameDoc:"SISTEMA INSTITUCIONAL DE ARCHIVOS",link: Acuerdos__pdfpath(`./${"2019/"}${"41.pdf"}`),},</v>
      </c>
    </row>
    <row r="808" spans="1:2" hidden="1" x14ac:dyDescent="0.25">
      <c r="A808">
        <v>807</v>
      </c>
      <c r="B808" t="str">
        <f>'2019'!W80</f>
        <v/>
      </c>
    </row>
    <row r="809" spans="1:2" hidden="1" x14ac:dyDescent="0.25">
      <c r="A809">
        <v>808</v>
      </c>
      <c r="B809" t="str">
        <f>'2019'!W81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</row>
    <row r="810" spans="1:2" hidden="1" x14ac:dyDescent="0.25">
      <c r="A810">
        <v>809</v>
      </c>
      <c r="B810" t="str">
        <f>'2019'!W82</f>
        <v/>
      </c>
    </row>
    <row r="811" spans="1:2" hidden="1" x14ac:dyDescent="0.25">
      <c r="A811">
        <v>810</v>
      </c>
      <c r="B811" t="str">
        <f>'2019'!W83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</row>
    <row r="812" spans="1:2" hidden="1" x14ac:dyDescent="0.25">
      <c r="A812">
        <v>811</v>
      </c>
      <c r="B812" t="str">
        <f>'2019'!W84</f>
        <v>{id:44,year: "2019",typeDoc:"ACUERDO",dateDoc:"12-DIC",numDoc:"CG 44-2019",monthDoc:"DIC",nameDoc:"OFICIO DE REQUERIMIENTO",link: Acuerdos__pdfpath(`./${"2019/"}${"44.pdf"}`),},</v>
      </c>
    </row>
    <row r="813" spans="1:2" hidden="1" x14ac:dyDescent="0.25">
      <c r="A813">
        <v>812</v>
      </c>
      <c r="B813" t="str">
        <f>'2019'!W85</f>
        <v>];</v>
      </c>
    </row>
    <row r="814" spans="1:2" hidden="1" x14ac:dyDescent="0.25">
      <c r="A814">
        <v>813</v>
      </c>
      <c r="B814" t="str">
        <f>'2018'!V2</f>
        <v>export const dataAcuerdos2018 = [</v>
      </c>
    </row>
    <row r="815" spans="1:2" hidden="1" x14ac:dyDescent="0.25">
      <c r="A815">
        <v>814</v>
      </c>
      <c r="B815" t="str">
        <f>'2018'!V3</f>
        <v/>
      </c>
    </row>
    <row r="816" spans="1:2" hidden="1" x14ac:dyDescent="0.25">
      <c r="A816">
        <v>815</v>
      </c>
      <c r="B816" t="str">
        <f>'2018'!V4</f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</row>
    <row r="817" spans="1:2" hidden="1" x14ac:dyDescent="0.25">
      <c r="A817">
        <v>816</v>
      </c>
      <c r="B817" t="str">
        <f>'2018'!V5</f>
        <v/>
      </c>
    </row>
    <row r="818" spans="1:2" hidden="1" x14ac:dyDescent="0.25">
      <c r="A818">
        <v>817</v>
      </c>
      <c r="B818" t="str">
        <f>'2018'!V6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</row>
    <row r="819" spans="1:2" hidden="1" x14ac:dyDescent="0.25">
      <c r="A819">
        <v>818</v>
      </c>
      <c r="B819" t="str">
        <f>'2018'!V7</f>
        <v>{id:3,year: "2018",typeDoc:"ACUERDO",dateDoc:"06-ENE",numDoc:"CG 03-2018",monthDoc:"ENE",nameDoc:"ACUERDO POR EL QUE SE RESUELVE LA PROCEDENCIA DE MANIFESTACIONES DE INTENCIÓN CI PELO 2018",link: Acuerdos__pdfpath(`./${"2018/"}${"3.pdf"}`),},</v>
      </c>
    </row>
    <row r="820" spans="1:2" hidden="1" x14ac:dyDescent="0.25">
      <c r="A820">
        <v>819</v>
      </c>
      <c r="B820" t="str">
        <f>'2018'!V8</f>
        <v/>
      </c>
    </row>
    <row r="821" spans="1:2" hidden="1" x14ac:dyDescent="0.25">
      <c r="A821">
        <v>820</v>
      </c>
      <c r="B821" t="str">
        <f>'2018'!V9</f>
        <v/>
      </c>
    </row>
    <row r="822" spans="1:2" hidden="1" x14ac:dyDescent="0.25">
      <c r="A822">
        <v>821</v>
      </c>
      <c r="B822" t="str">
        <f>'2018'!V10</f>
        <v/>
      </c>
    </row>
    <row r="823" spans="1:2" hidden="1" x14ac:dyDescent="0.25">
      <c r="A823">
        <v>822</v>
      </c>
      <c r="B823" t="str">
        <f>'2018'!V11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</row>
    <row r="824" spans="1:2" hidden="1" x14ac:dyDescent="0.25">
      <c r="A824">
        <v>823</v>
      </c>
      <c r="B824" t="str">
        <f>'2018'!V12</f>
        <v/>
      </c>
    </row>
    <row r="825" spans="1:2" hidden="1" x14ac:dyDescent="0.25">
      <c r="A825">
        <v>824</v>
      </c>
      <c r="B825" t="str">
        <f>'2018'!V13</f>
        <v/>
      </c>
    </row>
    <row r="826" spans="1:2" hidden="1" x14ac:dyDescent="0.25">
      <c r="A826">
        <v>825</v>
      </c>
      <c r="B826" t="str">
        <f>'2018'!V14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</row>
    <row r="827" spans="1:2" hidden="1" x14ac:dyDescent="0.25">
      <c r="A827">
        <v>826</v>
      </c>
      <c r="B827" t="str">
        <f>'2018'!V15</f>
        <v/>
      </c>
    </row>
    <row r="828" spans="1:2" hidden="1" x14ac:dyDescent="0.25">
      <c r="A828">
        <v>827</v>
      </c>
      <c r="B828" t="str">
        <f>'2018'!V16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</row>
    <row r="829" spans="1:2" hidden="1" x14ac:dyDescent="0.25">
      <c r="A829">
        <v>828</v>
      </c>
      <c r="B829" t="str">
        <f>'2018'!V17</f>
        <v/>
      </c>
    </row>
    <row r="830" spans="1:2" hidden="1" x14ac:dyDescent="0.25">
      <c r="A830">
        <v>829</v>
      </c>
      <c r="B830" t="str">
        <f>'2018'!V18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</row>
    <row r="831" spans="1:2" hidden="1" x14ac:dyDescent="0.25">
      <c r="A831">
        <v>830</v>
      </c>
      <c r="B831" t="str">
        <f>'2018'!V19</f>
        <v/>
      </c>
    </row>
    <row r="832" spans="1:2" hidden="1" x14ac:dyDescent="0.25">
      <c r="A832">
        <v>831</v>
      </c>
      <c r="B832" t="str">
        <f>'2018'!V20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</row>
    <row r="833" spans="1:2" hidden="1" x14ac:dyDescent="0.25">
      <c r="A833">
        <v>832</v>
      </c>
      <c r="B833" t="str">
        <f>'2018'!V21</f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</row>
    <row r="834" spans="1:2" hidden="1" x14ac:dyDescent="0.25">
      <c r="A834">
        <v>833</v>
      </c>
      <c r="B834" t="str">
        <f>'2018'!V22</f>
        <v/>
      </c>
    </row>
    <row r="835" spans="1:2" hidden="1" x14ac:dyDescent="0.25">
      <c r="A835">
        <v>834</v>
      </c>
      <c r="B835" t="str">
        <f>'2018'!V23</f>
        <v/>
      </c>
    </row>
    <row r="836" spans="1:2" hidden="1" x14ac:dyDescent="0.25">
      <c r="A836">
        <v>835</v>
      </c>
      <c r="B836" t="str">
        <f>'2018'!V24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</row>
    <row r="837" spans="1:2" hidden="1" x14ac:dyDescent="0.25">
      <c r="A837">
        <v>836</v>
      </c>
      <c r="B837" t="str">
        <f>'2018'!V25</f>
        <v/>
      </c>
    </row>
    <row r="838" spans="1:2" hidden="1" x14ac:dyDescent="0.25">
      <c r="A838">
        <v>837</v>
      </c>
      <c r="B838" t="str">
        <f>'2018'!V26</f>
        <v/>
      </c>
    </row>
    <row r="839" spans="1:2" hidden="1" x14ac:dyDescent="0.25">
      <c r="A839">
        <v>838</v>
      </c>
      <c r="B839" t="str">
        <f>'2018'!V27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</row>
    <row r="840" spans="1:2" hidden="1" x14ac:dyDescent="0.25">
      <c r="A840">
        <v>839</v>
      </c>
      <c r="B840" t="str">
        <f>'2018'!V28</f>
        <v>{id:12,year: "2018",typeDoc:"ACUERDO",dateDoc:"16-FEB",numDoc:"CG 12-2018",monthDoc:"FEB",nameDoc:"CUMPLIMIENTO SENTENCIA DICTADA DENTRO DEL EXPEDIENTE TET JDC 003 2018",link: Acuerdos__pdfpath(`./${"2018/"}${"12.pdf"}`),},</v>
      </c>
    </row>
    <row r="841" spans="1:2" hidden="1" x14ac:dyDescent="0.25">
      <c r="A841">
        <v>840</v>
      </c>
      <c r="B841" t="str">
        <f>'2018'!V29</f>
        <v>{id:13,year: "2018",typeDoc:"RESOLUCIÓN",dateDoc:"16-FEB",numDoc:"CG 13-2018",monthDoc:"FEB",nameDoc:"RESOLUCIÓN CANDIDATURA COMÚN PRI PVEM PANAL Y PS",link: Acuerdos__pdfpath(`./${"2018/"}${"13.pdf"}`),},</v>
      </c>
    </row>
    <row r="842" spans="1:2" hidden="1" x14ac:dyDescent="0.25">
      <c r="A842">
        <v>841</v>
      </c>
      <c r="B842" t="str">
        <f>'2018'!V30</f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</row>
    <row r="843" spans="1:2" hidden="1" x14ac:dyDescent="0.25">
      <c r="A843">
        <v>842</v>
      </c>
      <c r="B843" t="str">
        <f>'2018'!V31</f>
        <v/>
      </c>
    </row>
    <row r="844" spans="1:2" hidden="1" x14ac:dyDescent="0.25">
      <c r="A844">
        <v>843</v>
      </c>
      <c r="B844" t="str">
        <f>'2018'!V32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</row>
    <row r="845" spans="1:2" hidden="1" x14ac:dyDescent="0.25">
      <c r="A845">
        <v>844</v>
      </c>
      <c r="B845" t="str">
        <f>'2018'!V33</f>
        <v/>
      </c>
    </row>
    <row r="846" spans="1:2" hidden="1" x14ac:dyDescent="0.25">
      <c r="A846">
        <v>845</v>
      </c>
      <c r="B846" t="str">
        <f>'2018'!V34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</row>
    <row r="847" spans="1:2" hidden="1" x14ac:dyDescent="0.25">
      <c r="A847">
        <v>846</v>
      </c>
      <c r="B847" t="str">
        <f>'2018'!V35</f>
        <v/>
      </c>
    </row>
    <row r="848" spans="1:2" hidden="1" x14ac:dyDescent="0.25">
      <c r="A848">
        <v>847</v>
      </c>
      <c r="B848" t="str">
        <f>'2018'!V36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</row>
    <row r="849" spans="1:2" hidden="1" x14ac:dyDescent="0.25">
      <c r="A849">
        <v>848</v>
      </c>
      <c r="B849" t="str">
        <f>'2018'!V37</f>
        <v/>
      </c>
    </row>
    <row r="850" spans="1:2" hidden="1" x14ac:dyDescent="0.25">
      <c r="A850">
        <v>849</v>
      </c>
      <c r="B850" t="str">
        <f>'2018'!V38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</row>
    <row r="851" spans="1:2" hidden="1" x14ac:dyDescent="0.25">
      <c r="A851">
        <v>850</v>
      </c>
      <c r="B851" t="str">
        <f>'2018'!V39</f>
        <v/>
      </c>
    </row>
    <row r="852" spans="1:2" hidden="1" x14ac:dyDescent="0.25">
      <c r="A852">
        <v>851</v>
      </c>
      <c r="B852" t="str">
        <f>'2018'!V40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</row>
    <row r="853" spans="1:2" hidden="1" x14ac:dyDescent="0.25">
      <c r="A853">
        <v>852</v>
      </c>
      <c r="B853" t="str">
        <f>'2018'!V41</f>
        <v/>
      </c>
    </row>
    <row r="854" spans="1:2" hidden="1" x14ac:dyDescent="0.25">
      <c r="A854">
        <v>853</v>
      </c>
      <c r="B854" t="str">
        <f>'2018'!V42</f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</row>
    <row r="855" spans="1:2" hidden="1" x14ac:dyDescent="0.25">
      <c r="A855">
        <v>854</v>
      </c>
      <c r="B855" t="str">
        <f>'2018'!V43</f>
        <v/>
      </c>
    </row>
    <row r="856" spans="1:2" hidden="1" x14ac:dyDescent="0.25">
      <c r="A856">
        <v>855</v>
      </c>
      <c r="B856" t="str">
        <f>'2018'!V44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</row>
    <row r="857" spans="1:2" hidden="1" x14ac:dyDescent="0.25">
      <c r="A857">
        <v>856</v>
      </c>
      <c r="B857" t="str">
        <f>'2018'!V45</f>
        <v/>
      </c>
    </row>
    <row r="858" spans="1:2" hidden="1" x14ac:dyDescent="0.25">
      <c r="A858">
        <v>857</v>
      </c>
      <c r="B858" t="str">
        <f>'2018'!V46</f>
        <v/>
      </c>
    </row>
    <row r="859" spans="1:2" hidden="1" x14ac:dyDescent="0.25">
      <c r="A859">
        <v>858</v>
      </c>
      <c r="B859" t="str">
        <f>'2018'!V47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</row>
    <row r="860" spans="1:2" hidden="1" x14ac:dyDescent="0.25">
      <c r="A860">
        <v>859</v>
      </c>
      <c r="B860" t="str">
        <f>'2018'!V48</f>
        <v/>
      </c>
    </row>
    <row r="861" spans="1:2" hidden="1" x14ac:dyDescent="0.25">
      <c r="A861">
        <v>860</v>
      </c>
      <c r="B861" t="str">
        <f>'2018'!V49</f>
        <v/>
      </c>
    </row>
    <row r="862" spans="1:2" hidden="1" x14ac:dyDescent="0.25">
      <c r="A862">
        <v>861</v>
      </c>
      <c r="B862" t="str">
        <f>'2018'!V50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</row>
    <row r="863" spans="1:2" hidden="1" x14ac:dyDescent="0.25">
      <c r="A863">
        <v>862</v>
      </c>
      <c r="B863" t="str">
        <f>'2018'!V51</f>
        <v/>
      </c>
    </row>
    <row r="864" spans="1:2" hidden="1" x14ac:dyDescent="0.25">
      <c r="A864">
        <v>863</v>
      </c>
      <c r="B864" t="str">
        <f>'2018'!V52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</row>
    <row r="865" spans="1:2" hidden="1" x14ac:dyDescent="0.25">
      <c r="A865">
        <v>864</v>
      </c>
      <c r="B865" t="str">
        <f>'2018'!V53</f>
        <v>{id:25,year: "2018",typeDoc:"ACUERDO",dateDoc:"13-MAR",numDoc:"CG 25-2018",monthDoc:"MAR",nameDoc:"ACUERDO PLATAFORMA ELECTORAL PT",link: Acuerdos__pdfpath(`./${"2018/"}${"25.pdf"}`),},</v>
      </c>
    </row>
    <row r="866" spans="1:2" hidden="1" x14ac:dyDescent="0.25">
      <c r="A866">
        <v>865</v>
      </c>
      <c r="B866" t="str">
        <f>'2018'!V54</f>
        <v>{id:26,year: "2018",typeDoc:"ACUERDO",dateDoc:"13-MAR",numDoc:"CG 26-2018",monthDoc:"MAR",nameDoc:"ACUERDO PLATAFORMA ELECTORAL MC",link: Acuerdos__pdfpath(`./${"2018/"}${"26.pdf"}`),},</v>
      </c>
    </row>
    <row r="867" spans="1:2" hidden="1" x14ac:dyDescent="0.25">
      <c r="A867">
        <v>866</v>
      </c>
      <c r="B867" t="str">
        <f>'2018'!V55</f>
        <v>{id:27,year: "2018",typeDoc:"ACUERDO",dateDoc:"13-MAR",numDoc:"CG 27-2018",monthDoc:"MAR",nameDoc:"ACUERDO PLATAFORMA ELECTORAL PAC",link: Acuerdos__pdfpath(`./${"2018/"}${"27.pdf"}`),},</v>
      </c>
    </row>
    <row r="868" spans="1:2" hidden="1" x14ac:dyDescent="0.25">
      <c r="A868">
        <v>867</v>
      </c>
      <c r="B868" t="str">
        <f>'2018'!V56</f>
        <v>{id:28,year: "2018",typeDoc:"ACUERDO",dateDoc:"13-MAR",numDoc:"CG 28-2018",monthDoc:"MAR",nameDoc:"ACUERDO PLATAFORMA ELECTORAL MORENA",link: Acuerdos__pdfpath(`./${"2018/"}${"28.pdf"}`),},</v>
      </c>
    </row>
    <row r="869" spans="1:2" hidden="1" x14ac:dyDescent="0.25">
      <c r="A869">
        <v>868</v>
      </c>
      <c r="B869" t="str">
        <f>'2018'!V57</f>
        <v>{id:29,year: "2018",typeDoc:"ACUERDO",dateDoc:"13-MAR",numDoc:"CG 29-2018",monthDoc:"MAR",nameDoc:"ACUERDO PLATAFORMA ELECTORAL PES",link: Acuerdos__pdfpath(`./${"2018/"}${"29.pdf"}`),},</v>
      </c>
    </row>
    <row r="870" spans="1:2" hidden="1" x14ac:dyDescent="0.25">
      <c r="A870">
        <v>869</v>
      </c>
      <c r="B870" t="str">
        <f>'2018'!V58</f>
        <v>{id:30,year: "2018",typeDoc:"ACUERDO",dateDoc:"15-MAR",numDoc:"CG 30-2018",monthDoc:"MAR",nameDoc:"ACUERDO SOBRE CUMPLIMIENTO DEL PORCENTAJE APOYO CIUDADANO",link: Acuerdos__pdfpath(`./${"2018/"}${"30.pdf"}`),},</v>
      </c>
    </row>
    <row r="871" spans="1:2" hidden="1" x14ac:dyDescent="0.25">
      <c r="A871">
        <v>870</v>
      </c>
      <c r="B871" t="str">
        <f>'2018'!V59</f>
        <v/>
      </c>
    </row>
    <row r="872" spans="1:2" hidden="1" x14ac:dyDescent="0.25">
      <c r="A872">
        <v>871</v>
      </c>
      <c r="B872" t="str">
        <f>'2018'!V60</f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</row>
    <row r="873" spans="1:2" hidden="1" x14ac:dyDescent="0.25">
      <c r="A873">
        <v>872</v>
      </c>
      <c r="B873" t="str">
        <f>'2018'!V61</f>
        <v>{id:32,year: "2018",typeDoc:"ACUERDO",dateDoc:"28-MAR",numDoc:"CG 32-2018",monthDoc:"MAR",nameDoc:"ACUERDO POR EL QUE SE DESIGNA AL PERSONAL AUTORIZADO PARA ACCEDER A LA BODEGA ELECTORAL",link: Acuerdos__pdfpath(`./${"2018/"}${"32.pdf"}`),},</v>
      </c>
    </row>
    <row r="874" spans="1:2" hidden="1" x14ac:dyDescent="0.25">
      <c r="A874">
        <v>873</v>
      </c>
      <c r="B874" t="str">
        <f>'2018'!V62</f>
        <v/>
      </c>
    </row>
    <row r="875" spans="1:2" hidden="1" x14ac:dyDescent="0.25">
      <c r="A875">
        <v>874</v>
      </c>
      <c r="B875" t="str">
        <f>'2018'!V63</f>
        <v/>
      </c>
    </row>
    <row r="876" spans="1:2" hidden="1" x14ac:dyDescent="0.25">
      <c r="A876">
        <v>875</v>
      </c>
      <c r="B876" t="str">
        <f>'2018'!V64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</row>
    <row r="877" spans="1:2" hidden="1" x14ac:dyDescent="0.25">
      <c r="A877">
        <v>876</v>
      </c>
      <c r="B877" t="str">
        <f>'2018'!V65</f>
        <v/>
      </c>
    </row>
    <row r="878" spans="1:2" hidden="1" x14ac:dyDescent="0.25">
      <c r="A878">
        <v>877</v>
      </c>
      <c r="B878" t="str">
        <f>'2018'!V66</f>
        <v/>
      </c>
    </row>
    <row r="879" spans="1:2" hidden="1" x14ac:dyDescent="0.25">
      <c r="A879">
        <v>878</v>
      </c>
      <c r="B879" t="str">
        <f>'2018'!V67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</row>
    <row r="880" spans="1:2" hidden="1" x14ac:dyDescent="0.25">
      <c r="A880">
        <v>879</v>
      </c>
      <c r="B880" t="str">
        <f>'2018'!V68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</row>
    <row r="881" spans="1:2" hidden="1" x14ac:dyDescent="0.25">
      <c r="A881">
        <v>880</v>
      </c>
      <c r="B881" t="str">
        <f>'2018'!V69</f>
        <v>{id:36,year: "2018",typeDoc:"RESOLUCIÓN",dateDoc:"20-ABR",numDoc:"CG 36-2018",monthDoc:"ABR",nameDoc:"RESOLUCIÓN REGISTRO DE CANDIDATURAS INDEPENDIENTES A DIPUTADOS LOCALES",link: Acuerdos__pdfpath(`./${"2018/"}${"36.pdf"}`),},</v>
      </c>
    </row>
    <row r="882" spans="1:2" hidden="1" x14ac:dyDescent="0.25">
      <c r="A882">
        <v>881</v>
      </c>
      <c r="B882" t="str">
        <f>'2018'!V70</f>
        <v>{id:37,year: "2018",typeDoc:"RESOLUCIÓN",dateDoc:"20-ABR",numDoc:"CG 37-2018",monthDoc:"ABR",nameDoc:"RESOLUCIÓN REGISTRO DE CANDIDATOS PT MAYORÍA Y RP",link: Acuerdos__pdfpath(`./${"2018/"}${"37.pdf"}`),},</v>
      </c>
    </row>
    <row r="883" spans="1:2" hidden="1" x14ac:dyDescent="0.25">
      <c r="A883">
        <v>882</v>
      </c>
      <c r="B883" t="str">
        <f>'2018'!V71</f>
        <v>{id:38,year: "2018",typeDoc:"RESOLUCIÓN",dateDoc:"20-ABR",numDoc:"CG 38-2018",monthDoc:"ABR",nameDoc:"RESOLUCIÓN REGISTRO DE CANDIDATOS MC MAYORÍA RELATIVA Y RP",link: Acuerdos__pdfpath(`./${"2018/"}${"38.pdf"}`),},</v>
      </c>
    </row>
    <row r="884" spans="1:2" hidden="1" x14ac:dyDescent="0.25">
      <c r="A884">
        <v>883</v>
      </c>
      <c r="B884" t="str">
        <f>'2018'!V72</f>
        <v>{id:39,year: "2018",typeDoc:"RESOLUCIÓN",dateDoc:"20-ABR",numDoc:"CG 39-2018",monthDoc:"ABR",nameDoc:"RESOLUCIÓN REGISTRO DE CANDIDATOS PANAL MAYORÍA RELATIVA Y RP",link: Acuerdos__pdfpath(`./${"2018/"}${"39.pdf"}`),},</v>
      </c>
    </row>
    <row r="885" spans="1:2" hidden="1" x14ac:dyDescent="0.25">
      <c r="A885">
        <v>884</v>
      </c>
      <c r="B885" t="str">
        <f>'2018'!V73</f>
        <v/>
      </c>
    </row>
    <row r="886" spans="1:2" hidden="1" x14ac:dyDescent="0.25">
      <c r="A886">
        <v>885</v>
      </c>
      <c r="B886" t="str">
        <f>'2018'!V74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</row>
    <row r="887" spans="1:2" hidden="1" x14ac:dyDescent="0.25">
      <c r="A887">
        <v>886</v>
      </c>
      <c r="B887" t="str">
        <f>'2018'!V75</f>
        <v>{id:41,year: "2018",typeDoc:"RESOLUCIÓN",dateDoc:"20-ABR",numDoc:"CG 41-2018",monthDoc:"ABR",nameDoc:"RESOLUCIÓN REGISTRO DE CANDIDATOS PES MAYORÍA Y RP",link: Acuerdos__pdfpath(`./${"2018/"}${"41.pdf"}`),},</v>
      </c>
    </row>
    <row r="888" spans="1:2" hidden="1" x14ac:dyDescent="0.25">
      <c r="A888">
        <v>887</v>
      </c>
      <c r="B888" t="str">
        <f>'2018'!V76</f>
        <v/>
      </c>
    </row>
    <row r="889" spans="1:2" hidden="1" x14ac:dyDescent="0.25">
      <c r="A889">
        <v>888</v>
      </c>
      <c r="B889" t="str">
        <f>'2018'!V77</f>
        <v/>
      </c>
    </row>
    <row r="890" spans="1:2" hidden="1" x14ac:dyDescent="0.25">
      <c r="A890">
        <v>889</v>
      </c>
      <c r="B890" t="str">
        <f>'2018'!V78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</row>
    <row r="891" spans="1:2" hidden="1" x14ac:dyDescent="0.25">
      <c r="A891">
        <v>890</v>
      </c>
      <c r="B891" t="str">
        <f>'2018'!V79</f>
        <v>{id:43,year: "2018",typeDoc:"",dateDoc:"20-ABR",numDoc:"CG 43-2018",monthDoc:"ABR",nameDoc:"RESOLUCIÓN REGISTRO DE CANDIDATOS PRI RP",link: Acuerdos__pdfpath(`./${"2018/"}${"43.pdf"}`),},</v>
      </c>
    </row>
    <row r="892" spans="1:2" hidden="1" x14ac:dyDescent="0.25">
      <c r="A892">
        <v>891</v>
      </c>
      <c r="B892" t="str">
        <f>'2018'!V80</f>
        <v/>
      </c>
    </row>
    <row r="893" spans="1:2" hidden="1" x14ac:dyDescent="0.25">
      <c r="A893">
        <v>892</v>
      </c>
      <c r="B893" t="str">
        <f>'2018'!V81</f>
        <v/>
      </c>
    </row>
    <row r="894" spans="1:2" hidden="1" x14ac:dyDescent="0.25">
      <c r="A894">
        <v>893</v>
      </c>
      <c r="B894" t="str">
        <f>'2018'!V82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</row>
    <row r="895" spans="1:2" hidden="1" x14ac:dyDescent="0.25">
      <c r="A895">
        <v>894</v>
      </c>
      <c r="B895" t="str">
        <f>'2018'!V83</f>
        <v>{id:45,year: "2018",typeDoc:"RESOLUCIÓN",dateDoc:"20-ABR",numDoc:"CG 45-2018",monthDoc:"ABR",nameDoc:"REGISTRO DE CANDIDATOS PVEM",link: Acuerdos__pdfpath(`./${"2018/"}${"45.pdf"}`),},</v>
      </c>
    </row>
    <row r="896" spans="1:2" hidden="1" x14ac:dyDescent="0.25">
      <c r="A896">
        <v>895</v>
      </c>
      <c r="B896" t="str">
        <f>'2018'!V84</f>
        <v>{id:46,year: "2018",typeDoc:"RESOLUCIÓN",dateDoc:"20-ABR",numDoc:"CG 46-2018",monthDoc:"ABR",nameDoc:"REGISTRO DE CANDIDATOS PAC RP",link: Acuerdos__pdfpath(`./${"2018/"}${"46.pdf"}`),},</v>
      </c>
    </row>
    <row r="897" spans="1:2" hidden="1" x14ac:dyDescent="0.25">
      <c r="A897">
        <v>896</v>
      </c>
      <c r="B897" t="str">
        <f>'2018'!V85</f>
        <v>{id:47,year: "2018",typeDoc:"RESOLUCIÓN",dateDoc:"20-ABR",numDoc:"CG 47-2018",monthDoc:"ABR",nameDoc:"REGISTRO DE CANDIDATOS PS RP",link: Acuerdos__pdfpath(`./${"2018/"}${"47.pdf"}`),},</v>
      </c>
    </row>
    <row r="898" spans="1:2" hidden="1" x14ac:dyDescent="0.25">
      <c r="A898">
        <v>897</v>
      </c>
      <c r="B898" t="str">
        <f>'2018'!V86</f>
        <v/>
      </c>
    </row>
    <row r="899" spans="1:2" hidden="1" x14ac:dyDescent="0.25">
      <c r="A899">
        <v>898</v>
      </c>
      <c r="B899" t="str">
        <f>'2018'!V87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</row>
    <row r="900" spans="1:2" hidden="1" x14ac:dyDescent="0.25">
      <c r="A900">
        <v>899</v>
      </c>
      <c r="B900" t="str">
        <f>'2018'!V88</f>
        <v/>
      </c>
    </row>
    <row r="901" spans="1:2" hidden="1" x14ac:dyDescent="0.25">
      <c r="A901">
        <v>900</v>
      </c>
      <c r="B901" t="str">
        <f>'2018'!V89</f>
        <v/>
      </c>
    </row>
    <row r="902" spans="1:2" hidden="1" x14ac:dyDescent="0.25">
      <c r="A902">
        <v>901</v>
      </c>
      <c r="B902" t="str">
        <f>'2018'!V90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</row>
    <row r="903" spans="1:2" hidden="1" x14ac:dyDescent="0.25">
      <c r="A903">
        <v>902</v>
      </c>
      <c r="B903" t="str">
        <f>'2018'!V91</f>
        <v>{id:50,year: "2018",typeDoc:"ACUERDO",dateDoc:"21-ABR",numDoc:"CG 50-2018",monthDoc:"ABR",nameDoc:"DESIGNACIÓN E INCORPORACIÓN SPEN SISTEMA OPLE",link: Acuerdos__pdfpath(`./${"2018/"}${"50.pdf"}`),},</v>
      </c>
    </row>
    <row r="904" spans="1:2" hidden="1" x14ac:dyDescent="0.25">
      <c r="A904">
        <v>903</v>
      </c>
      <c r="B904" t="str">
        <f>'2018'!V92</f>
        <v/>
      </c>
    </row>
    <row r="905" spans="1:2" hidden="1" x14ac:dyDescent="0.25">
      <c r="A905">
        <v>904</v>
      </c>
      <c r="B905" t="str">
        <f>'2018'!V93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</row>
    <row r="906" spans="1:2" hidden="1" x14ac:dyDescent="0.25">
      <c r="A906">
        <v>905</v>
      </c>
      <c r="B906" t="str">
        <f>'2018'!V94</f>
        <v>{id:52,year: "2018",typeDoc:"RESOLUCIÓN",dateDoc:"30-ABR",numDoc:"CG 52-2018",monthDoc:"ABR",nameDoc:"POR LOS PRINCIPIOS DE MAYORÍA RELATIVA Y RP PES",link: Acuerdos__pdfpath(`./${"2018/"}${"52.pdf"}`),},</v>
      </c>
    </row>
    <row r="907" spans="1:2" hidden="1" x14ac:dyDescent="0.25">
      <c r="A907">
        <v>906</v>
      </c>
      <c r="B907" t="str">
        <f>'2018'!V95</f>
        <v/>
      </c>
    </row>
    <row r="908" spans="1:2" hidden="1" x14ac:dyDescent="0.25">
      <c r="A908">
        <v>907</v>
      </c>
      <c r="B908" t="str">
        <f>'2018'!V96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</row>
    <row r="909" spans="1:2" hidden="1" x14ac:dyDescent="0.25">
      <c r="A909">
        <v>908</v>
      </c>
      <c r="B909" t="str">
        <f>'2018'!V97</f>
        <v>{id:54,year: "2018",typeDoc:"ACUERDO",dateDoc:"30-ABR",numDoc:"CG 54-2018",monthDoc:"ABR",nameDoc:"DISEÑO Y MODELOS DEFINITIVOS DE DOCUMENTACIÓN Y MATERIAL ELECTORAL",link: Acuerdos__pdfpath(`./${"2018/"}${"54.pdf"}`),},</v>
      </c>
    </row>
    <row r="910" spans="1:2" hidden="1" x14ac:dyDescent="0.25">
      <c r="A910">
        <v>909</v>
      </c>
      <c r="B910" t="str">
        <f>'2018'!V98</f>
        <v>{id:55,year: "2018",typeDoc:"ACUERDO",dateDoc:"30-ABR",numDoc:"CG 55-2018",monthDoc:"ABR",nameDoc:"SUSTITUCIONES DE CONSEJOS DISTRITALES 10 Y 15",link: Acuerdos__pdfpath(`./${"2018/"}${"55.pdf"}`),},</v>
      </c>
    </row>
    <row r="911" spans="1:2" hidden="1" x14ac:dyDescent="0.25">
      <c r="A911">
        <v>910</v>
      </c>
      <c r="B911" t="str">
        <f>'2018'!V99</f>
        <v/>
      </c>
    </row>
    <row r="912" spans="1:2" hidden="1" x14ac:dyDescent="0.25">
      <c r="A912">
        <v>911</v>
      </c>
      <c r="B912" t="str">
        <f>'2018'!V100</f>
        <v/>
      </c>
    </row>
    <row r="913" spans="1:2" hidden="1" x14ac:dyDescent="0.25">
      <c r="A913">
        <v>912</v>
      </c>
      <c r="B913" t="str">
        <f>'2018'!V101</f>
        <v/>
      </c>
    </row>
    <row r="914" spans="1:2" hidden="1" x14ac:dyDescent="0.25">
      <c r="A914">
        <v>913</v>
      </c>
      <c r="B914" t="str">
        <f>'2018'!V102</f>
        <v/>
      </c>
    </row>
    <row r="915" spans="1:2" hidden="1" x14ac:dyDescent="0.25">
      <c r="A915">
        <v>914</v>
      </c>
      <c r="B915" t="str">
        <f>'2018'!V103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</row>
    <row r="916" spans="1:2" hidden="1" x14ac:dyDescent="0.25">
      <c r="A916">
        <v>915</v>
      </c>
      <c r="B916" t="str">
        <f>'2018'!V104</f>
        <v>{id:61,year: "2018",typeDoc:"ACUERDO",dateDoc:"18-MAY",numDoc:"CG 61-2018",monthDoc:"MAY",nameDoc:"ACUERDO POR EL QUE SE APRUEBAN LOS CRITERIOS RELATIVOS A LOS CIERRES DE CAMPAÑA",link: Acuerdos__pdfpath(`./${"2018/"}${"61.pdf"}`),},</v>
      </c>
    </row>
    <row r="917" spans="1:2" hidden="1" x14ac:dyDescent="0.25">
      <c r="A917">
        <v>916</v>
      </c>
      <c r="B917" t="str">
        <f>'2018'!V105</f>
        <v/>
      </c>
    </row>
    <row r="918" spans="1:2" hidden="1" x14ac:dyDescent="0.25">
      <c r="A918">
        <v>917</v>
      </c>
      <c r="B918" t="str">
        <f>'2018'!V106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</row>
    <row r="919" spans="1:2" hidden="1" x14ac:dyDescent="0.25">
      <c r="A919">
        <v>918</v>
      </c>
      <c r="B919" t="str">
        <f>'2018'!V107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</row>
    <row r="920" spans="1:2" hidden="1" x14ac:dyDescent="0.25">
      <c r="A920">
        <v>919</v>
      </c>
      <c r="B920" t="str">
        <f>'2018'!V108</f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</row>
    <row r="921" spans="1:2" hidden="1" x14ac:dyDescent="0.25">
      <c r="A921">
        <v>920</v>
      </c>
      <c r="B921" t="str">
        <f>'2018'!V109</f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</row>
    <row r="922" spans="1:2" hidden="1" x14ac:dyDescent="0.25">
      <c r="A922">
        <v>921</v>
      </c>
      <c r="B922" t="str">
        <f>'2018'!V110</f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</row>
    <row r="923" spans="1:2" hidden="1" x14ac:dyDescent="0.25">
      <c r="A923">
        <v>922</v>
      </c>
      <c r="B923" t="str">
        <f>'2018'!V111</f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</row>
    <row r="924" spans="1:2" hidden="1" x14ac:dyDescent="0.25">
      <c r="A924">
        <v>923</v>
      </c>
      <c r="B924" t="str">
        <f>'2018'!V112</f>
        <v>{id:68,year: "2018",typeDoc:"ACUERDO",dateDoc:"26-MAY",numDoc:"CG 68-2018",monthDoc:"MAY",nameDoc:"ACUERDO POR EL QUE SE APRUEBA EL CAMBIO DE EMBLEMA DEL CANDIDATO INDEPENDIENTE",link: Acuerdos__pdfpath(`./${"2018/"}${"68.pdf"}`),},</v>
      </c>
    </row>
    <row r="925" spans="1:2" hidden="1" x14ac:dyDescent="0.25">
      <c r="A925">
        <v>924</v>
      </c>
      <c r="B925" t="str">
        <f>'2018'!V113</f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</row>
    <row r="926" spans="1:2" hidden="1" x14ac:dyDescent="0.25">
      <c r="A926">
        <v>925</v>
      </c>
      <c r="B926" t="str">
        <f>'2018'!V114</f>
        <v>{id:70,year: "2018",typeDoc:"ACUERDO",dateDoc:"29-MAY",numDoc:"CG 70-2018",monthDoc:"MAY",nameDoc:"ACUERDO NO INCLUSIÓN DE NOMBRES E INCLUSIÓN DE SOBRENOMBRES",link: Acuerdos__pdfpath(`./${"2018/"}${"70.pdf"}`),},</v>
      </c>
    </row>
    <row r="927" spans="1:2" hidden="1" x14ac:dyDescent="0.25">
      <c r="A927">
        <v>926</v>
      </c>
      <c r="B927" t="str">
        <f>'2018'!V115</f>
        <v>{id:71,year: "2018",typeDoc:"RESOLUCIÓN",dateDoc:"06-JUN",numDoc:"CG 71-2018",monthDoc:"JUN",nameDoc:"RESOLUCIÓN DE SUSTITUCIÓN MOVIMIENTO CIUDADANO DISTRITO 06",link: Acuerdos__pdfpath(`./${"2018/"}${"71.pdf"}`),},</v>
      </c>
    </row>
    <row r="928" spans="1:2" hidden="1" x14ac:dyDescent="0.25">
      <c r="A928">
        <v>927</v>
      </c>
      <c r="B928" t="str">
        <f>'2018'!V116</f>
        <v/>
      </c>
    </row>
    <row r="929" spans="1:2" hidden="1" x14ac:dyDescent="0.25">
      <c r="A929">
        <v>928</v>
      </c>
      <c r="B929" t="str">
        <f>'2018'!V117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</row>
    <row r="930" spans="1:2" hidden="1" x14ac:dyDescent="0.25">
      <c r="A930">
        <v>929</v>
      </c>
      <c r="B930" t="str">
        <f>'2018'!V118</f>
        <v>{id:73,year: "2018",typeDoc:"ACUERDO",dateDoc:"06-JUN",numDoc:"CG 73-2018",monthDoc:"JUN",nameDoc:"ACUERDO POR EL QUE SE APRUEBA LA REUBICACIÓN DEL CATD DISTRITO 08",link: Acuerdos__pdfpath(`./${"2018/"}${"73.pdf"}`),},</v>
      </c>
    </row>
    <row r="931" spans="1:2" hidden="1" x14ac:dyDescent="0.25">
      <c r="A931">
        <v>930</v>
      </c>
      <c r="B931" t="str">
        <f>'2018'!V119</f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</row>
    <row r="932" spans="1:2" hidden="1" x14ac:dyDescent="0.25">
      <c r="A932">
        <v>931</v>
      </c>
      <c r="B932" t="str">
        <f>'2018'!V120</f>
        <v>{id:75,year: "2018",typeDoc:"ACUERDO",dateDoc:"20-JUN",numDoc:"CG 75-2018",monthDoc:"JUN",nameDoc:"ACUERDO POR EL QUE SE APRUEBA LA SUSTITUCIÓN DE CONSEJEROS SUPLENTES DE LOS C D 04, 08 Y 13",link: Acuerdos__pdfpath(`./${"2018/"}${"75.pdf"}`),},</v>
      </c>
    </row>
    <row r="933" spans="1:2" hidden="1" x14ac:dyDescent="0.25">
      <c r="A933">
        <v>932</v>
      </c>
      <c r="B933" t="str">
        <f>'2018'!V121</f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</row>
    <row r="934" spans="1:2" hidden="1" x14ac:dyDescent="0.25">
      <c r="A934">
        <v>933</v>
      </c>
      <c r="B934" t="str">
        <f>'2018'!V122</f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</row>
    <row r="935" spans="1:2" hidden="1" x14ac:dyDescent="0.25">
      <c r="A935">
        <v>934</v>
      </c>
      <c r="B935" t="str">
        <f>'2018'!V123</f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</row>
    <row r="936" spans="1:2" hidden="1" x14ac:dyDescent="0.25">
      <c r="A936">
        <v>935</v>
      </c>
      <c r="B936" t="str">
        <f>'2018'!V124</f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</row>
    <row r="937" spans="1:2" hidden="1" x14ac:dyDescent="0.25">
      <c r="A937">
        <v>936</v>
      </c>
      <c r="B937" t="str">
        <f>'2018'!V125</f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</row>
    <row r="938" spans="1:2" hidden="1" x14ac:dyDescent="0.25">
      <c r="A938">
        <v>937</v>
      </c>
      <c r="B938" t="str">
        <f>'2018'!V126</f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</row>
    <row r="939" spans="1:2" hidden="1" x14ac:dyDescent="0.25">
      <c r="A939">
        <v>938</v>
      </c>
      <c r="B939" t="str">
        <f>'2018'!V127</f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</row>
    <row r="940" spans="1:2" hidden="1" x14ac:dyDescent="0.25">
      <c r="A940">
        <v>939</v>
      </c>
      <c r="B940" t="str">
        <f>'2018'!V128</f>
        <v/>
      </c>
    </row>
    <row r="941" spans="1:2" hidden="1" x14ac:dyDescent="0.25">
      <c r="A941">
        <v>940</v>
      </c>
      <c r="B941" t="str">
        <f>'2018'!V129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</row>
    <row r="942" spans="1:2" hidden="1" x14ac:dyDescent="0.25">
      <c r="A942">
        <v>941</v>
      </c>
      <c r="B942" t="str">
        <f>'2018'!V130</f>
        <v/>
      </c>
    </row>
    <row r="943" spans="1:2" hidden="1" x14ac:dyDescent="0.25">
      <c r="A943">
        <v>942</v>
      </c>
      <c r="B943" t="str">
        <f>'2018'!V131</f>
        <v/>
      </c>
    </row>
    <row r="944" spans="1:2" hidden="1" x14ac:dyDescent="0.25">
      <c r="A944">
        <v>943</v>
      </c>
      <c r="B944" t="str">
        <f>'2018'!V132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</row>
    <row r="945" spans="1:2" hidden="1" x14ac:dyDescent="0.25">
      <c r="A945">
        <v>944</v>
      </c>
      <c r="B945" t="str">
        <f>'2018'!V133</f>
        <v/>
      </c>
    </row>
    <row r="946" spans="1:2" hidden="1" x14ac:dyDescent="0.25">
      <c r="A946">
        <v>945</v>
      </c>
      <c r="B946" t="str">
        <f>'2018'!V134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</row>
    <row r="947" spans="1:2" hidden="1" x14ac:dyDescent="0.25">
      <c r="A947">
        <v>946</v>
      </c>
      <c r="B947" t="str">
        <f>'2018'!V135</f>
        <v/>
      </c>
    </row>
    <row r="948" spans="1:2" hidden="1" x14ac:dyDescent="0.25">
      <c r="A948">
        <v>947</v>
      </c>
      <c r="B948" t="str">
        <f>'2018'!V136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</row>
    <row r="949" spans="1:2" hidden="1" x14ac:dyDescent="0.25">
      <c r="A949">
        <v>948</v>
      </c>
      <c r="B949" t="str">
        <f>'2018'!V137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</row>
    <row r="950" spans="1:2" hidden="1" x14ac:dyDescent="0.25">
      <c r="A950">
        <v>949</v>
      </c>
      <c r="B950" t="str">
        <f>'2018'!V138</f>
        <v>{id:89,year: "2018",typeDoc:"RESOLUCIÓN",dateDoc:"31-AGO",numDoc:"CG 89-2018",monthDoc:"AGO",nameDoc:"PROCEDIMIENTO ORDINARIO SANCIONADOR CON NÚMERO DE EXPEDIENTE CQDCACG0012018",link: Acuerdos__pdfpath(`./${"2018/"}${"89.pdf"}`),},</v>
      </c>
    </row>
    <row r="951" spans="1:2" hidden="1" x14ac:dyDescent="0.25">
      <c r="A951">
        <v>950</v>
      </c>
      <c r="B951" t="str">
        <f>'2018'!V139</f>
        <v>{id:90,year: "2018",typeDoc:"RESOLUCIÓN",dateDoc:"31-AGO",numDoc:"CG 90-2018",monthDoc:"AGO",nameDoc:"PROCEDIMIENTO ORDINARIO SANCIONADOR CON NÚMERO DE EXPEDIENTE CQDQNSPHCG0022018",link: Acuerdos__pdfpath(`./${"2018/"}${"90.pdf"}`),},</v>
      </c>
    </row>
    <row r="952" spans="1:2" hidden="1" x14ac:dyDescent="0.25">
      <c r="A952">
        <v>951</v>
      </c>
      <c r="B952" t="str">
        <f>'2018'!V140</f>
        <v>{id:91,year: "2018",typeDoc:"ACUERDO",dateDoc:"19-SEP",numDoc:"CG 91-2018",monthDoc:"SEP",nameDoc:"INTEGRACIÓN DE LA JUNTA GENERAL",link: Acuerdos__pdfpath(`./${"2018/"}${"91.pdf"}`),},</v>
      </c>
    </row>
    <row r="953" spans="1:2" hidden="1" x14ac:dyDescent="0.25">
      <c r="A953">
        <v>952</v>
      </c>
      <c r="B953" t="str">
        <f>'2018'!V141</f>
        <v>{id:92,year: "2018",typeDoc:"ACUERDO",dateDoc:"19-SEP",numDoc:"CG 92-2018",monthDoc:"SEP",nameDoc:"INTEGRACIÓN DE COMISIONES",link: Acuerdos__pdfpath(`./${"2018/"}${"92.pdf"}`),},</v>
      </c>
    </row>
    <row r="954" spans="1:2" hidden="1" x14ac:dyDescent="0.25">
      <c r="A954">
        <v>953</v>
      </c>
      <c r="B954" t="str">
        <f>'2018'!V142</f>
        <v>{id:93,year: "2018",typeDoc:"ACUERDO",dateDoc:"26-SEP",numDoc:"CG 93-2018",monthDoc:"SEP",nameDoc:"SE DECLARA LA CANCELACIÓN DE LA ACREDITACIÓN DE PANAL Y PES",link: Acuerdos__pdfpath(`./${"2018/"}${"93.pdf"}`),},</v>
      </c>
    </row>
    <row r="955" spans="1:2" hidden="1" x14ac:dyDescent="0.25">
      <c r="A955">
        <v>954</v>
      </c>
      <c r="B955" t="str">
        <f>'2018'!V143</f>
        <v/>
      </c>
    </row>
    <row r="956" spans="1:2" hidden="1" x14ac:dyDescent="0.25">
      <c r="A956">
        <v>955</v>
      </c>
      <c r="B956" t="str">
        <f>'2018'!V144</f>
        <v/>
      </c>
    </row>
    <row r="957" spans="1:2" hidden="1" x14ac:dyDescent="0.25">
      <c r="A957">
        <v>956</v>
      </c>
      <c r="B957" t="str">
        <f>'2018'!V145</f>
        <v/>
      </c>
    </row>
    <row r="958" spans="1:2" hidden="1" x14ac:dyDescent="0.25">
      <c r="A958">
        <v>957</v>
      </c>
      <c r="B958" t="str">
        <f>'2018'!V146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</row>
    <row r="959" spans="1:2" hidden="1" x14ac:dyDescent="0.25">
      <c r="A959">
        <v>958</v>
      </c>
      <c r="B959" t="str">
        <f>'2018'!V147</f>
        <v/>
      </c>
    </row>
    <row r="960" spans="1:2" hidden="1" x14ac:dyDescent="0.25">
      <c r="A960">
        <v>959</v>
      </c>
      <c r="B960" t="str">
        <f>'2018'!V148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</row>
    <row r="961" spans="1:2" hidden="1" x14ac:dyDescent="0.25">
      <c r="A961">
        <v>960</v>
      </c>
      <c r="B961" t="str">
        <f>'2018'!V149</f>
        <v>{id:96,year: "2018",typeDoc:"ACUERDO",dateDoc:"31-OCT",numDoc:"CG 96-2018",monthDoc:"OCT",nameDoc:"DESTRUCCIÓN DE MATERIAL ELECTORAL",link: Acuerdos__pdfpath(`./${"2018/"}${"96.pdf"}`),},</v>
      </c>
    </row>
    <row r="962" spans="1:2" hidden="1" x14ac:dyDescent="0.25">
      <c r="A962">
        <v>961</v>
      </c>
      <c r="B962" t="str">
        <f>'2018'!V150</f>
        <v>{id:97,year: "2018",typeDoc:"ACUERDO",dateDoc:"13-NOV",numDoc:"CG 97-2018",monthDoc:"NOV",nameDoc:"OFICIO PRESENTADO POR NUEVA ALIANZA",link: Acuerdos__pdfpath(`./${"2018/"}${"97.pdf"}`),},</v>
      </c>
    </row>
    <row r="963" spans="1:2" hidden="1" x14ac:dyDescent="0.25">
      <c r="A963">
        <v>962</v>
      </c>
      <c r="B963" t="str">
        <f>'2018'!V151</f>
        <v>{id:98,year: "2018",typeDoc:"ACUERDO",dateDoc:"13-NOV",numDoc:"CG 98-2018",monthDoc:"NOV",nameDoc:"ESCRITO PRESENTADO POR ENCUENTRO SOCIAL",link: Acuerdos__pdfpath(`./${"2018/"}${"98.pdf"}`),},</v>
      </c>
    </row>
    <row r="964" spans="1:2" hidden="1" x14ac:dyDescent="0.25">
      <c r="A964">
        <v>963</v>
      </c>
      <c r="B964" t="str">
        <f>'2018'!V152</f>
        <v>{id:99,year: "2018",typeDoc:"ACUERDO",dateDoc:"13-NOV",numDoc:"CG 99-2018",monthDoc:"NOV",nameDoc:"ADECUACIÓN DE COMISIONES",link: Acuerdos__pdfpath(`./${"2018/"}${"99.pdf"}`),},</v>
      </c>
    </row>
    <row r="965" spans="1:2" hidden="1" x14ac:dyDescent="0.25">
      <c r="A965">
        <v>964</v>
      </c>
      <c r="B965" t="str">
        <f>'2018'!V153</f>
        <v>{id:100,year: "2018",typeDoc:"ACUERDO",dateDoc:"13-NOV",numDoc:"CG 100-2018",monthDoc:"NOV",nameDoc:"DESIGNACIÓN DE DIRECTORA DOECYEC",link: Acuerdos__pdfpath(`./${"2018/"}${"100.pdf"}`),},</v>
      </c>
    </row>
    <row r="966" spans="1:2" hidden="1" x14ac:dyDescent="0.25">
      <c r="A966">
        <v>965</v>
      </c>
      <c r="B966" t="str">
        <f>'2018'!V154</f>
        <v/>
      </c>
    </row>
    <row r="967" spans="1:2" hidden="1" x14ac:dyDescent="0.25">
      <c r="A967">
        <v>966</v>
      </c>
      <c r="B967" t="str">
        <f>'2018'!V155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</row>
    <row r="968" spans="1:2" hidden="1" x14ac:dyDescent="0.25">
      <c r="A968">
        <v>967</v>
      </c>
      <c r="B968" t="str">
        <f>'2018'!V156</f>
        <v/>
      </c>
    </row>
    <row r="969" spans="1:2" hidden="1" x14ac:dyDescent="0.25">
      <c r="A969">
        <v>968</v>
      </c>
      <c r="B969" t="str">
        <f>'2018'!V157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</row>
    <row r="970" spans="1:2" hidden="1" x14ac:dyDescent="0.25">
      <c r="A970">
        <v>969</v>
      </c>
      <c r="B970" t="str">
        <f>'2018'!V158</f>
        <v>];</v>
      </c>
    </row>
    <row r="971" spans="1:2" hidden="1" x14ac:dyDescent="0.25">
      <c r="A971">
        <v>970</v>
      </c>
      <c r="B971" t="str">
        <f>'2017'!W2</f>
        <v>export const dataAcuerdos2017 = [</v>
      </c>
    </row>
    <row r="972" spans="1:2" hidden="1" x14ac:dyDescent="0.25">
      <c r="A972">
        <v>971</v>
      </c>
      <c r="B972" t="str">
        <f>'2017'!W3</f>
        <v/>
      </c>
    </row>
    <row r="973" spans="1:2" hidden="1" x14ac:dyDescent="0.25">
      <c r="A973">
        <v>972</v>
      </c>
      <c r="B973" t="str">
        <f>'2017'!W4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</row>
    <row r="974" spans="1:2" hidden="1" x14ac:dyDescent="0.25">
      <c r="A974">
        <v>973</v>
      </c>
      <c r="B974" t="str">
        <f>'2017'!W5</f>
        <v>{id:2,year: "2017",typeDoc:"ACUERDO",dateDoc:"31-ENE",numDoc:"CG 02-2017",monthDoc:"FEB",nameDoc:"DESIGNACIÓN DEL RESPONSABLE DE ARCHIVOS E INTEGRACIÓN DEL COMITÉ TÉCNICO DE ARCHIVOS",link: Acuerdos__pdfpath(`./${"2017/"}${"2.pdf"}`),},</v>
      </c>
    </row>
    <row r="975" spans="1:2" hidden="1" x14ac:dyDescent="0.25">
      <c r="A975">
        <v>974</v>
      </c>
      <c r="B975" t="str">
        <f>'2017'!W6</f>
        <v/>
      </c>
    </row>
    <row r="976" spans="1:2" hidden="1" x14ac:dyDescent="0.25">
      <c r="A976">
        <v>975</v>
      </c>
      <c r="B976" t="str">
        <f>'2017'!W7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</row>
    <row r="977" spans="1:2" hidden="1" x14ac:dyDescent="0.25">
      <c r="A977">
        <v>976</v>
      </c>
      <c r="B977" t="str">
        <f>'2017'!W8</f>
        <v/>
      </c>
    </row>
    <row r="978" spans="1:2" hidden="1" x14ac:dyDescent="0.25">
      <c r="A978">
        <v>977</v>
      </c>
      <c r="B978" t="str">
        <f>'2017'!W9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</row>
    <row r="979" spans="1:2" hidden="1" x14ac:dyDescent="0.25">
      <c r="A979">
        <v>978</v>
      </c>
      <c r="B979" t="str">
        <f>'2017'!W10</f>
        <v>{id:5,year: "2017",typeDoc:"ACUERDO",dateDoc:"15-FEB",numDoc:"CG 05-2017",monthDoc:"FEB",nameDoc:"DESIGNACIÓN DEL DIRECTOR DE ASUNTOS JURÍDICOS",link: Acuerdos__pdfpath(`./${"2017/"}${"5.pdf"}`),},</v>
      </c>
    </row>
    <row r="980" spans="1:2" hidden="1" x14ac:dyDescent="0.25">
      <c r="A980">
        <v>979</v>
      </c>
      <c r="B980" t="str">
        <f>'2017'!W11</f>
        <v/>
      </c>
    </row>
    <row r="981" spans="1:2" hidden="1" x14ac:dyDescent="0.25">
      <c r="A981">
        <v>980</v>
      </c>
      <c r="B981" t="str">
        <f>'2017'!W12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</row>
    <row r="982" spans="1:2" hidden="1" x14ac:dyDescent="0.25">
      <c r="A982">
        <v>981</v>
      </c>
      <c r="B982" t="str">
        <f>'2017'!W13</f>
        <v/>
      </c>
    </row>
    <row r="983" spans="1:2" hidden="1" x14ac:dyDescent="0.25">
      <c r="A983">
        <v>982</v>
      </c>
      <c r="B983" t="str">
        <f>'2017'!W14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</row>
    <row r="984" spans="1:2" hidden="1" x14ac:dyDescent="0.25">
      <c r="A984">
        <v>983</v>
      </c>
      <c r="B984" t="str">
        <f>'2017'!W15</f>
        <v>{id:8,year: "2017",typeDoc:"ACUERDO",dateDoc:"23-MAR",numDoc:"CG 08-2017",monthDoc:"MAR",nameDoc:"PRORROGA DE VIGENCIA DE ACUERDOS PARA EL PROCESO ELECTORAL EXTRAORDINARIO 2017",link: Acuerdos__pdfpath(`./${"2017/"}${"8.pdf"}`),},</v>
      </c>
    </row>
    <row r="985" spans="1:2" hidden="1" x14ac:dyDescent="0.25">
      <c r="A985">
        <v>984</v>
      </c>
      <c r="B985" t="str">
        <f>'2017'!W16</f>
        <v>{id:9,year: "2017",typeDoc:"ACUERDO",dateDoc:"23-MAR",numDoc:"CG 09-2017",monthDoc:"MAR",nameDoc:"COMISIONES TEMPORALES SEGUIMIENTO A SISTEMAS INFORMÁTICOS Y DEBATES",link: Acuerdos__pdfpath(`./${"2017/"}${"9.pdf"}`),},</v>
      </c>
    </row>
    <row r="986" spans="1:2" hidden="1" x14ac:dyDescent="0.25">
      <c r="A986">
        <v>985</v>
      </c>
      <c r="B986" t="str">
        <f>'2017'!W17</f>
        <v/>
      </c>
    </row>
    <row r="987" spans="1:2" hidden="1" x14ac:dyDescent="0.25">
      <c r="A987">
        <v>986</v>
      </c>
      <c r="B987" t="str">
        <f>'2017'!W18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</row>
    <row r="988" spans="1:2" hidden="1" x14ac:dyDescent="0.25">
      <c r="A988">
        <v>987</v>
      </c>
      <c r="B988" t="str">
        <f>'2017'!W19</f>
        <v>{id:11,year: "2017",typeDoc:"ACUERDO",dateDoc:"28-MAR",numDoc:"CG 11-2017",monthDoc:"MAR",nameDoc:"MULTAS PARTIDO ALIANZA CIUDADANA",link: Acuerdos__pdfpath(`./${"2017/"}${"11.pdf"}`),},</v>
      </c>
    </row>
    <row r="989" spans="1:2" hidden="1" x14ac:dyDescent="0.25">
      <c r="A989">
        <v>988</v>
      </c>
      <c r="B989" t="str">
        <f>'2017'!W20</f>
        <v/>
      </c>
    </row>
    <row r="990" spans="1:2" hidden="1" x14ac:dyDescent="0.25">
      <c r="A990">
        <v>989</v>
      </c>
      <c r="B990" t="str">
        <f>'2017'!W21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</row>
    <row r="991" spans="1:2" hidden="1" x14ac:dyDescent="0.25">
      <c r="A991">
        <v>990</v>
      </c>
      <c r="B991" t="str">
        <f>'2017'!W22</f>
        <v/>
      </c>
    </row>
    <row r="992" spans="1:2" hidden="1" x14ac:dyDescent="0.25">
      <c r="A992">
        <v>991</v>
      </c>
      <c r="B992" t="str">
        <f>'2017'!W23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</row>
    <row r="993" spans="1:2" hidden="1" x14ac:dyDescent="0.25">
      <c r="A993">
        <v>992</v>
      </c>
      <c r="B993" t="str">
        <f>'2017'!W24</f>
        <v/>
      </c>
    </row>
    <row r="994" spans="1:2" hidden="1" x14ac:dyDescent="0.25">
      <c r="A994">
        <v>993</v>
      </c>
      <c r="B994" t="str">
        <f>'2017'!W25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</row>
    <row r="995" spans="1:2" hidden="1" x14ac:dyDescent="0.25">
      <c r="A995">
        <v>994</v>
      </c>
      <c r="B995" t="str">
        <f>'2017'!W26</f>
        <v/>
      </c>
    </row>
    <row r="996" spans="1:2" hidden="1" x14ac:dyDescent="0.25">
      <c r="A996">
        <v>995</v>
      </c>
      <c r="B996" t="str">
        <f>'2017'!W27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</row>
    <row r="997" spans="1:2" hidden="1" x14ac:dyDescent="0.25">
      <c r="A997">
        <v>996</v>
      </c>
      <c r="B997" t="str">
        <f>'2017'!W28</f>
        <v/>
      </c>
    </row>
    <row r="998" spans="1:2" hidden="1" x14ac:dyDescent="0.25">
      <c r="A998">
        <v>997</v>
      </c>
      <c r="B998" t="str">
        <f>'2017'!W29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</row>
    <row r="999" spans="1:2" hidden="1" x14ac:dyDescent="0.25">
      <c r="A999">
        <v>998</v>
      </c>
      <c r="B999" t="str">
        <f>'2017'!W30</f>
        <v/>
      </c>
    </row>
    <row r="1000" spans="1:2" hidden="1" x14ac:dyDescent="0.25">
      <c r="A1000">
        <v>999</v>
      </c>
      <c r="B1000" t="str">
        <f>'2017'!W31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</row>
    <row r="1001" spans="1:2" hidden="1" x14ac:dyDescent="0.25">
      <c r="A1001">
        <v>1000</v>
      </c>
      <c r="B1001" t="str">
        <f>'2017'!W32</f>
        <v>{id:18,year: "2017",typeDoc:"ACUERDO",dateDoc:"29-MAR",numDoc:"CG 18-2017",monthDoc:"MAR",nameDoc:"LISTADO ADICIONAL LA PROVIDENCIA SANCTORUM DE LÁZARO CÁRDENAS",link: Acuerdos__pdfpath(`./${"2017/"}${"18.pdf"}`),},</v>
      </c>
    </row>
    <row r="1002" spans="1:2" hidden="1" x14ac:dyDescent="0.25">
      <c r="A1002">
        <v>1001</v>
      </c>
      <c r="B1002" t="str">
        <f>'2017'!W33</f>
        <v>{id:19,year: "2017",typeDoc:"ACUERDO",dateDoc:"13-ABR",numDoc:"CG 19-2017",monthDoc:"ABR",nameDoc:"DOCUMENTACIÓN Y MATERIAL ELECTORAL PROCESO ELECTORAL EXTRAORDINARIO 2017.",link: Acuerdos__pdfpath(`./${"2017/"}${"19.pdf"}`),},</v>
      </c>
    </row>
    <row r="1003" spans="1:2" hidden="1" x14ac:dyDescent="0.25">
      <c r="A1003">
        <v>1002</v>
      </c>
      <c r="B1003" t="str">
        <f>'2017'!W34</f>
        <v>{id:20,year: "2017",typeDoc:"ACUERDO",dateDoc:"19-ABR",numDoc:"CG 20-2017",monthDoc:"ABR",nameDoc:"EN EL QUE SE DETERMINA OMITIR LA INTEGRACIÓN DE CONSEJOS MUNICIPALES",link: Acuerdos__pdfpath(`./${"2017/"}${"20.pdf"}`),},</v>
      </c>
    </row>
    <row r="1004" spans="1:2" hidden="1" x14ac:dyDescent="0.25">
      <c r="A1004">
        <v>1003</v>
      </c>
      <c r="B1004" t="str">
        <f>'2017'!W35</f>
        <v/>
      </c>
    </row>
    <row r="1005" spans="1:2" hidden="1" x14ac:dyDescent="0.25">
      <c r="A1005">
        <v>1004</v>
      </c>
      <c r="B1005" t="str">
        <f>'2017'!W36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</row>
    <row r="1006" spans="1:2" hidden="1" x14ac:dyDescent="0.25">
      <c r="A1006">
        <v>1005</v>
      </c>
      <c r="B1006" t="str">
        <f>'2017'!W37</f>
        <v/>
      </c>
    </row>
    <row r="1007" spans="1:2" hidden="1" x14ac:dyDescent="0.25">
      <c r="A1007">
        <v>1006</v>
      </c>
      <c r="B1007" t="str">
        <f>'2017'!W38</f>
        <v/>
      </c>
    </row>
    <row r="1008" spans="1:2" hidden="1" x14ac:dyDescent="0.25">
      <c r="A1008">
        <v>1007</v>
      </c>
      <c r="B1008" t="str">
        <f>'2017'!W39</f>
        <v/>
      </c>
    </row>
    <row r="1009" spans="1:2" hidden="1" x14ac:dyDescent="0.25">
      <c r="A1009">
        <v>1008</v>
      </c>
      <c r="B1009" t="str">
        <f>'2017'!W40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</row>
    <row r="1010" spans="1:2" hidden="1" x14ac:dyDescent="0.25">
      <c r="A1010">
        <v>1009</v>
      </c>
      <c r="B1010" t="str">
        <f>'2017'!W41</f>
        <v>{id:23,year: "2017",typeDoc:"ACUERDO",dateDoc:"19-ABR",numDoc:"CG 23-2017",monthDoc:"ABR",nameDoc:"DETERMINACIÓN FECHAS Y HORAS DE INICIO Y CIERRE DE PUBLICACIÓN PREP",link: Acuerdos__pdfpath(`./${"2017/"}${"23.pdf"}`),},</v>
      </c>
    </row>
    <row r="1011" spans="1:2" hidden="1" x14ac:dyDescent="0.25">
      <c r="A1011">
        <v>1010</v>
      </c>
      <c r="B1011" t="str">
        <f>'2017'!W42</f>
        <v>{id:24,year: "2017",typeDoc:"ACUERDO",dateDoc:"29-ABR",numDoc:"CG 24-2017",monthDoc:"ABR",nameDoc:"TOPE DE GASTOS DE CAMPAÑA PROCESO ELECTORAL EXTRAORDINARIO 2017.",link: Acuerdos__pdfpath(`./${"2017/"}${"24.pdf"}`),},</v>
      </c>
    </row>
    <row r="1012" spans="1:2" hidden="1" x14ac:dyDescent="0.25">
      <c r="A1012">
        <v>1011</v>
      </c>
      <c r="B1012" t="str">
        <f>'2017'!W43</f>
        <v/>
      </c>
    </row>
    <row r="1013" spans="1:2" hidden="1" x14ac:dyDescent="0.25">
      <c r="A1013">
        <v>1012</v>
      </c>
      <c r="B1013" t="str">
        <f>'2017'!W44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</row>
    <row r="1014" spans="1:2" hidden="1" x14ac:dyDescent="0.25">
      <c r="A1014">
        <v>1013</v>
      </c>
      <c r="B1014" t="str">
        <f>'2017'!W45</f>
        <v>{id:26,year: "2017",typeDoc:"ACUERDO",dateDoc:"08-MAY",numDoc:"CG 26-2017",monthDoc:"MAY",nameDoc:"PARA DESIGNACIÓN DE AUTORIDADES PARA SERVICIO PROFESIONAL",link: Acuerdos__pdfpath(`./${"2017/"}${"26.pdf"}`),},</v>
      </c>
    </row>
    <row r="1015" spans="1:2" hidden="1" x14ac:dyDescent="0.25">
      <c r="A1015">
        <v>1014</v>
      </c>
      <c r="B1015" t="str">
        <f>'2017'!W46</f>
        <v>{id:27,year: "2017",typeDoc:"ACUERDO",dateDoc:"08-MAY",numDoc:"CG 27-2017",monthDoc:"MAY",nameDoc:"PROGRAMA DE GOBIERNO COMÚN PAN",link: Acuerdos__pdfpath(`./${"2017/"}${"27.pdf"}`),},</v>
      </c>
    </row>
    <row r="1016" spans="1:2" hidden="1" x14ac:dyDescent="0.25">
      <c r="A1016">
        <v>1015</v>
      </c>
      <c r="B1016" t="str">
        <f>'2017'!W47</f>
        <v>{id:28,year: "2017",typeDoc:"ACUERDO",dateDoc:"08-MAY",numDoc:"CG 28-2017",monthDoc:"MAY",nameDoc:"PROGRAMA DE GOBIERNO COMÚN PRI",link: Acuerdos__pdfpath(`./${"2017/"}${"28.pdf"}`),},</v>
      </c>
    </row>
    <row r="1017" spans="1:2" hidden="1" x14ac:dyDescent="0.25">
      <c r="A1017">
        <v>1016</v>
      </c>
      <c r="B1017" t="str">
        <f>'2017'!W48</f>
        <v>{id:29,year: "2017",typeDoc:"ACUERDO",dateDoc:"08-MAY",numDoc:"CG 29-2017",monthDoc:"MAY",nameDoc:"PROGRAMA DE GOBIERNO COMÚN PRD",link: Acuerdos__pdfpath(`./${"2017/"}${"29.pdf"}`),},</v>
      </c>
    </row>
    <row r="1018" spans="1:2" hidden="1" x14ac:dyDescent="0.25">
      <c r="A1018">
        <v>1017</v>
      </c>
      <c r="B1018" t="str">
        <f>'2017'!W49</f>
        <v>{id:30,year: "2017",typeDoc:"ACUERDO",dateDoc:"08-MAY",numDoc:"CG 30-2017",monthDoc:"MAY",nameDoc:"PROGRAMA DE GOBIERNO COMÚN PT",link: Acuerdos__pdfpath(`./${"2017/"}${"30.pdf"}`),},</v>
      </c>
    </row>
    <row r="1019" spans="1:2" hidden="1" x14ac:dyDescent="0.25">
      <c r="A1019">
        <v>1018</v>
      </c>
      <c r="B1019" t="str">
        <f>'2017'!W50</f>
        <v>{id:31,year: "2017",typeDoc:"ACUERDO",dateDoc:"08-MAY",numDoc:"CG 31-2017",monthDoc:"MAY",nameDoc:"PROGRAMA DE GOBIERNO COMÚN PAC",link: Acuerdos__pdfpath(`./${"2017/"}${"31.pdf"}`),},</v>
      </c>
    </row>
    <row r="1020" spans="1:2" hidden="1" x14ac:dyDescent="0.25">
      <c r="A1020">
        <v>1019</v>
      </c>
      <c r="B1020" t="str">
        <f>'2017'!W51</f>
        <v>{id:32,year: "2017",typeDoc:"ACUERDO",dateDoc:"08-MAY",numDoc:"CG 32-2017",monthDoc:"MAY",nameDoc:"PROGRAMA DE GOBIERNO COMÚN PS",link: Acuerdos__pdfpath(`./${"2017/"}${"32.pdf"}`),},</v>
      </c>
    </row>
    <row r="1021" spans="1:2" hidden="1" x14ac:dyDescent="0.25">
      <c r="A1021">
        <v>1020</v>
      </c>
      <c r="B1021" t="str">
        <f>'2017'!W52</f>
        <v>{id:33,year: "2017",typeDoc:"ACUERDO",dateDoc:"08-MAY",numDoc:"CG 33-2017",monthDoc:"MAY",nameDoc:"PROGRAMA DE GOBIERNO COMÚN MORENA",link: Acuerdos__pdfpath(`./${"2017/"}${"33.pdf"}`),},</v>
      </c>
    </row>
    <row r="1022" spans="1:2" hidden="1" x14ac:dyDescent="0.25">
      <c r="A1022">
        <v>1021</v>
      </c>
      <c r="B1022" t="str">
        <f>'2017'!W53</f>
        <v/>
      </c>
    </row>
    <row r="1023" spans="1:2" hidden="1" x14ac:dyDescent="0.25">
      <c r="A1023">
        <v>1022</v>
      </c>
      <c r="B1023" t="str">
        <f>'2017'!W54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</row>
    <row r="1024" spans="1:2" hidden="1" x14ac:dyDescent="0.25">
      <c r="A1024">
        <v>1023</v>
      </c>
      <c r="B1024" t="str">
        <f>'2017'!W55</f>
        <v/>
      </c>
    </row>
    <row r="1025" spans="1:2" hidden="1" x14ac:dyDescent="0.25">
      <c r="A1025">
        <v>1024</v>
      </c>
      <c r="B1025" t="str">
        <f>'2017'!W56</f>
        <v/>
      </c>
    </row>
    <row r="1026" spans="1:2" hidden="1" x14ac:dyDescent="0.25">
      <c r="A1026">
        <v>1025</v>
      </c>
      <c r="B1026" t="str">
        <f>'2017'!W57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</row>
    <row r="1027" spans="1:2" hidden="1" x14ac:dyDescent="0.25">
      <c r="A1027">
        <v>1026</v>
      </c>
      <c r="B1027" t="str">
        <f>'2017'!W58</f>
        <v/>
      </c>
    </row>
    <row r="1028" spans="1:2" hidden="1" x14ac:dyDescent="0.25">
      <c r="A1028">
        <v>1027</v>
      </c>
      <c r="B1028" t="str">
        <f>'2017'!W59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</row>
    <row r="1029" spans="1:2" hidden="1" x14ac:dyDescent="0.25">
      <c r="A1029">
        <v>1028</v>
      </c>
      <c r="B1029" t="str">
        <f>'2017'!W60</f>
        <v/>
      </c>
    </row>
    <row r="1030" spans="1:2" hidden="1" x14ac:dyDescent="0.25">
      <c r="A1030">
        <v>1029</v>
      </c>
      <c r="B1030" t="str">
        <f>'2017'!W61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</row>
    <row r="1031" spans="1:2" hidden="1" x14ac:dyDescent="0.25">
      <c r="A1031">
        <v>1030</v>
      </c>
      <c r="B1031" t="str">
        <f>'2017'!W62</f>
        <v>{id:38,year: "2017",typeDoc:"ACUERDO",dateDoc:"16-MAY",numDoc:"CG 38-2017",monthDoc:"MAY",nameDoc:"REQUERIMIENTO PARIDAD PT",link: Acuerdos__pdfpath(`./${"2017/"}${"38.pdf"}`),},</v>
      </c>
    </row>
    <row r="1032" spans="1:2" hidden="1" x14ac:dyDescent="0.25">
      <c r="A1032">
        <v>1031</v>
      </c>
      <c r="B1032" t="str">
        <f>'2017'!W63</f>
        <v/>
      </c>
    </row>
    <row r="1033" spans="1:2" hidden="1" x14ac:dyDescent="0.25">
      <c r="A1033">
        <v>1032</v>
      </c>
      <c r="B1033" t="str">
        <f>'2017'!W64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</row>
    <row r="1034" spans="1:2" hidden="1" x14ac:dyDescent="0.25">
      <c r="A1034">
        <v>1033</v>
      </c>
      <c r="B1034" t="str">
        <f>'2017'!W65</f>
        <v>{id:40,year: "2017",typeDoc:"ACUERDO",dateDoc:"19-MAY",numDoc:"CG 40-2017",monthDoc:"MAY",nameDoc:"PRESIDENCIAS DE COMUNIDAD PRI",link: Acuerdos__pdfpath(`./${"2017/"}${"40.pdf"}`),},</v>
      </c>
    </row>
    <row r="1035" spans="1:2" hidden="1" x14ac:dyDescent="0.25">
      <c r="A1035">
        <v>1034</v>
      </c>
      <c r="B1035" t="str">
        <f>'2017'!W66</f>
        <v>{id:41,year: "2017",typeDoc:"ACUERDO",dateDoc:"19-MAY",numDoc:"CG 41-2017",monthDoc:"MAY",nameDoc:"PRESIDENCIAS DE COMUNIDAD PRD",link: Acuerdos__pdfpath(`./${"2017/"}${"41.pdf"}`),},</v>
      </c>
    </row>
    <row r="1036" spans="1:2" hidden="1" x14ac:dyDescent="0.25">
      <c r="A1036">
        <v>1035</v>
      </c>
      <c r="B1036" t="str">
        <f>'2017'!W67</f>
        <v>{id:42,year: "2017",typeDoc:"ACUERDO",dateDoc:"19-MAY",numDoc:"CG 42-2017",monthDoc:"MAY",nameDoc:"PRESIDENCIAS DE COMUNIDAD PS",link: Acuerdos__pdfpath(`./${"2017/"}${"42.pdf"}`),},</v>
      </c>
    </row>
    <row r="1037" spans="1:2" hidden="1" x14ac:dyDescent="0.25">
      <c r="A1037">
        <v>1036</v>
      </c>
      <c r="B1037" t="str">
        <f>'2017'!W68</f>
        <v>{id:43,year: "2017",typeDoc:"ACUERDO",dateDoc:"19-MAY",numDoc:"CG 43-2017",monthDoc:"MAY",nameDoc:"PRESIDENCIAS DE COMUNIDAD MORENA",link: Acuerdos__pdfpath(`./${"2017/"}${"43.pdf"}`),},</v>
      </c>
    </row>
    <row r="1038" spans="1:2" hidden="1" x14ac:dyDescent="0.25">
      <c r="A1038">
        <v>1037</v>
      </c>
      <c r="B1038" t="str">
        <f>'2017'!W69</f>
        <v>{id:44,year: "2017",typeDoc:"ACUERDO",dateDoc:"19-MAY",numDoc:"CG 44-2017",monthDoc:"MAY",nameDoc:"PRESIDENCIAS DE COMUNIDAD PAN",link: Acuerdos__pdfpath(`./${"2017/"}${"44.pdf"}`),},</v>
      </c>
    </row>
    <row r="1039" spans="1:2" hidden="1" x14ac:dyDescent="0.25">
      <c r="A1039">
        <v>1038</v>
      </c>
      <c r="B1039" t="str">
        <f>'2017'!W70</f>
        <v>{id:45,year: "2017",typeDoc:"ACUERDO",dateDoc:"19-MAY",numDoc:"CG 45-2017",monthDoc:"MAY",nameDoc:"PRESIDENCIAS DE COMUNIDAD PARTIDO DEL TRABAJO",link: Acuerdos__pdfpath(`./${"2017/"}${"45.pdf"}`),},</v>
      </c>
    </row>
    <row r="1040" spans="1:2" hidden="1" x14ac:dyDescent="0.25">
      <c r="A1040">
        <v>1039</v>
      </c>
      <c r="B1040" t="str">
        <f>'2017'!W71</f>
        <v>{id:46,year: "2017",typeDoc:"ACUERDO",dateDoc:"19-MAY",numDoc:"CG 46-2017",monthDoc:"MAY",nameDoc:"PRESIDENCIAS DE COMUNIDAD PAC",link: Acuerdos__pdfpath(`./${"2017/"}${"46.pdf"}`),},</v>
      </c>
    </row>
    <row r="1041" spans="1:2" hidden="1" x14ac:dyDescent="0.25">
      <c r="A1041">
        <v>1040</v>
      </c>
      <c r="B1041" t="str">
        <f>'2017'!W72</f>
        <v>{id:47,year: "2017",typeDoc:"ACUERDO",dateDoc:"19-MAY",numDoc:"CG 47-2017",monthDoc:"MAY",nameDoc:"MEDIDAS DE SEGURIDAD",link: Acuerdos__pdfpath(`./${"2017/"}${"47.pdf"}`),},</v>
      </c>
    </row>
    <row r="1042" spans="1:2" hidden="1" x14ac:dyDescent="0.25">
      <c r="A1042">
        <v>1041</v>
      </c>
      <c r="B1042" t="str">
        <f>'2017'!W73</f>
        <v>{id:48,year: "2017",typeDoc:"ACUERDO",dateDoc:"31-MAY",numDoc:"CG 48-2017",monthDoc:"MAY",nameDoc:"CUMPLIMIENTO SENTENCIA SCM JRC 12 2017",link: Acuerdos__pdfpath(`./${"2017/"}${"48.pdf"}`),},</v>
      </c>
    </row>
    <row r="1043" spans="1:2" hidden="1" x14ac:dyDescent="0.25">
      <c r="A1043">
        <v>1042</v>
      </c>
      <c r="B1043" t="str">
        <f>'2017'!W74</f>
        <v>{id:49,year: "2017",typeDoc:"ACUERDO",dateDoc:"06-JUN",numDoc:"CG 49-2017",monthDoc:"JUN",nameDoc:"RECUENTO BARRIO DE SANTIAGO",link: Acuerdos__pdfpath(`./${"2017/"}${"49.pdf"}`),},</v>
      </c>
    </row>
    <row r="1044" spans="1:2" hidden="1" x14ac:dyDescent="0.25">
      <c r="A1044">
        <v>1043</v>
      </c>
      <c r="B1044" t="str">
        <f>'2017'!W75</f>
        <v>{id:50,year: "2017",typeDoc:"ACUERDO",dateDoc:"06-JUN",numDoc:"CG 50-2017",monthDoc:"JUN",nameDoc:"RECUENTO SAN JOSÉ TOXOPA",link: Acuerdos__pdfpath(`./${"2017/"}${"50.pdf"}`),},</v>
      </c>
    </row>
    <row r="1045" spans="1:2" hidden="1" x14ac:dyDescent="0.25">
      <c r="A1045">
        <v>1044</v>
      </c>
      <c r="B1045" t="str">
        <f>'2017'!W76</f>
        <v>{id:51,year: "2017",typeDoc:"ACUERDO",dateDoc:"06-JUN",numDoc:"CG 51-2017",monthDoc:"JUN",nameDoc:"PERSONAL AUXILIAR PARA CÓMPUTO PEE 2017",link: Acuerdos__pdfpath(`./${"2017/"}${"51.pdf"}`),},</v>
      </c>
    </row>
    <row r="1046" spans="1:2" hidden="1" x14ac:dyDescent="0.25">
      <c r="A1046">
        <v>1045</v>
      </c>
      <c r="B1046" t="str">
        <f>'2017'!W77</f>
        <v>{id:52,year: "2017",typeDoc:"ACUERDO",dateDoc:"07-JUN",numDoc:"CG 52-2017",monthDoc:"JUN",nameDoc:"VALIDEZ DE ELECCIÓN DE LA COMUNIDAD SAN CRISTÓBAL ZACACALCO",link: Acuerdos__pdfpath(`./${"2017/"}${"52.pdf"}`),},</v>
      </c>
    </row>
    <row r="1047" spans="1:2" hidden="1" x14ac:dyDescent="0.25">
      <c r="A1047">
        <v>1046</v>
      </c>
      <c r="B1047" t="str">
        <f>'2017'!W78</f>
        <v>{id:53,year: "2017",typeDoc:"ACUERDO",dateDoc:"07-JUN",numDoc:"CG 53-2017",monthDoc:"JUN",nameDoc:"VALIDEZ DE ELECCIÓN DE LA COMUNIDAD LA PROVIDENCIA",link: Acuerdos__pdfpath(`./${"2017/"}${"53.pdf"}`),},</v>
      </c>
    </row>
    <row r="1048" spans="1:2" hidden="1" x14ac:dyDescent="0.25">
      <c r="A1048">
        <v>1047</v>
      </c>
      <c r="B1048" t="str">
        <f>'2017'!W79</f>
        <v>{id:54,year: "2017",typeDoc:"ACUERDO",dateDoc:"07-JUN",numDoc:"CG 54-2017",monthDoc:"JUN",nameDoc:"VALIDEZ DE ELECCIÓN DE LA COMUNIDAD SAN MIGUEL BUENAVISTA",link: Acuerdos__pdfpath(`./${"2017/"}${"54.pdf"}`),},</v>
      </c>
    </row>
    <row r="1049" spans="1:2" hidden="1" x14ac:dyDescent="0.25">
      <c r="A1049">
        <v>1048</v>
      </c>
      <c r="B1049" t="str">
        <f>'2017'!W80</f>
        <v>{id:55,year: "2017",typeDoc:"ACUERDO",dateDoc:"07-JUN",numDoc:"CG 55-2017",monthDoc:"JUN",nameDoc:"VALIDEZ DE ELECCIÓN DE LA COMUNIDAD SECCIÓN TERCERA SANTA MARTHA",link: Acuerdos__pdfpath(`./${"2017/"}${"55.pdf"}`),},</v>
      </c>
    </row>
    <row r="1050" spans="1:2" hidden="1" x14ac:dyDescent="0.25">
      <c r="A1050">
        <v>1049</v>
      </c>
      <c r="B1050" t="str">
        <f>'2017'!W81</f>
        <v/>
      </c>
    </row>
    <row r="1051" spans="1:2" hidden="1" x14ac:dyDescent="0.25">
      <c r="A1051">
        <v>1050</v>
      </c>
      <c r="B1051" t="str">
        <f>'2017'!W82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</row>
    <row r="1052" spans="1:2" hidden="1" x14ac:dyDescent="0.25">
      <c r="A1052">
        <v>1051</v>
      </c>
      <c r="B1052" t="str">
        <f>'2017'!W83</f>
        <v/>
      </c>
    </row>
    <row r="1053" spans="1:2" hidden="1" x14ac:dyDescent="0.25">
      <c r="A1053">
        <v>1052</v>
      </c>
      <c r="B1053" t="str">
        <f>'2017'!W84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</row>
    <row r="1054" spans="1:2" hidden="1" x14ac:dyDescent="0.25">
      <c r="A1054">
        <v>1053</v>
      </c>
      <c r="B1054" t="str">
        <f>'2017'!W85</f>
        <v>{id:58,year: "2017",typeDoc:"ACUERDO",dateDoc:"07-JUN",numDoc:"CG 58-2017",monthDoc:"JUN",nameDoc:"VALIDEZ DE ELECCIÓN DE LA COMUNIDAD LA GARITA",link: Acuerdos__pdfpath(`./${"2017/"}${"58.pdf"}`),},</v>
      </c>
    </row>
    <row r="1055" spans="1:2" hidden="1" x14ac:dyDescent="0.25">
      <c r="A1055">
        <v>1054</v>
      </c>
      <c r="B1055" t="str">
        <f>'2017'!W86</f>
        <v>{id:59,year: "2017",typeDoc:"ACUERDO",dateDoc:"09-JUN",numDoc:"CG 59-2017",monthDoc:"JUN",nameDoc:"LINEAMIENTOS DE RETIRO DE PROPAGANDA ELECTORAL PEE 2017",link: Acuerdos__pdfpath(`./${"2017/"}${"59.pdf"}`),},</v>
      </c>
    </row>
    <row r="1056" spans="1:2" hidden="1" x14ac:dyDescent="0.25">
      <c r="A1056">
        <v>1055</v>
      </c>
      <c r="B1056" t="str">
        <f>'2017'!W87</f>
        <v/>
      </c>
    </row>
    <row r="1057" spans="1:2" hidden="1" x14ac:dyDescent="0.25">
      <c r="A1057">
        <v>1056</v>
      </c>
      <c r="B1057" t="str">
        <f>'2017'!W88</f>
        <v/>
      </c>
    </row>
    <row r="1058" spans="1:2" hidden="1" x14ac:dyDescent="0.25">
      <c r="A1058">
        <v>1057</v>
      </c>
      <c r="B1058" t="str">
        <f>'2017'!W89</f>
        <v/>
      </c>
    </row>
    <row r="1059" spans="1:2" hidden="1" x14ac:dyDescent="0.25">
      <c r="A1059">
        <v>1058</v>
      </c>
      <c r="B1059" t="str">
        <f>'2017'!W90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</row>
    <row r="1060" spans="1:2" hidden="1" x14ac:dyDescent="0.25">
      <c r="A1060">
        <v>1059</v>
      </c>
      <c r="B1060" t="str">
        <f>'2017'!W91</f>
        <v/>
      </c>
    </row>
    <row r="1061" spans="1:2" hidden="1" x14ac:dyDescent="0.25">
      <c r="A1061">
        <v>1060</v>
      </c>
      <c r="B1061" t="str">
        <f>'2017'!W92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</row>
    <row r="1062" spans="1:2" hidden="1" x14ac:dyDescent="0.25">
      <c r="A1062">
        <v>1061</v>
      </c>
      <c r="B1062" t="str">
        <f>'2017'!W93</f>
        <v>{id:62,year: "2017",typeDoc:"ACUERDO",dateDoc:"05-JUL",numDoc:"CG 62-2017",monthDoc:"JUL",nameDoc:"CUMPLIMIENTO A LA DICTADA DENTRO DEL EXPEDIENTE TET JDC 026 2017",link: Acuerdos__pdfpath(`./${"2017/"}${"62.pdf"}`),},</v>
      </c>
    </row>
    <row r="1063" spans="1:2" hidden="1" x14ac:dyDescent="0.25">
      <c r="A1063">
        <v>1062</v>
      </c>
      <c r="B1063" t="str">
        <f>'2017'!W94</f>
        <v>{id:63,year: "2017",typeDoc:"ACUERDO",dateDoc:"17-JUL",numDoc:"CG 63-2017",monthDoc:"JUL",nameDoc:"ADECUACIÓN AL PRESUPUESTO 2017",link: Acuerdos__pdfpath(`./${"2017/"}${"63.pdf"}`),},</v>
      </c>
    </row>
    <row r="1064" spans="1:2" hidden="1" x14ac:dyDescent="0.25">
      <c r="A1064">
        <v>1063</v>
      </c>
      <c r="B1064" t="str">
        <f>'2017'!W95</f>
        <v>{id:64,year: "2017",typeDoc:"ACUERDO",dateDoc:"17-JUL",numDoc:"CG 64-2017",monthDoc:"JUL",nameDoc:"REMANENTES 2017",link: Acuerdos__pdfpath(`./${"2017/"}${"64.pdf"}`),},</v>
      </c>
    </row>
    <row r="1065" spans="1:2" hidden="1" x14ac:dyDescent="0.25">
      <c r="A1065">
        <v>1064</v>
      </c>
      <c r="B1065" t="str">
        <f>'2017'!W96</f>
        <v>{id:65,year: "2017",typeDoc:"ACUERDO",dateDoc:"17-JUL",numDoc:"CG 65-2017",monthDoc:"JUL",nameDoc:"MULTAS 2017",link: Acuerdos__pdfpath(`./${"2017/"}${"65.pdf"}`),},</v>
      </c>
    </row>
    <row r="1066" spans="1:2" hidden="1" x14ac:dyDescent="0.25">
      <c r="A1066">
        <v>1065</v>
      </c>
      <c r="B1066" t="str">
        <f>'2017'!W97</f>
        <v>{id:66,year: "2017",typeDoc:"ACUERDO",dateDoc:"21-JUL",numDoc:"CG 66-2017",monthDoc:"JUL",nameDoc:"DESTRUCCIÓN DE MATERIAL ELECTORAL",link: Acuerdos__pdfpath(`./${"2017/"}${"66.pdf"}`),},</v>
      </c>
    </row>
    <row r="1067" spans="1:2" hidden="1" x14ac:dyDescent="0.25">
      <c r="A1067">
        <v>1066</v>
      </c>
      <c r="B1067" t="str">
        <f>'2017'!W98</f>
        <v>{id:67,year: "2017",typeDoc:"ACUERDO",dateDoc:"16-AGO",numDoc:"CG 67-2017",monthDoc:"AGO",nameDoc:"MULTA INE CG810 2017",link: Acuerdos__pdfpath(`./${"2017/"}${"67.pdf"}`),},</v>
      </c>
    </row>
    <row r="1068" spans="1:2" hidden="1" x14ac:dyDescent="0.25">
      <c r="A1068">
        <v>1067</v>
      </c>
      <c r="B1068" t="str">
        <f>'2017'!W99</f>
        <v>{id:68,year: "2017",typeDoc:"ACUERDO",dateDoc:"16-AGO",numDoc:"CG 68-2017",monthDoc:"AGO",nameDoc:"PERSONAL HABILITADO PARA ASAMBLEAS",link: Acuerdos__pdfpath(`./${"2017/"}${"68.pdf"}`),},</v>
      </c>
    </row>
    <row r="1069" spans="1:2" hidden="1" x14ac:dyDescent="0.25">
      <c r="A1069">
        <v>1068</v>
      </c>
      <c r="B1069" t="str">
        <f>'2017'!W100</f>
        <v>{id:69,year: "2017",typeDoc:"ACUERDO",dateDoc:"29-AGO",numDoc:"CG 69-2017",monthDoc:"AGO",nameDoc:"FIRMA DE CONVENIOS",link: Acuerdos__pdfpath(`./${"2017/"}${"69.pdf"}`),},</v>
      </c>
    </row>
    <row r="1070" spans="1:2" hidden="1" x14ac:dyDescent="0.25">
      <c r="A1070">
        <v>1069</v>
      </c>
      <c r="B1070" t="str">
        <f>'2017'!W101</f>
        <v/>
      </c>
    </row>
    <row r="1071" spans="1:2" hidden="1" x14ac:dyDescent="0.25">
      <c r="A1071">
        <v>1070</v>
      </c>
      <c r="B1071" t="str">
        <f>'2017'!W102</f>
        <v/>
      </c>
    </row>
    <row r="1072" spans="1:2" hidden="1" x14ac:dyDescent="0.25">
      <c r="A1072">
        <v>1071</v>
      </c>
      <c r="B1072" t="str">
        <f>'2017'!W103</f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</row>
    <row r="1073" spans="1:2" hidden="1" x14ac:dyDescent="0.25">
      <c r="A1073">
        <v>1072</v>
      </c>
      <c r="B1073" t="str">
        <f>'2017'!W104</f>
        <v/>
      </c>
    </row>
    <row r="1074" spans="1:2" hidden="1" x14ac:dyDescent="0.25">
      <c r="A1074">
        <v>1073</v>
      </c>
      <c r="B1074" t="str">
        <f>'2017'!W105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</row>
    <row r="1075" spans="1:2" hidden="1" x14ac:dyDescent="0.25">
      <c r="A1075">
        <v>1074</v>
      </c>
      <c r="B1075" t="str">
        <f>'2017'!W106</f>
        <v/>
      </c>
    </row>
    <row r="1076" spans="1:2" hidden="1" x14ac:dyDescent="0.25">
      <c r="A1076">
        <v>1075</v>
      </c>
      <c r="B1076" t="str">
        <f>'2017'!W107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</row>
    <row r="1077" spans="1:2" hidden="1" x14ac:dyDescent="0.25">
      <c r="A1077">
        <v>1076</v>
      </c>
      <c r="B1077" t="str">
        <f>'2017'!W108</f>
        <v/>
      </c>
    </row>
    <row r="1078" spans="1:2" hidden="1" x14ac:dyDescent="0.25">
      <c r="A1078">
        <v>1077</v>
      </c>
      <c r="B1078" t="str">
        <f>'2017'!W109</f>
        <v/>
      </c>
    </row>
    <row r="1079" spans="1:2" hidden="1" x14ac:dyDescent="0.25">
      <c r="A1079">
        <v>1078</v>
      </c>
      <c r="B1079" t="str">
        <f>'2017'!W110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</row>
    <row r="1080" spans="1:2" hidden="1" x14ac:dyDescent="0.25">
      <c r="A1080">
        <v>1079</v>
      </c>
      <c r="B1080" t="str">
        <f>'2017'!W111</f>
        <v/>
      </c>
    </row>
    <row r="1081" spans="1:2" hidden="1" x14ac:dyDescent="0.25">
      <c r="A1081">
        <v>1080</v>
      </c>
      <c r="B1081" t="str">
        <f>'2017'!W112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</row>
    <row r="1082" spans="1:2" hidden="1" x14ac:dyDescent="0.25">
      <c r="A1082">
        <v>1081</v>
      </c>
      <c r="B1082" t="str">
        <f>'2017'!W113</f>
        <v/>
      </c>
    </row>
    <row r="1083" spans="1:2" hidden="1" x14ac:dyDescent="0.25">
      <c r="A1083">
        <v>1082</v>
      </c>
      <c r="B1083" t="str">
        <f>'2017'!W114</f>
        <v/>
      </c>
    </row>
    <row r="1084" spans="1:2" hidden="1" x14ac:dyDescent="0.25">
      <c r="A1084">
        <v>1083</v>
      </c>
      <c r="B1084" t="str">
        <f>'2017'!W115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</row>
    <row r="1085" spans="1:2" hidden="1" x14ac:dyDescent="0.25">
      <c r="A1085">
        <v>1084</v>
      </c>
      <c r="B1085" t="str">
        <f>'2017'!W116</f>
        <v/>
      </c>
    </row>
    <row r="1086" spans="1:2" hidden="1" x14ac:dyDescent="0.25">
      <c r="A1086">
        <v>1085</v>
      </c>
      <c r="B1086" t="str">
        <f>'2017'!W117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</row>
    <row r="1087" spans="1:2" hidden="1" x14ac:dyDescent="0.25">
      <c r="A1087">
        <v>1086</v>
      </c>
      <c r="B1087" t="str">
        <f>'2017'!W118</f>
        <v/>
      </c>
    </row>
    <row r="1088" spans="1:2" hidden="1" x14ac:dyDescent="0.25">
      <c r="A1088">
        <v>1087</v>
      </c>
      <c r="B1088" t="str">
        <f>'2017'!W119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</row>
    <row r="1089" spans="1:2" hidden="1" x14ac:dyDescent="0.25">
      <c r="A1089">
        <v>1088</v>
      </c>
      <c r="B1089" t="str">
        <f>'2017'!W120</f>
        <v>{id:78,year: "2017",typeDoc:"ACUERDO",dateDoc:"20-OCT",numDoc:"CG 78-2017",monthDoc:"OCT",nameDoc:"CONVOCATORIA PROCESO ELECTORAL ORDINARIO 2018",link: Acuerdos__pdfpath(`./${"2017/"}${"78.pdf"}`),},</v>
      </c>
    </row>
    <row r="1090" spans="1:2" hidden="1" x14ac:dyDescent="0.25">
      <c r="A1090">
        <v>1089</v>
      </c>
      <c r="B1090" t="str">
        <f>'2017'!W121</f>
        <v/>
      </c>
    </row>
    <row r="1091" spans="1:2" hidden="1" x14ac:dyDescent="0.25">
      <c r="A1091">
        <v>1090</v>
      </c>
      <c r="B1091" t="str">
        <f>'2017'!W122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</row>
    <row r="1092" spans="1:2" hidden="1" x14ac:dyDescent="0.25">
      <c r="A1092">
        <v>1091</v>
      </c>
      <c r="B1092" t="str">
        <f>'2017'!W123</f>
        <v/>
      </c>
    </row>
    <row r="1093" spans="1:2" hidden="1" x14ac:dyDescent="0.25">
      <c r="A1093">
        <v>1092</v>
      </c>
      <c r="B1093" t="str">
        <f>'2017'!W124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</row>
    <row r="1094" spans="1:2" hidden="1" x14ac:dyDescent="0.25">
      <c r="A1094">
        <v>1093</v>
      </c>
      <c r="B1094" t="str">
        <f>'2017'!W125</f>
        <v/>
      </c>
    </row>
    <row r="1095" spans="1:2" hidden="1" x14ac:dyDescent="0.25">
      <c r="A1095">
        <v>1094</v>
      </c>
      <c r="B1095" t="str">
        <f>'2017'!W126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</row>
    <row r="1096" spans="1:2" hidden="1" x14ac:dyDescent="0.25">
      <c r="A1096">
        <v>1095</v>
      </c>
      <c r="B1096" t="str">
        <f>'2017'!W127</f>
        <v>{id:82,year: "2017",typeDoc:"ACUERDO",dateDoc:"13-NOV",numDoc:"CG 82-2017",monthDoc:"NOV",nameDoc:"PERSONAL HABILITADO PARA ASAMBLEA ESTATAL IMPACTO SOCIAL SI",link: Acuerdos__pdfpath(`./${"2017/"}${"82.pdf"}`),},</v>
      </c>
    </row>
    <row r="1097" spans="1:2" hidden="1" x14ac:dyDescent="0.25">
      <c r="A1097">
        <v>1096</v>
      </c>
      <c r="B1097" t="str">
        <f>'2017'!W128</f>
        <v>{id:83,year: "2017",typeDoc:"ACUERDO",dateDoc:"23-NOV",numDoc:"CG 83-2017",monthDoc:"NOV",nameDoc:"METODOLOGÍA DE MONITOREO DE MEDIOS",link: Acuerdos__pdfpath(`./${"2017/"}${"83.pdf"}`),},</v>
      </c>
    </row>
    <row r="1098" spans="1:2" hidden="1" x14ac:dyDescent="0.25">
      <c r="A1098">
        <v>1097</v>
      </c>
      <c r="B1098" t="str">
        <f>'2017'!W129</f>
        <v/>
      </c>
    </row>
    <row r="1099" spans="1:2" hidden="1" x14ac:dyDescent="0.25">
      <c r="A1099">
        <v>1098</v>
      </c>
      <c r="B1099" t="str">
        <f>'2017'!W130</f>
        <v/>
      </c>
    </row>
    <row r="1100" spans="1:2" hidden="1" x14ac:dyDescent="0.25">
      <c r="A1100">
        <v>1099</v>
      </c>
      <c r="B1100" t="str">
        <f>'2017'!W131</f>
        <v/>
      </c>
    </row>
    <row r="1101" spans="1:2" hidden="1" x14ac:dyDescent="0.25">
      <c r="A1101">
        <v>1100</v>
      </c>
      <c r="B1101" t="str">
        <f>'2017'!W132</f>
        <v/>
      </c>
    </row>
    <row r="1102" spans="1:2" hidden="1" x14ac:dyDescent="0.25">
      <c r="A1102">
        <v>1101</v>
      </c>
      <c r="B1102" t="str">
        <f>'2017'!W133</f>
        <v/>
      </c>
    </row>
    <row r="1103" spans="1:2" hidden="1" x14ac:dyDescent="0.25">
      <c r="A1103">
        <v>1102</v>
      </c>
      <c r="B1103" t="str">
        <f>'2017'!W134</f>
        <v/>
      </c>
    </row>
    <row r="1104" spans="1:2" hidden="1" x14ac:dyDescent="0.25">
      <c r="A1104">
        <v>1103</v>
      </c>
      <c r="B1104" t="str">
        <f>'2017'!W135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</row>
    <row r="1105" spans="1:2" hidden="1" x14ac:dyDescent="0.25">
      <c r="A1105">
        <v>1104</v>
      </c>
      <c r="B1105" t="str">
        <f>'2017'!W136</f>
        <v>{id:85,year: "2017",typeDoc:"ACUERDO",dateDoc:"30-NOV",numDoc:"CG 85-2017",monthDoc:"NOV",nameDoc:"PAUTAS RADIO Y TELEVISIÓN",link: Acuerdos__pdfpath(`./${"2017/"}${"85.pdf"}`),},</v>
      </c>
    </row>
    <row r="1106" spans="1:2" hidden="1" x14ac:dyDescent="0.25">
      <c r="A1106">
        <v>1105</v>
      </c>
      <c r="B1106" t="str">
        <f>'2017'!W137</f>
        <v>{id:86,year: "2017",typeDoc:"ACUERDO",dateDoc:"30-NOV",numDoc:"CG 86-2017",monthDoc:"NOV",nameDoc:"TITULAR ÁREA TÉCNICA DE TRANSPARENCIA",link: Acuerdos__pdfpath(`./${"2017/"}${"86.pdf"}`),},</v>
      </c>
    </row>
    <row r="1107" spans="1:2" hidden="1" x14ac:dyDescent="0.25">
      <c r="A1107">
        <v>1106</v>
      </c>
      <c r="B1107" t="str">
        <f>'2017'!W138</f>
        <v>{id:87,year: "2017",typeDoc:"ACUERDO",dateDoc:"30-NOV",numDoc:"CG 87-2017",monthDoc:"NOV",nameDoc:"DESIGNACIÓN DE LA INSTANCIA INTERNA PREP",link: Acuerdos__pdfpath(`./${"2017/"}${"87.pdf"}`),},</v>
      </c>
    </row>
    <row r="1108" spans="1:2" hidden="1" x14ac:dyDescent="0.25">
      <c r="A1108">
        <v>1107</v>
      </c>
      <c r="B1108" t="str">
        <f>'2017'!W139</f>
        <v/>
      </c>
    </row>
    <row r="1109" spans="1:2" hidden="1" x14ac:dyDescent="0.25">
      <c r="A1109">
        <v>1108</v>
      </c>
      <c r="B1109" t="str">
        <f>'2017'!W140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</row>
    <row r="1110" spans="1:2" hidden="1" x14ac:dyDescent="0.25">
      <c r="A1110">
        <v>1109</v>
      </c>
      <c r="B1110" t="str">
        <f>'2017'!W141</f>
        <v>{id:89,year: "2017",typeDoc:"ACUERDO",dateDoc:"13-DIC",numDoc:"CG 89-2017",monthDoc:"DIC",nameDoc:"PROYECTO DE TOPES DE PRECAMPAÑA 2018",link: Acuerdos__pdfpath(`./${"2017/"}${"89.pdf"}`),},</v>
      </c>
    </row>
    <row r="1111" spans="1:2" hidden="1" x14ac:dyDescent="0.25">
      <c r="A1111">
        <v>1110</v>
      </c>
      <c r="B1111" t="str">
        <f>'2017'!W142</f>
        <v/>
      </c>
    </row>
    <row r="1112" spans="1:2" hidden="1" x14ac:dyDescent="0.25">
      <c r="A1112">
        <v>1111</v>
      </c>
      <c r="B1112" t="str">
        <f>'2017'!W143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</row>
    <row r="1113" spans="1:2" hidden="1" x14ac:dyDescent="0.25">
      <c r="A1113">
        <v>1112</v>
      </c>
      <c r="B1113" t="str">
        <f>'2017'!W144</f>
        <v/>
      </c>
    </row>
    <row r="1114" spans="1:2" hidden="1" x14ac:dyDescent="0.25">
      <c r="A1114">
        <v>1113</v>
      </c>
      <c r="B1114" t="str">
        <f>'2017'!W145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</row>
    <row r="1115" spans="1:2" hidden="1" x14ac:dyDescent="0.25">
      <c r="A1115">
        <v>1114</v>
      </c>
      <c r="B1115" t="str">
        <f>'2017'!W146</f>
        <v>{id:92,year: "2017",typeDoc:"ACUERDO",dateDoc:"13-DIC",numDoc:"CG 92-2017",monthDoc:"DIC",nameDoc:"INTEGRACIÓN COTAPREP 2018",link: Acuerdos__pdfpath(`./${"2017/"}${"92.pdf"}`),},</v>
      </c>
    </row>
    <row r="1116" spans="1:2" hidden="1" x14ac:dyDescent="0.25">
      <c r="A1116">
        <v>1115</v>
      </c>
      <c r="B1116" t="str">
        <f>'2017'!W147</f>
        <v>{id:93,year: "2017",typeDoc:"ACUERDO",dateDoc:"13-DIC",numDoc:"CG 93-2017",monthDoc:"DIC",nameDoc:"DESIGNACIÓN DEL TITULAR DEL ÁREA TÉCNICA DE INFORMÁTICA",link: Acuerdos__pdfpath(`./${"2017/"}${"93.pdf"}`),},</v>
      </c>
    </row>
    <row r="1117" spans="1:2" hidden="1" x14ac:dyDescent="0.25">
      <c r="A1117">
        <v>1116</v>
      </c>
      <c r="B1117" t="str">
        <f>'2017'!W148</f>
        <v/>
      </c>
    </row>
    <row r="1118" spans="1:2" hidden="1" x14ac:dyDescent="0.25">
      <c r="A1118">
        <v>1117</v>
      </c>
      <c r="B1118" t="str">
        <f>'2017'!W149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</row>
    <row r="1119" spans="1:2" hidden="1" x14ac:dyDescent="0.25">
      <c r="A1119">
        <v>1118</v>
      </c>
      <c r="B1119" t="str">
        <f>'2017'!W150</f>
        <v/>
      </c>
    </row>
    <row r="1120" spans="1:2" hidden="1" x14ac:dyDescent="0.25">
      <c r="A1120">
        <v>1119</v>
      </c>
      <c r="B1120" t="str">
        <f>'2017'!W151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</row>
    <row r="1121" spans="1:2" hidden="1" x14ac:dyDescent="0.25">
      <c r="A1121">
        <v>1120</v>
      </c>
      <c r="B1121" t="str">
        <f>'2017'!W152</f>
        <v>{id:96,year: "2017",typeDoc:"ACUERDO",dateDoc:"13-DIC",numDoc:"CG 96-2017",monthDoc:"DIC",nameDoc:"DESIGNACIÓN DEL PERSONAL APERTURA DE BODEGA PEE 2017",link: Acuerdos__pdfpath(`./${"2017/"}${"96.pdf"}`),},</v>
      </c>
    </row>
    <row r="1122" spans="1:2" hidden="1" x14ac:dyDescent="0.25">
      <c r="A1122">
        <v>1121</v>
      </c>
      <c r="B1122" t="str">
        <f>'2017'!W153</f>
        <v>{id:97,year: "2017",typeDoc:"ACUERDO",dateDoc:"14-DIC",numDoc:"CG 97-2017",monthDoc:"DIC",nameDoc:"METODOLOGÍA MONITOREO",link: Acuerdos__pdfpath(`./${"2017/"}${"97.pdf"}`),},</v>
      </c>
    </row>
    <row r="1123" spans="1:2" hidden="1" x14ac:dyDescent="0.25">
      <c r="A1123">
        <v>1122</v>
      </c>
      <c r="B1123" t="str">
        <f>'2017'!W154</f>
        <v>{id:98,year: "2017",typeDoc:"ACUERDO",dateDoc:"14-DIC",numDoc:"CG 98-2017",monthDoc:"DIC",nameDoc:"SERVICIO PROFESIONAL ELECTORAL NACIONAL OPLE",link: Acuerdos__pdfpath(`./${"2017/"}${"98.pdf"}`),},</v>
      </c>
    </row>
    <row r="1124" spans="1:2" hidden="1" x14ac:dyDescent="0.25">
      <c r="A1124">
        <v>1123</v>
      </c>
      <c r="B1124" t="str">
        <f>'2017'!W155</f>
        <v>{id:99,year: "2017",typeDoc:"ACUERDO",dateDoc:"14-DIC",numDoc:"CG 99-2017",monthDoc:"DIC",nameDoc:"ADECUACIÓN A PRESUPUESTO",link: Acuerdos__pdfpath(`./${"2017/"}${"99.pdf"}`),},</v>
      </c>
    </row>
    <row r="1125" spans="1:2" hidden="1" x14ac:dyDescent="0.25">
      <c r="A1125">
        <v>1124</v>
      </c>
      <c r="B1125" t="str">
        <f>'2017'!W156</f>
        <v/>
      </c>
    </row>
    <row r="1126" spans="1:2" hidden="1" x14ac:dyDescent="0.25">
      <c r="A1126">
        <v>1125</v>
      </c>
      <c r="B1126" t="str">
        <f>'2017'!W157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</row>
    <row r="1127" spans="1:2" hidden="1" x14ac:dyDescent="0.25">
      <c r="A1127">
        <v>1126</v>
      </c>
      <c r="B1127" t="str">
        <f>'2017'!W158</f>
        <v>];</v>
      </c>
    </row>
    <row r="1128" spans="1:2" hidden="1" x14ac:dyDescent="0.25">
      <c r="A1128">
        <v>1127</v>
      </c>
      <c r="B1128" t="str">
        <f>'2016'!V2</f>
        <v>export const dataAcuerdos2016 = [</v>
      </c>
    </row>
    <row r="1129" spans="1:2" hidden="1" x14ac:dyDescent="0.25">
      <c r="A1129">
        <v>1128</v>
      </c>
      <c r="B1129" t="str">
        <f>'2016'!V3</f>
        <v/>
      </c>
    </row>
    <row r="1130" spans="1:2" hidden="1" x14ac:dyDescent="0.25">
      <c r="A1130">
        <v>1129</v>
      </c>
      <c r="B1130" t="str">
        <f>'2016'!V4</f>
        <v/>
      </c>
    </row>
    <row r="1131" spans="1:2" hidden="1" x14ac:dyDescent="0.25">
      <c r="A1131">
        <v>1130</v>
      </c>
      <c r="B1131" t="str">
        <f>'2016'!V5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</row>
    <row r="1132" spans="1:2" hidden="1" x14ac:dyDescent="0.25">
      <c r="A1132">
        <v>1131</v>
      </c>
      <c r="B1132" t="str">
        <f>'2016'!V6</f>
        <v>{id:2,year: "2016",typeDoc:"ACUERDO",dateDoc:"10-ENE",numDoc:"CG 02-2016",monthDoc:"ENE",nameDoc:"COALICIÓN PRI PVEM PNA PS PARA LA ELECCIÓN DE GOBERNADOR",link: Acuerdos__pdfpath(`./${"2016/"}${"2.pdf"}`),},</v>
      </c>
    </row>
    <row r="1133" spans="1:2" hidden="1" x14ac:dyDescent="0.25">
      <c r="A1133">
        <v>1132</v>
      </c>
      <c r="B1133" t="str">
        <f>'2016'!V7</f>
        <v>{id:3,year: "2016",typeDoc:"ACUERDO",dateDoc:"20-ENE",numDoc:"CG 03-2016",monthDoc:"ENE",nameDoc:"ADECUACIÓN PRESUPUESTO",link: Acuerdos__pdfpath(`./${"2016/"}${"3.pdf"}`),},</v>
      </c>
    </row>
    <row r="1134" spans="1:2" hidden="1" x14ac:dyDescent="0.25">
      <c r="A1134">
        <v>1133</v>
      </c>
      <c r="B1134" t="str">
        <f>'2016'!V8</f>
        <v>{id:4,year: "2016",typeDoc:"ACUERDO",dateDoc:"20-ENE",numDoc:"CG 04-2016",monthDoc:"ENE",nameDoc:"ASPIRANTES CANDIDATOS INDEPENDIENTES",link: Acuerdos__pdfpath(`./${"2016/"}${"4.pdf"}`),},</v>
      </c>
    </row>
    <row r="1135" spans="1:2" hidden="1" x14ac:dyDescent="0.25">
      <c r="A1135">
        <v>1134</v>
      </c>
      <c r="B1135" t="str">
        <f>'2016'!V9</f>
        <v/>
      </c>
    </row>
    <row r="1136" spans="1:2" hidden="1" x14ac:dyDescent="0.25">
      <c r="A1136">
        <v>1135</v>
      </c>
      <c r="B1136" t="str">
        <f>'2016'!V10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</row>
    <row r="1137" spans="1:2" hidden="1" x14ac:dyDescent="0.25">
      <c r="A1137">
        <v>1136</v>
      </c>
      <c r="B1137" t="str">
        <f>'2016'!V11</f>
        <v/>
      </c>
    </row>
    <row r="1138" spans="1:2" hidden="1" x14ac:dyDescent="0.25">
      <c r="A1138">
        <v>1137</v>
      </c>
      <c r="B1138" t="str">
        <f>'2016'!V12</f>
        <v/>
      </c>
    </row>
    <row r="1139" spans="1:2" hidden="1" x14ac:dyDescent="0.25">
      <c r="A1139">
        <v>1138</v>
      </c>
      <c r="B1139" t="str">
        <f>'2016'!V13</f>
        <v/>
      </c>
    </row>
    <row r="1140" spans="1:2" hidden="1" x14ac:dyDescent="0.25">
      <c r="A1140">
        <v>1139</v>
      </c>
      <c r="B1140" t="str">
        <f>'2016'!V14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</row>
    <row r="1141" spans="1:2" hidden="1" x14ac:dyDescent="0.25">
      <c r="A1141">
        <v>1140</v>
      </c>
      <c r="B1141" t="str">
        <f>'2016'!V15</f>
        <v>{id:7,year: "2016",typeDoc:"ACUERDO",dateDoc:"20-FEB",numDoc:"CG 07-2016",monthDoc:"FEB",nameDoc:"COMITÉ DE ADQUISICIONES",link: Acuerdos__pdfpath(`./${"2016/"}${"7.pdf"}`),},</v>
      </c>
    </row>
    <row r="1142" spans="1:2" hidden="1" x14ac:dyDescent="0.25">
      <c r="A1142">
        <v>1141</v>
      </c>
      <c r="B1142" t="str">
        <f>'2016'!V16</f>
        <v>{id:8,year: "2016",typeDoc:"ACUERDO",dateDoc:"20-FEB",numDoc:"CG 08-2016",monthDoc:"FEB",nameDoc:"NOMBRAMIENTO DIRECTOR JURÍDICO",link: Acuerdos__pdfpath(`./${"2016/"}${"8.pdf"}`),},</v>
      </c>
    </row>
    <row r="1143" spans="1:2" hidden="1" x14ac:dyDescent="0.25">
      <c r="A1143">
        <v>1142</v>
      </c>
      <c r="B1143" t="str">
        <f>'2016'!V17</f>
        <v>{id:9,year: "2016",typeDoc:"ACUERDO",dateDoc:"21-FEB",numDoc:"CG 09-2016",monthDoc:"FEB",nameDoc:"CANDIDATOS INDEPENDIENTES PRESIDENTES DE COMUNIDAD",link: Acuerdos__pdfpath(`./${"2016/"}${"9.pdf"}`),},</v>
      </c>
    </row>
    <row r="1144" spans="1:2" hidden="1" x14ac:dyDescent="0.25">
      <c r="A1144">
        <v>1143</v>
      </c>
      <c r="B1144" t="str">
        <f>'2016'!V18</f>
        <v>{id:10,year: "2016",typeDoc:"ACUERDO",dateDoc:"02-MAR",numDoc:"CG 10-2016",monthDoc:"MAR",nameDoc:"DE APOYO CIUDADANO DE AYUNTAMIENTOS Y DIPUTADOS",link: Acuerdos__pdfpath(`./${"2016/"}${"10.pdf"}`),},</v>
      </c>
    </row>
    <row r="1145" spans="1:2" hidden="1" x14ac:dyDescent="0.25">
      <c r="A1145">
        <v>1144</v>
      </c>
      <c r="B1145" t="str">
        <f>'2016'!V19</f>
        <v>{id:11,year: "2016",typeDoc:"ACUERDO",dateDoc:"06-MAR",numDoc:"CG 11-2016",monthDoc:"MAR",nameDoc:"PLATAFORMA PAN",link: Acuerdos__pdfpath(`./${"2016/"}${"11.pdf"}`),},</v>
      </c>
    </row>
    <row r="1146" spans="1:2" hidden="1" x14ac:dyDescent="0.25">
      <c r="A1146">
        <v>1145</v>
      </c>
      <c r="B1146" t="str">
        <f>'2016'!V20</f>
        <v>{id:12,year: "2016",typeDoc:"ACUERDO",dateDoc:"06-MAR",numDoc:"CG 12-2016",monthDoc:"MAR",nameDoc:"PLATAFORMA PRI",link: Acuerdos__pdfpath(`./${"2016/"}${"12.pdf"}`),},</v>
      </c>
    </row>
    <row r="1147" spans="1:2" hidden="1" x14ac:dyDescent="0.25">
      <c r="A1147">
        <v>1146</v>
      </c>
      <c r="B1147" t="str">
        <f>'2016'!V21</f>
        <v>{id:13,year: "2016",typeDoc:"ACUERDO",dateDoc:"06-MAR",numDoc:"CG 13-2016",monthDoc:"MAR",nameDoc:"PLATAFORMA PRD",link: Acuerdos__pdfpath(`./${"2016/"}${"13.pdf"}`),},</v>
      </c>
    </row>
    <row r="1148" spans="1:2" hidden="1" x14ac:dyDescent="0.25">
      <c r="A1148">
        <v>1147</v>
      </c>
      <c r="B1148" t="str">
        <f>'2016'!V22</f>
        <v>{id:14,year: "2016",typeDoc:"ACUERDO",dateDoc:"06-MAR",numDoc:"CG 14-2016",monthDoc:"MAR",nameDoc:"PLATAFORMA PVEM",link: Acuerdos__pdfpath(`./${"2016/"}${"14.pdf"}`),},</v>
      </c>
    </row>
    <row r="1149" spans="1:2" hidden="1" x14ac:dyDescent="0.25">
      <c r="A1149">
        <v>1148</v>
      </c>
      <c r="B1149" t="str">
        <f>'2016'!V23</f>
        <v>{id:15,year: "2016",typeDoc:"ACUERDO",dateDoc:"06-MAR",numDoc:"CG 15-2016",monthDoc:"MAR",nameDoc:"PLATAFORMA MC",link: Acuerdos__pdfpath(`./${"2016/"}${"15.pdf"}`),},</v>
      </c>
    </row>
    <row r="1150" spans="1:2" hidden="1" x14ac:dyDescent="0.25">
      <c r="A1150">
        <v>1149</v>
      </c>
      <c r="B1150" t="str">
        <f>'2016'!V24</f>
        <v>{id:16,year: "2016",typeDoc:"ACUERDO",dateDoc:"06-MAR",numDoc:"CG 16-2016",monthDoc:"MAR",nameDoc:"PLATAFORMA NA",link: Acuerdos__pdfpath(`./${"2016/"}${"16.pdf"}`),},</v>
      </c>
    </row>
    <row r="1151" spans="1:2" hidden="1" x14ac:dyDescent="0.25">
      <c r="A1151">
        <v>1150</v>
      </c>
      <c r="B1151" t="str">
        <f>'2016'!V25</f>
        <v>{id:17,year: "2016",typeDoc:"ACUERDO",dateDoc:"06-MAR",numDoc:"CG 17-2016",monthDoc:"MAR",nameDoc:"PLATAFORMA PS",link: Acuerdos__pdfpath(`./${"2016/"}${"17.pdf"}`),},</v>
      </c>
    </row>
    <row r="1152" spans="1:2" hidden="1" x14ac:dyDescent="0.25">
      <c r="A1152">
        <v>1151</v>
      </c>
      <c r="B1152" t="str">
        <f>'2016'!V26</f>
        <v>{id:18,year: "2016",typeDoc:"ACUERDO",dateDoc:"06-MAR",numDoc:"CG 18-2016",monthDoc:"MAR",nameDoc:"PLATAFORMA MORENA.",link: Acuerdos__pdfpath(`./${"2016/"}${"18.pdf"}`),},</v>
      </c>
    </row>
    <row r="1153" spans="1:2" hidden="1" x14ac:dyDescent="0.25">
      <c r="A1153">
        <v>1152</v>
      </c>
      <c r="B1153" t="str">
        <f>'2016'!V27</f>
        <v>{id:19,year: "2016",typeDoc:"ACUERDO",dateDoc:"06-MAR",numDoc:"CG 19-2016",monthDoc:"MAR",nameDoc:"PLATAFORMA ENC SOC",link: Acuerdos__pdfpath(`./${"2016/"}${"19.pdf"}`),},</v>
      </c>
    </row>
    <row r="1154" spans="1:2" hidden="1" x14ac:dyDescent="0.25">
      <c r="A1154">
        <v>1153</v>
      </c>
      <c r="B1154" t="str">
        <f>'2016'!V28</f>
        <v>{id:20,year: "2016",typeDoc:"ACUERDO",dateDoc:"06-MAR",numDoc:"CG 20-2016",monthDoc:"MAR",nameDoc:"PLATAFORMA PT",link: Acuerdos__pdfpath(`./${"2016/"}${"20.pdf"}`),},</v>
      </c>
    </row>
    <row r="1155" spans="1:2" hidden="1" x14ac:dyDescent="0.25">
      <c r="A1155">
        <v>1154</v>
      </c>
      <c r="B1155" t="str">
        <f>'2016'!V29</f>
        <v>{id:21,year: "2016",typeDoc:"ACUERDO",dateDoc:"06-MAR",numDoc:"CG 21-2016",monthDoc:"MAR",nameDoc:"CANDIDATURA COMÚN PRI",link: Acuerdos__pdfpath(`./${"2016/"}${"21.pdf"}`),},</v>
      </c>
    </row>
    <row r="1156" spans="1:2" hidden="1" x14ac:dyDescent="0.25">
      <c r="A1156">
        <v>1155</v>
      </c>
      <c r="B1156" t="str">
        <f>'2016'!V30</f>
        <v>{id:22,year: "2016",typeDoc:"ACUERDO",dateDoc:"06-MAR",numDoc:"CG 22-2016",monthDoc:"MAR",nameDoc:"CANDIDATURA PRD PT",link: Acuerdos__pdfpath(`./${"2016/"}${"22.pdf"}`),},</v>
      </c>
    </row>
    <row r="1157" spans="1:2" hidden="1" x14ac:dyDescent="0.25">
      <c r="A1157">
        <v>1156</v>
      </c>
      <c r="B1157" t="str">
        <f>'2016'!V31</f>
        <v>{id:23,year: "2016",typeDoc:"ACUERDO",dateDoc:"12-MAR",numDoc:"CG 23-2016",monthDoc:"MAR",nameDoc:"PRESIDENTE PAC",link: Acuerdos__pdfpath(`./${"2016/"}${"23.pdf"}`),},</v>
      </c>
    </row>
    <row r="1158" spans="1:2" hidden="1" x14ac:dyDescent="0.25">
      <c r="A1158">
        <v>1157</v>
      </c>
      <c r="B1158" t="str">
        <f>'2016'!V32</f>
        <v>{id:24,year: "2016",typeDoc:"ACUERDO",dateDoc:"12-MAR",numDoc:"CG 24-2016",monthDoc:"MAR",nameDoc:"PLATAFORMA PAC",link: Acuerdos__pdfpath(`./${"2016/"}${"24.pdf"}`),},</v>
      </c>
    </row>
    <row r="1159" spans="1:2" hidden="1" x14ac:dyDescent="0.25">
      <c r="A1159">
        <v>1158</v>
      </c>
      <c r="B1159" t="str">
        <f>'2016'!V33</f>
        <v>{id:25,year: "2016",typeDoc:"ACUERDO",dateDoc:"12-MAR",numDoc:"CG 25-2016",monthDoc:"MAR",nameDoc:"AMPLIACIÓN DE VERIFICACIÓN DE PORCENTAJE A GOBERNADOR",link: Acuerdos__pdfpath(`./${"2016/"}${"25.pdf"}`),},</v>
      </c>
    </row>
    <row r="1160" spans="1:2" hidden="1" x14ac:dyDescent="0.25">
      <c r="A1160">
        <v>1159</v>
      </c>
      <c r="B1160" t="str">
        <f>'2016'!V34</f>
        <v>{id:26,year: "2016",typeDoc:"ACUERDO",dateDoc:"15-MAR",numDoc:"CG 26-2016",monthDoc:"MAR",nameDoc:"VERIFICACIÓN DE PORCENTAJE A GOBERNADOR",link: Acuerdos__pdfpath(`./${"2016/"}${"26.pdf"}`),},</v>
      </c>
    </row>
    <row r="1161" spans="1:2" hidden="1" x14ac:dyDescent="0.25">
      <c r="A1161">
        <v>1160</v>
      </c>
      <c r="B1161" t="str">
        <f>'2016'!V35</f>
        <v>{id:27,year: "2016",typeDoc:"ACUERDO",dateDoc:"15-MAR",numDoc:"CG 27-2016",monthDoc:"MAR",nameDoc:"CONSEJOS DISTRITALES Y MUNICIPALES",link: Acuerdos__pdfpath(`./${"2016/"}${"27.pdf"}`),},</v>
      </c>
    </row>
    <row r="1162" spans="1:2" hidden="1" x14ac:dyDescent="0.25">
      <c r="A1162">
        <v>1161</v>
      </c>
      <c r="B1162" t="str">
        <f>'2016'!V36</f>
        <v>{id:28,year: "2016",typeDoc:"ACUERDO",dateDoc:"24-MAR",numDoc:"CG 28-2016",monthDoc:"MAR",nameDoc:"PROGRAMA PAN",link: Acuerdos__pdfpath(`./${"2016/"}${"28.pdf"}`),},</v>
      </c>
    </row>
    <row r="1163" spans="1:2" hidden="1" x14ac:dyDescent="0.25">
      <c r="A1163">
        <v>1162</v>
      </c>
      <c r="B1163" t="str">
        <f>'2016'!V37</f>
        <v>{id:29,year: "2016",typeDoc:"ACUERDO",dateDoc:"24-MAR",numDoc:"CG 29-2016",monthDoc:"MAR",nameDoc:"PROGRAMA PRI",link: Acuerdos__pdfpath(`./${"2016/"}${"29.pdf"}`),},</v>
      </c>
    </row>
    <row r="1164" spans="1:2" hidden="1" x14ac:dyDescent="0.25">
      <c r="A1164">
        <v>1163</v>
      </c>
      <c r="B1164" t="str">
        <f>'2016'!V38</f>
        <v>{id:30,year: "2016",typeDoc:"ACUERDO",dateDoc:"24-MAR",numDoc:"CG 30-2016",monthDoc:"MAR",nameDoc:"PROGRAMA PRD",link: Acuerdos__pdfpath(`./${"2016/"}${"30.pdf"}`),},</v>
      </c>
    </row>
    <row r="1165" spans="1:2" hidden="1" x14ac:dyDescent="0.25">
      <c r="A1165">
        <v>1164</v>
      </c>
      <c r="B1165" t="str">
        <f>'2016'!V39</f>
        <v>{id:31,year: "2016",typeDoc:"ACUERDO",dateDoc:"24-MAR",numDoc:"CG 31-2016",monthDoc:"MAR",nameDoc:"PROGRAMA PT",link: Acuerdos__pdfpath(`./${"2016/"}${"31.pdf"}`),},</v>
      </c>
    </row>
    <row r="1166" spans="1:2" hidden="1" x14ac:dyDescent="0.25">
      <c r="A1166">
        <v>1165</v>
      </c>
      <c r="B1166" t="str">
        <f>'2016'!V40</f>
        <v>{id:32,year: "2016",typeDoc:"ACUERDO",dateDoc:"24-MAR",numDoc:"CG 32-2016",monthDoc:"MAR",nameDoc:"PROGRAMA PVEM",link: Acuerdos__pdfpath(`./${"2016/"}${"32.pdf"}`),},</v>
      </c>
    </row>
    <row r="1167" spans="1:2" hidden="1" x14ac:dyDescent="0.25">
      <c r="A1167">
        <v>1166</v>
      </c>
      <c r="B1167" t="str">
        <f>'2016'!V41</f>
        <v>{id:33,year: "2016",typeDoc:"ACUERDO",dateDoc:"24-MAR",numDoc:"CG 33-2016",monthDoc:"MAR",nameDoc:"PROGRAMA MC",link: Acuerdos__pdfpath(`./${"2016/"}${"33.pdf"}`),},</v>
      </c>
    </row>
    <row r="1168" spans="1:2" hidden="1" x14ac:dyDescent="0.25">
      <c r="A1168">
        <v>1167</v>
      </c>
      <c r="B1168" t="str">
        <f>'2016'!V42</f>
        <v>{id:34,year: "2016",typeDoc:"ACUERDO",dateDoc:"24-MAR",numDoc:"CG 34-2016",monthDoc:"MAR",nameDoc:"PROGRAMA PANAL",link: Acuerdos__pdfpath(`./${"2016/"}${"34.pdf"}`),},</v>
      </c>
    </row>
    <row r="1169" spans="1:2" hidden="1" x14ac:dyDescent="0.25">
      <c r="A1169">
        <v>1168</v>
      </c>
      <c r="B1169" t="str">
        <f>'2016'!V43</f>
        <v>{id:35,year: "2016",typeDoc:"ACUERDO",dateDoc:"24-MAR",numDoc:"CG 35-2016",monthDoc:"MAR",nameDoc:"PROGRAMA PAC",link: Acuerdos__pdfpath(`./${"2016/"}${"35.pdf"}`),},</v>
      </c>
    </row>
    <row r="1170" spans="1:2" hidden="1" x14ac:dyDescent="0.25">
      <c r="A1170">
        <v>1169</v>
      </c>
      <c r="B1170" t="str">
        <f>'2016'!V44</f>
        <v>{id:36,year: "2016",typeDoc:"ACUERDO",dateDoc:"24-MAR",numDoc:"CG 36-2016",monthDoc:"MAR",nameDoc:"PROGRAMA PS",link: Acuerdos__pdfpath(`./${"2016/"}${"36.pdf"}`),},</v>
      </c>
    </row>
    <row r="1171" spans="1:2" hidden="1" x14ac:dyDescent="0.25">
      <c r="A1171">
        <v>1170</v>
      </c>
      <c r="B1171" t="str">
        <f>'2016'!V45</f>
        <v>{id:37,year: "2016",typeDoc:"ACUERDO",dateDoc:"24-MAR",numDoc:"CG 37-2016",monthDoc:"MAR",nameDoc:"PROGRAMA MORENA",link: Acuerdos__pdfpath(`./${"2016/"}${"37.pdf"}`),},</v>
      </c>
    </row>
    <row r="1172" spans="1:2" hidden="1" x14ac:dyDescent="0.25">
      <c r="A1172">
        <v>1171</v>
      </c>
      <c r="B1172" t="str">
        <f>'2016'!V46</f>
        <v>{id:38,year: "2016",typeDoc:"ACUERDO",dateDoc:"24-MAR",numDoc:"CG 38-2016",monthDoc:"MAR",nameDoc:"PROGRAMA PES",link: Acuerdos__pdfpath(`./${"2016/"}${"38.pdf"}`),},</v>
      </c>
    </row>
    <row r="1173" spans="1:2" hidden="1" x14ac:dyDescent="0.25">
      <c r="A1173">
        <v>1172</v>
      </c>
      <c r="B1173" t="str">
        <f>'2016'!V47</f>
        <v>{id:39,year: "2016",typeDoc:"ACUERDO",dateDoc:"24-MAR",numDoc:"CG 39-2016",monthDoc:"MAR",nameDoc:"BENITO Y MELISSA CANDIDATOS INDEPENDIENTES",link: Acuerdos__pdfpath(`./${"2016/"}${"39.pdf"}`),},</v>
      </c>
    </row>
    <row r="1174" spans="1:2" hidden="1" x14ac:dyDescent="0.25">
      <c r="A1174">
        <v>1173</v>
      </c>
      <c r="B1174" t="str">
        <f>'2016'!V48</f>
        <v>{id:40,year: "2016",typeDoc:"ACUERDO",dateDoc:"25-MAR",numDoc:"CG 40-2016",monthDoc:"MAR",nameDoc:"PAC BERNARDINO",link: Acuerdos__pdfpath(`./${"2016/"}${"40.pdf"}`),},</v>
      </c>
    </row>
    <row r="1175" spans="1:2" hidden="1" x14ac:dyDescent="0.25">
      <c r="A1175">
        <v>1174</v>
      </c>
      <c r="B1175" t="str">
        <f>'2016'!V49</f>
        <v>{id:41,year: "2016",typeDoc:"ACUERDO",dateDoc:"25-MAR",numDoc:"CG 41-2016",monthDoc:"MAR",nameDoc:"PRI PVEM PANAL Y PS",link: Acuerdos__pdfpath(`./${"2016/"}${"41.pdf"}`),},</v>
      </c>
    </row>
    <row r="1176" spans="1:2" hidden="1" x14ac:dyDescent="0.25">
      <c r="A1176">
        <v>1175</v>
      </c>
      <c r="B1176" t="str">
        <f>'2016'!V50</f>
        <v>{id:42,year: "2016",typeDoc:"ACUERDO",dateDoc:"25-MAR",numDoc:"CG 42-2016",monthDoc:"MAR",nameDoc:"PRD PT",link: Acuerdos__pdfpath(`./${"2016/"}${"42.pdf"}`),},</v>
      </c>
    </row>
    <row r="1177" spans="1:2" hidden="1" x14ac:dyDescent="0.25">
      <c r="A1177">
        <v>1176</v>
      </c>
      <c r="B1177" t="str">
        <f>'2016'!V51</f>
        <v>{id:43,year: "2016",typeDoc:"ACUERDO",dateDoc:"25-MAR",numDoc:"CG 43-2016",monthDoc:"MAR",nameDoc:"PVEM PS",link: Acuerdos__pdfpath(`./${"2016/"}${"43.pdf"}`),},</v>
      </c>
    </row>
    <row r="1178" spans="1:2" hidden="1" x14ac:dyDescent="0.25">
      <c r="A1178">
        <v>1177</v>
      </c>
      <c r="B1178" t="str">
        <f>'2016'!V52</f>
        <v>{id:44,year: "2016",typeDoc:"ACUERDO",dateDoc:"25-MAR",numDoc:"CG 44-2016",monthDoc:"MAR",nameDoc:"ALFONSO CANO",link: Acuerdos__pdfpath(`./${"2016/"}${"44.pdf"}`),},</v>
      </c>
    </row>
    <row r="1179" spans="1:2" hidden="1" x14ac:dyDescent="0.25">
      <c r="A1179">
        <v>1178</v>
      </c>
      <c r="B1179" t="str">
        <f>'2016'!V53</f>
        <v>{id:45,year: "2016",typeDoc:"ACUERDO",dateDoc:"30-MAR",numDoc:"CG 45-2016",monthDoc:"MAR",nameDoc:"CUMPLIMIENTO SUP JDC 1181 2016 DE JORGE MORENO DURAN",link: Acuerdos__pdfpath(`./${"2016/"}${"45.pdf"}`),},</v>
      </c>
    </row>
    <row r="1180" spans="1:2" hidden="1" x14ac:dyDescent="0.25">
      <c r="A1180">
        <v>1179</v>
      </c>
      <c r="B1180" t="str">
        <f>'2016'!V54</f>
        <v>{id:46,year: "2016",typeDoc:"ACUERDO",dateDoc:"01-ABR",numDoc:"CG 46-2016",monthDoc:"ABR",nameDoc:"DESIGNACIÓN DEL COMITÉ PREP",link: Acuerdos__pdfpath(`./${"2016/"}${"46.pdf"}`),},</v>
      </c>
    </row>
    <row r="1181" spans="1:2" hidden="1" x14ac:dyDescent="0.25">
      <c r="A1181">
        <v>1180</v>
      </c>
      <c r="B1181" t="str">
        <f>'2016'!V55</f>
        <v>{id:47,year: "2016",typeDoc:"ACUERDO",dateDoc:"01-ABR",numDoc:"CG 47-2016",monthDoc:"ABR",nameDoc:"SUSTITUCIONES",link: Acuerdos__pdfpath(`./${"2016/"}${"47.pdf"}`),},</v>
      </c>
    </row>
    <row r="1182" spans="1:2" hidden="1" x14ac:dyDescent="0.25">
      <c r="A1182">
        <v>1181</v>
      </c>
      <c r="B1182" t="str">
        <f>'2016'!V56</f>
        <v>{id:48,year: "2016",typeDoc:"ACUERDO",dateDoc:"01-ABR",numDoc:"CG 48-2016",monthDoc:"ABR",nameDoc:"FINANCIAMIENTO",link: Acuerdos__pdfpath(`./${"2016/"}${"48.pdf"}`),},</v>
      </c>
    </row>
    <row r="1183" spans="1:2" hidden="1" x14ac:dyDescent="0.25">
      <c r="A1183">
        <v>1182</v>
      </c>
      <c r="B1183" t="str">
        <f>'2016'!V57</f>
        <v>{id:49,year: "2016",typeDoc:"ACUERDO",dateDoc:"01-ABR",numDoc:"CG 49-2016",monthDoc:"ABR",nameDoc:"DOCUMENTACIÓN Y MATERIAL ELECTORAL",link: Acuerdos__pdfpath(`./${"2016/"}${"49.pdf"}`),},</v>
      </c>
    </row>
    <row r="1184" spans="1:2" hidden="1" x14ac:dyDescent="0.25">
      <c r="A1184">
        <v>1183</v>
      </c>
      <c r="B1184" t="str">
        <f>'2016'!V58</f>
        <v>{id:50,year: "2016",typeDoc:"ACUERDO",dateDoc:"01-ABR",numDoc:"CG 50-2016",monthDoc:"ABR",nameDoc:"BOLETAS",link: Acuerdos__pdfpath(`./${"2016/"}${"50.pdf"}`),},</v>
      </c>
    </row>
    <row r="1185" spans="1:2" hidden="1" x14ac:dyDescent="0.25">
      <c r="A1185">
        <v>1184</v>
      </c>
      <c r="B1185" t="str">
        <f>'2016'!V59</f>
        <v>{id:51,year: "2016",typeDoc:"ACUERDO",dateDoc:"01-ABR",numDoc:"CG 51-2016",monthDoc:"ABR",nameDoc:"CUMPLIMIENTO JOSÉ EFRÉN SANTACRUZ MOCTEZUMA BUENO",link: Acuerdos__pdfpath(`./${"2016/"}${"51.pdf"}`),},</v>
      </c>
    </row>
    <row r="1186" spans="1:2" hidden="1" x14ac:dyDescent="0.25">
      <c r="A1186">
        <v>1185</v>
      </c>
      <c r="B1186" t="str">
        <f>'2016'!V60</f>
        <v>{id:52,year: "2016",typeDoc:"ACUERDO",dateDoc:"02-ABR",numDoc:"CG 52-2016",monthDoc:"ABR",nameDoc:"GOBERNADOR COALICIÓN PRI PVEM NA PS",link: Acuerdos__pdfpath(`./${"2016/"}${"52.pdf"}`),},</v>
      </c>
    </row>
    <row r="1187" spans="1:2" hidden="1" x14ac:dyDescent="0.25">
      <c r="A1187">
        <v>1186</v>
      </c>
      <c r="B1187" t="str">
        <f>'2016'!V61</f>
        <v>{id:53,year: "2016",typeDoc:"ACUERDO",dateDoc:"02-ABR",numDoc:"CG 53-2016",monthDoc:"ABR",nameDoc:"GOBERNADOR PAN",link: Acuerdos__pdfpath(`./${"2016/"}${"53.pdf"}`),},</v>
      </c>
    </row>
    <row r="1188" spans="1:2" hidden="1" x14ac:dyDescent="0.25">
      <c r="A1188">
        <v>1187</v>
      </c>
      <c r="B1188" t="str">
        <f>'2016'!V62</f>
        <v>{id:54,year: "2016",typeDoc:"ACUERDO",dateDoc:"02-ABR",numDoc:"CG 54-2016",monthDoc:"ABR",nameDoc:"GOBERNADOR PRD",link: Acuerdos__pdfpath(`./${"2016/"}${"54.pdf"}`),},</v>
      </c>
    </row>
    <row r="1189" spans="1:2" hidden="1" x14ac:dyDescent="0.25">
      <c r="A1189">
        <v>1188</v>
      </c>
      <c r="B1189" t="str">
        <f>'2016'!V63</f>
        <v>{id:55,year: "2016",typeDoc:"ACUERDO",dateDoc:"02-ABR",numDoc:"CG 55-2016",monthDoc:"ABR",nameDoc:"GOBERNADOR MOVIMIENTO CIUDADANO",link: Acuerdos__pdfpath(`./${"2016/"}${"55.pdf"}`),},</v>
      </c>
    </row>
    <row r="1190" spans="1:2" hidden="1" x14ac:dyDescent="0.25">
      <c r="A1190">
        <v>1189</v>
      </c>
      <c r="B1190" t="str">
        <f>'2016'!V64</f>
        <v>{id:56,year: "2016",typeDoc:"ACUERDO",dateDoc:"02-ABR",numDoc:"CG 56-2016",monthDoc:"ABR",nameDoc:"GOBERNADOR PAC",link: Acuerdos__pdfpath(`./${"2016/"}${"56.pdf"}`),},</v>
      </c>
    </row>
    <row r="1191" spans="1:2" hidden="1" x14ac:dyDescent="0.25">
      <c r="A1191">
        <v>1190</v>
      </c>
      <c r="B1191" t="str">
        <f>'2016'!V65</f>
        <v>{id:57,year: "2016",typeDoc:"ACUERDO",dateDoc:"02-ABR",numDoc:"CG 57-2016",monthDoc:"ABR",nameDoc:"GOBERNADOR MORENA",link: Acuerdos__pdfpath(`./${"2016/"}${"57.pdf"}`),},</v>
      </c>
    </row>
    <row r="1192" spans="1:2" hidden="1" x14ac:dyDescent="0.25">
      <c r="A1192">
        <v>1191</v>
      </c>
      <c r="B1192" t="str">
        <f>'2016'!V66</f>
        <v>{id:58,year: "2016",typeDoc:"ACUERDO",dateDoc:"02-ABR",numDoc:"CG 58-2016",monthDoc:"ABR",nameDoc:"GOBERNADOR PES",link: Acuerdos__pdfpath(`./${"2016/"}${"58.pdf"}`),},</v>
      </c>
    </row>
    <row r="1193" spans="1:2" hidden="1" x14ac:dyDescent="0.25">
      <c r="A1193">
        <v>1192</v>
      </c>
      <c r="B1193" t="str">
        <f>'2016'!V67</f>
        <v>{id:59,year: "2016",typeDoc:"ACUERDO",dateDoc:"02-ABR",numDoc:"CG 59-2016",monthDoc:"ABR",nameDoc:"GOBERNADOR INDEPENDIENTE JACOB",link: Acuerdos__pdfpath(`./${"2016/"}${"59.pdf"}`),},</v>
      </c>
    </row>
    <row r="1194" spans="1:2" hidden="1" x14ac:dyDescent="0.25">
      <c r="A1194">
        <v>1193</v>
      </c>
      <c r="B1194" t="str">
        <f>'2016'!V68</f>
        <v>{id:60,year: "2016",typeDoc:"ACUERDO",dateDoc:"02-ABR",numDoc:"CG 60-2016",monthDoc:"ABR",nameDoc:"DIPUTADOS MR Y RP PAN",link: Acuerdos__pdfpath(`./${"2016/"}${"60.pdf"}`),},</v>
      </c>
    </row>
    <row r="1195" spans="1:2" hidden="1" x14ac:dyDescent="0.25">
      <c r="A1195">
        <v>1194</v>
      </c>
      <c r="B1195" t="str">
        <f>'2016'!V69</f>
        <v>{id:61,year: "2016",typeDoc:"ACUERDO",dateDoc:"02-ABR",numDoc:"CG 61-2016",monthDoc:"ABR",nameDoc:"DIPUTADOS MR Y RP PARTIDO DE LA REVOLUCIÓN DEMOCRÁTICA",link: Acuerdos__pdfpath(`./${"2016/"}${"61.pdf"}`),},</v>
      </c>
    </row>
    <row r="1196" spans="1:2" hidden="1" x14ac:dyDescent="0.25">
      <c r="A1196">
        <v>1195</v>
      </c>
      <c r="B1196" t="str">
        <f>'2016'!V70</f>
        <v>{id:62,year: "2016",typeDoc:"ACUERDO",dateDoc:"02-ABR",numDoc:"CG 62-2016",monthDoc:"ABR",nameDoc:"DIPUTADOS MR Y RP DEL PARTIDO DEL TRABAJO",link: Acuerdos__pdfpath(`./${"2016/"}${"62.pdf"}`),},</v>
      </c>
    </row>
    <row r="1197" spans="1:2" hidden="1" x14ac:dyDescent="0.25">
      <c r="A1197">
        <v>1196</v>
      </c>
      <c r="B1197" t="str">
        <f>'2016'!V71</f>
        <v>{id:63,year: "2016",typeDoc:"ACUERDO",dateDoc:"02-ABR",numDoc:"CG 63-2016",monthDoc:"ABR",nameDoc:"DIPUTADOS MR Y RP MOVIMIENTO CIUDADANO",link: Acuerdos__pdfpath(`./${"2016/"}${"63.pdf"}`),},</v>
      </c>
    </row>
    <row r="1198" spans="1:2" hidden="1" x14ac:dyDescent="0.25">
      <c r="A1198">
        <v>1197</v>
      </c>
      <c r="B1198" t="str">
        <f>'2016'!V72</f>
        <v>{id:64,year: "2016",typeDoc:"ACUERDO",dateDoc:"02-ABR",numDoc:"CG 64-2016",monthDoc:"ABR",nameDoc:"DIPUTADOS MR Y RP PAC",link: Acuerdos__pdfpath(`./${"2016/"}${"64.pdf"}`),},</v>
      </c>
    </row>
    <row r="1199" spans="1:2" hidden="1" x14ac:dyDescent="0.25">
      <c r="A1199">
        <v>1198</v>
      </c>
      <c r="B1199" t="str">
        <f>'2016'!V73</f>
        <v>{id:65,year: "2016",typeDoc:"ACUERDO",dateDoc:"02-ABR",numDoc:"CG 65-2016",monthDoc:"ABR",nameDoc:"DIPUTADOS MR Y RP PARTIDO SOCIALISTA",link: Acuerdos__pdfpath(`./${"2016/"}${"65.pdf"}`),},</v>
      </c>
    </row>
    <row r="1200" spans="1:2" hidden="1" x14ac:dyDescent="0.25">
      <c r="A1200">
        <v>1199</v>
      </c>
      <c r="B1200" t="str">
        <f>'2016'!V74</f>
        <v>{id:66,year: "2016",typeDoc:"ACUERDO",dateDoc:"02-ABR",numDoc:"CG 66-2016",monthDoc:"ABR",nameDoc:"DIPUTADOS MR Y RP MORENA",link: Acuerdos__pdfpath(`./${"2016/"}${"66.pdf"}`),},</v>
      </c>
    </row>
    <row r="1201" spans="1:2" hidden="1" x14ac:dyDescent="0.25">
      <c r="A1201">
        <v>1200</v>
      </c>
      <c r="B1201" t="str">
        <f>'2016'!V75</f>
        <v>{id:67,year: "2016",typeDoc:"ACUERDO",dateDoc:"02-ABR",numDoc:"CG 67-2016",monthDoc:"ABR",nameDoc:"DIPUTADOS MR Y RP ENCUENTRO SOCIAL",link: Acuerdos__pdfpath(`./${"2016/"}${"67.pdf"}`),},</v>
      </c>
    </row>
    <row r="1202" spans="1:2" hidden="1" x14ac:dyDescent="0.25">
      <c r="A1202">
        <v>1201</v>
      </c>
      <c r="B1202" t="str">
        <f>'2016'!V76</f>
        <v>{id:68,year: "2016",typeDoc:"ACUERDO",dateDoc:"02-ABR",numDoc:"CG 68-2016",monthDoc:"ABR",nameDoc:"DIPUTADA INDEPENDIENTE MELISA IRASEMA VAZQUEZ MOLINA",link: Acuerdos__pdfpath(`./${"2016/"}${"68.pdf"}`),},</v>
      </c>
    </row>
    <row r="1203" spans="1:2" hidden="1" x14ac:dyDescent="0.25">
      <c r="A1203">
        <v>1202</v>
      </c>
      <c r="B1203" t="str">
        <f>'2016'!V77</f>
        <v>{id:69,year: "2016",typeDoc:"ACUERDO",dateDoc:"02-ABR",numDoc:"CG 69-2016",monthDoc:"ABR",nameDoc:"DIPUTADO INDEPENDIENTE BENITO SALDÍVAR SANCHEZ",link: Acuerdos__pdfpath(`./${"2016/"}${"69.pdf"}`),},</v>
      </c>
    </row>
    <row r="1204" spans="1:2" hidden="1" x14ac:dyDescent="0.25">
      <c r="A1204">
        <v>1203</v>
      </c>
      <c r="B1204" t="str">
        <f>'2016'!V78</f>
        <v>{id:70,year: "2016",typeDoc:"ACUERDO",dateDoc:"02-ABR",numDoc:"CG 70-2016",monthDoc:"ABR",nameDoc:"DIPUTADO INDEPENDIENTE BENEBERTO SANCHEZ VAZQUEZ",link: Acuerdos__pdfpath(`./${"2016/"}${"70.pdf"}`),},</v>
      </c>
    </row>
    <row r="1205" spans="1:2" hidden="1" x14ac:dyDescent="0.25">
      <c r="A1205">
        <v>1204</v>
      </c>
      <c r="B1205" t="str">
        <f>'2016'!V79</f>
        <v>{id:71,year: "2016",typeDoc:"ACUERDO",dateDoc:"02-ABR",numDoc:"CG 71-2016",monthDoc:"ABR",nameDoc:"FINANCIAMIENTO CANDIDATOS INDEPENDIENTES",link: Acuerdos__pdfpath(`./${"2016/"}${"71.pdf"}`),},</v>
      </c>
    </row>
    <row r="1206" spans="1:2" hidden="1" x14ac:dyDescent="0.25">
      <c r="A1206">
        <v>1205</v>
      </c>
      <c r="B1206" t="str">
        <f>'2016'!V80</f>
        <v>{id:72,year: "2016",typeDoc:"ACUERDO",dateDoc:"02-ABR",numDoc:"CG 72-2016",monthDoc:"ABR",nameDoc:"MONUMENTOS Y ZONAS ARQUEOLÓGICAS",link: Acuerdos__pdfpath(`./${"2016/"}${"72.pdf"}`),},</v>
      </c>
    </row>
    <row r="1207" spans="1:2" hidden="1" x14ac:dyDescent="0.25">
      <c r="A1207">
        <v>1206</v>
      </c>
      <c r="B1207" t="str">
        <f>'2016'!V81</f>
        <v>{id:73,year: "2016",typeDoc:"ACUERDO",dateDoc:"02-ABR",numDoc:"CG 73-2016",monthDoc:"ABR",nameDoc:"CANDIDATURA COMÚN DIPUTADOS",link: Acuerdos__pdfpath(`./${"2016/"}${"73.pdf"}`),},</v>
      </c>
    </row>
    <row r="1208" spans="1:2" hidden="1" x14ac:dyDescent="0.25">
      <c r="A1208">
        <v>1207</v>
      </c>
      <c r="B1208" t="str">
        <f>'2016'!V82</f>
        <v>{id:74,year: "2016",typeDoc:"ACUERDO",dateDoc:"03-ABR",numDoc:"CG 74-2016",monthDoc:"ABR",nameDoc:" TOPES DE CAMPAÑA",link: Acuerdos__pdfpath(`./${"2016/"}${"74.pdf"}`),},</v>
      </c>
    </row>
    <row r="1209" spans="1:2" hidden="1" x14ac:dyDescent="0.25">
      <c r="A1209">
        <v>1208</v>
      </c>
      <c r="B1209" t="str">
        <f>'2016'!V83</f>
        <v>{id:75,year: "2016",typeDoc:"ACUERDO",dateDoc:"03-ABR",numDoc:"CG 75-2016",monthDoc:"ABR",nameDoc:"SUSTITUCIÓN CONSEJOS",link: Acuerdos__pdfpath(`./${"2016/"}${"75.pdf"}`),},</v>
      </c>
    </row>
    <row r="1210" spans="1:2" hidden="1" x14ac:dyDescent="0.25">
      <c r="A1210">
        <v>1209</v>
      </c>
      <c r="B1210" t="str">
        <f>'2016'!V84</f>
        <v>{id:76,year: "2016",typeDoc:"ACUERDO",dateDoc:"08-ABR",numDoc:"CG 76-2016",monthDoc:"ABR",nameDoc:"CANDIDATOS COMUNES DIPUTADOS PRI PVEM Y PANAL",link: Acuerdos__pdfpath(`./${"2016/"}${"76.pdf"}`),},</v>
      </c>
    </row>
    <row r="1211" spans="1:2" hidden="1" x14ac:dyDescent="0.25">
      <c r="A1211">
        <v>1210</v>
      </c>
      <c r="B1211" t="str">
        <f>'2016'!V85</f>
        <v>{id:77,year: "2016",typeDoc:"ACUERDO",dateDoc:"08-ABR",numDoc:"CG 77-2016",monthDoc:"ABR",nameDoc:"CANDIDATOS COMUNES DIPUTADOS PRI Y PANAL",link: Acuerdos__pdfpath(`./${"2016/"}${"77.pdf"}`),},</v>
      </c>
    </row>
    <row r="1212" spans="1:2" hidden="1" x14ac:dyDescent="0.25">
      <c r="A1212">
        <v>1211</v>
      </c>
      <c r="B1212" t="str">
        <f>'2016'!V86</f>
        <v>{id:78,year: "2016",typeDoc:"ACUERDO",dateDoc:"08-ABR",numDoc:"CG 78-2016",monthDoc:"ABR",nameDoc:"PVEM MAYORÍA Y RP",link: Acuerdos__pdfpath(`./${"2016/"}${"78.pdf"}`),},</v>
      </c>
    </row>
    <row r="1213" spans="1:2" hidden="1" x14ac:dyDescent="0.25">
      <c r="A1213">
        <v>1212</v>
      </c>
      <c r="B1213" t="str">
        <f>'2016'!V87</f>
        <v>{id:79,year: "2016",typeDoc:"ACUERDO",dateDoc:"08-ABR",numDoc:"CG 79-2016",monthDoc:"ABR",nameDoc:"MC MAYORÍA Y RP",link: Acuerdos__pdfpath(`./${"2016/"}${"79.pdf"}`),},</v>
      </c>
    </row>
    <row r="1214" spans="1:2" hidden="1" x14ac:dyDescent="0.25">
      <c r="A1214">
        <v>1213</v>
      </c>
      <c r="B1214" t="str">
        <f>'2016'!V88</f>
        <v>{id:80,year: "2016",typeDoc:"ACUERDO",dateDoc:"08-ABR",numDoc:"CG 80-2016",monthDoc:"ABR",nameDoc:"PRI RP",link: Acuerdos__pdfpath(`./${"2016/"}${"80.pdf"}`),},</v>
      </c>
    </row>
    <row r="1215" spans="1:2" hidden="1" x14ac:dyDescent="0.25">
      <c r="A1215">
        <v>1214</v>
      </c>
      <c r="B1215" t="str">
        <f>'2016'!V89</f>
        <v>{id:81,year: "2016",typeDoc:"ACUERDO",dateDoc:"08-ABR",numDoc:"CG 81-2016",monthDoc:"ABR",nameDoc:"PANAL RP",link: Acuerdos__pdfpath(`./${"2016/"}${"81.pdf"}`),},</v>
      </c>
    </row>
    <row r="1216" spans="1:2" hidden="1" x14ac:dyDescent="0.25">
      <c r="A1216">
        <v>1215</v>
      </c>
      <c r="B1216" t="str">
        <f>'2016'!V90</f>
        <v>{id:82,year: "2016",typeDoc:"ACUERDO",dateDoc:"08-ABR",numDoc:"CG 82-2016",monthDoc:"ABR",nameDoc:"ADQUISICIÓN",link: Acuerdos__pdfpath(`./${"2016/"}${"82.pdf"}`),},</v>
      </c>
    </row>
    <row r="1217" spans="1:2" hidden="1" x14ac:dyDescent="0.25">
      <c r="A1217">
        <v>1216</v>
      </c>
      <c r="B1217" t="str">
        <f>'2016'!V91</f>
        <v>{id:83,year: "2016",typeDoc:"ACUERDO",dateDoc:"14-ABR",numDoc:"CG 83-2016",monthDoc:"ABR",nameDoc:"CUMPLIMIENTO SUP JDC 1481 2016 DE JORGE MORENO DURAN",link: Acuerdos__pdfpath(`./${"2016/"}${"83.pdf"}`),},</v>
      </c>
    </row>
    <row r="1218" spans="1:2" hidden="1" x14ac:dyDescent="0.25">
      <c r="A1218">
        <v>1217</v>
      </c>
      <c r="B1218" t="str">
        <f>'2016'!V92</f>
        <v>{id:84,year: "2016",typeDoc:"ACUERDO",dateDoc:"18-ABR",numDoc:"CG 84-2016",monthDoc:"ABR",nameDoc:"PREP",link: Acuerdos__pdfpath(`./${"2016/"}${"84.pdf"}`),},</v>
      </c>
    </row>
    <row r="1219" spans="1:2" hidden="1" x14ac:dyDescent="0.25">
      <c r="A1219">
        <v>1218</v>
      </c>
      <c r="B1219" t="str">
        <f>'2016'!V93</f>
        <v>{id:85,year: "2016",typeDoc:"ACUERDO",dateDoc:"18-ABR",numDoc:"CG 85-2016",monthDoc:"ABR",nameDoc:"MEDIDAS DE SEGURIDAD",link: Acuerdos__pdfpath(`./${"2016/"}${"85.pdf"}`),},</v>
      </c>
    </row>
    <row r="1220" spans="1:2" hidden="1" x14ac:dyDescent="0.25">
      <c r="A1220">
        <v>1219</v>
      </c>
      <c r="B1220" t="str">
        <f>'2016'!V94</f>
        <v>{id:86,year: "2016",typeDoc:"ACUERDO",dateDoc:"18-ABR",numDoc:"CG 86-2016",monthDoc:"ABR",nameDoc:"SUSTITUCIÓN MC",link: Acuerdos__pdfpath(`./${"2016/"}${"86.pdf"}`),},</v>
      </c>
    </row>
    <row r="1221" spans="1:2" hidden="1" x14ac:dyDescent="0.25">
      <c r="A1221">
        <v>1220</v>
      </c>
      <c r="B1221" t="str">
        <f>'2016'!V95</f>
        <v>{id:87,year: "2016",typeDoc:"ACUERDO",dateDoc:"18-ABR",numDoc:"CG 87-2016",monthDoc:"ABR",nameDoc:"EMBLEMA INDEPENDIENTES",link: Acuerdos__pdfpath(`./${"2016/"}${"87.pdf"}`),},</v>
      </c>
    </row>
    <row r="1222" spans="1:2" hidden="1" x14ac:dyDescent="0.25">
      <c r="A1222">
        <v>1221</v>
      </c>
      <c r="B1222" t="str">
        <f>'2016'!V96</f>
        <v>{id:88,year: "2016",typeDoc:"ACUERDO",dateDoc:"18-ABR",numDoc:"CG 88-2016",monthDoc:"ABR",nameDoc:"SUSTITUCIONES CONSEJOS",link: Acuerdos__pdfpath(`./${"2016/"}${"88.pdf"}`),},</v>
      </c>
    </row>
    <row r="1223" spans="1:2" hidden="1" x14ac:dyDescent="0.25">
      <c r="A1223">
        <v>1222</v>
      </c>
      <c r="B1223" t="str">
        <f>'2016'!V97</f>
        <v>{id:89,year: "2016",typeDoc:"ACUERDO",dateDoc:"18-ABR",numDoc:"CG 89-2016",monthDoc:"ABR",nameDoc:"PROMOCIÓN DEL VOTO",link: Acuerdos__pdfpath(`./${"2016/"}${"89.pdf"}`),},</v>
      </c>
    </row>
    <row r="1224" spans="1:2" hidden="1" x14ac:dyDescent="0.25">
      <c r="A1224">
        <v>1223</v>
      </c>
      <c r="B1224" t="str">
        <f>'2016'!V98</f>
        <v>{id:90,year: "2016",typeDoc:"ACUERDO",dateDoc:"21-ABR",numDoc:"CG 90-2016",monthDoc:"ABR",nameDoc:"ALFONSO CANO",link: Acuerdos__pdfpath(`./${"2016/"}${"90.pdf"}`),},</v>
      </c>
    </row>
    <row r="1225" spans="1:2" hidden="1" x14ac:dyDescent="0.25">
      <c r="A1225">
        <v>1224</v>
      </c>
      <c r="B1225" t="str">
        <f>'2016'!V99</f>
        <v>{id:91,year: "2016",typeDoc:"ACUERDO",dateDoc:"21-ABR",numDoc:"CG 91-2016",monthDoc:"ABR",nameDoc:"ADENDA PRI",link: Acuerdos__pdfpath(`./${"2016/"}${"91.pdf"}`),},</v>
      </c>
    </row>
    <row r="1226" spans="1:2" hidden="1" x14ac:dyDescent="0.25">
      <c r="A1226">
        <v>1225</v>
      </c>
      <c r="B1226" t="str">
        <f>'2016'!V100</f>
        <v>{id:92,year: "2016",typeDoc:"ACUERDO",dateDoc:"25-ABR",numDoc:"CG 92-2016",monthDoc:"ABR",nameDoc:"JORGE MORENO",link: Acuerdos__pdfpath(`./${"2016/"}${"92.pdf"}`),},</v>
      </c>
    </row>
    <row r="1227" spans="1:2" hidden="1" x14ac:dyDescent="0.25">
      <c r="A1227">
        <v>1226</v>
      </c>
      <c r="B1227" t="str">
        <f>'2016'!V101</f>
        <v>{id:93,year: "2016",typeDoc:"ACUERDO",dateDoc:"29-ABR",numDoc:"CG 93-2016",monthDoc:"ABR",nameDoc:"AYUNTAM. CANDIDATURA COMÚN PRI PVEM NUEVA ALIANZA PS",link: Acuerdos__pdfpath(`./${"2016/"}${"93.pdf"}`),},</v>
      </c>
    </row>
    <row r="1228" spans="1:2" hidden="1" x14ac:dyDescent="0.25">
      <c r="A1228">
        <v>1227</v>
      </c>
      <c r="B1228" t="str">
        <f>'2016'!V102</f>
        <v>{id:94,year: "2016",typeDoc:"ACUERDO",dateDoc:"29-ABR",numDoc:"CG 94-2016",monthDoc:"ABR",nameDoc:"AYUNTAM. CANDIDATURA COMÚN PRI PVEM NUEVA ALIANZA",link: Acuerdos__pdfpath(`./${"2016/"}${"94.pdf"}`),},</v>
      </c>
    </row>
    <row r="1229" spans="1:2" hidden="1" x14ac:dyDescent="0.25">
      <c r="A1229">
        <v>1228</v>
      </c>
      <c r="B1229" t="str">
        <f>'2016'!V103</f>
        <v>{id:95,year: "2016",typeDoc:"ACUERDO",dateDoc:"29-ABR",numDoc:"CG 95-2016",monthDoc:"ABR",nameDoc:"RESERVA REGISTRO AYUNTAMIENTOS PT",link: Acuerdos__pdfpath(`./${"2016/"}${"95.pdf"}`),},</v>
      </c>
    </row>
    <row r="1230" spans="1:2" hidden="1" x14ac:dyDescent="0.25">
      <c r="A1230">
        <v>1229</v>
      </c>
      <c r="B1230" t="str">
        <f>'2016'!V104</f>
        <v>{id:96,year: "2016",typeDoc:"ACUERDO",dateDoc:"29-ABR",numDoc:"CG 96-2016",monthDoc:"ABR",nameDoc:" AYUNTAM. CANDIDATURA COMÚN PRI PVEM",link: Acuerdos__pdfpath(`./${"2016/"}${"96.pdf"}`),},</v>
      </c>
    </row>
    <row r="1231" spans="1:2" hidden="1" x14ac:dyDescent="0.25">
      <c r="A1231">
        <v>1230</v>
      </c>
      <c r="B1231" t="str">
        <f>'2016'!V105</f>
        <v>{id:97,year: "2016",typeDoc:"ACUERDO",dateDoc:"29-ABR",numDoc:"CG 97-2016",monthDoc:"ABR",nameDoc:"AYUNTAM. CANDIDATURA COMÚN PRI NUEVA ALIANZA PS",link: Acuerdos__pdfpath(`./${"2016/"}${"97.pdf"}`),},</v>
      </c>
    </row>
    <row r="1232" spans="1:2" hidden="1" x14ac:dyDescent="0.25">
      <c r="A1232">
        <v>1231</v>
      </c>
      <c r="B1232" t="str">
        <f>'2016'!V106</f>
        <v>{id:98,year: "2016",typeDoc:"ACUERDO",dateDoc:"29-ABR",numDoc:"CG 98-2016",monthDoc:"ABR",nameDoc:"CANDIDATURA COMÚN PRI NUEVA ALIANZA",link: Acuerdos__pdfpath(`./${"2016/"}${"98.pdf"}`),},</v>
      </c>
    </row>
    <row r="1233" spans="1:2" hidden="1" x14ac:dyDescent="0.25">
      <c r="A1233">
        <v>1232</v>
      </c>
      <c r="B1233" t="str">
        <f>'2016'!V107</f>
        <v>{id:99,year: "2016",typeDoc:"ACUERDO",dateDoc:"29-ABR",numDoc:"CG 99-2016",monthDoc:"ABR",nameDoc:"AYUNTAM. CANDIDATURA COMÚN PRI PS",link: Acuerdos__pdfpath(`./${"2016/"}${"99.pdf"}`),},</v>
      </c>
    </row>
    <row r="1234" spans="1:2" hidden="1" x14ac:dyDescent="0.25">
      <c r="A1234">
        <v>1233</v>
      </c>
      <c r="B1234" t="str">
        <f>'2016'!V108</f>
        <v>{id:100,year: "2016",typeDoc:"ACUERDO",dateDoc:"29-ABR",numDoc:"CG 100-2016",monthDoc:"ABR",nameDoc:"RESERVA REGISTRO AYUNTAMIENTOS CANDIDATURA PRD PT",link: Acuerdos__pdfpath(`./${"2016/"}${"100.pdf"}`),},</v>
      </c>
    </row>
    <row r="1235" spans="1:2" hidden="1" x14ac:dyDescent="0.25">
      <c r="A1235">
        <v>1234</v>
      </c>
      <c r="B1235" t="str">
        <f>'2016'!V109</f>
        <v>{id:101,year: "2016",typeDoc:"ACUERDO",dateDoc:"29-ABR",numDoc:"CG 101-2016",monthDoc:"ABR",nameDoc:"AYUNTAM. CANDIDATURA COMÚN PVEM PS",link: Acuerdos__pdfpath(`./${"2016/"}${"101.pdf"}`),},</v>
      </c>
    </row>
    <row r="1236" spans="1:2" hidden="1" x14ac:dyDescent="0.25">
      <c r="A1236">
        <v>1235</v>
      </c>
      <c r="B1236" t="str">
        <f>'2016'!V110</f>
        <v>{id:102,year: "2016",typeDoc:"ACUERDO",dateDoc:"29-ABR",numDoc:"CG 102-2016",monthDoc:"ABR",nameDoc:"REGISTRO AYUNTAM. PAN",link: Acuerdos__pdfpath(`./${"2016/"}${"102.pdf"}`),},</v>
      </c>
    </row>
    <row r="1237" spans="1:2" hidden="1" x14ac:dyDescent="0.25">
      <c r="A1237">
        <v>1236</v>
      </c>
      <c r="B1237" t="str">
        <f>'2016'!V111</f>
        <v>{id:103,year: "2016",typeDoc:"ACUERDO",dateDoc:"29-ABR",numDoc:"CG 103-2016",monthDoc:"ABR",nameDoc:"REGISTRO AYUNTAM. PRI",link: Acuerdos__pdfpath(`./${"2016/"}${"103.pdf"}`),},</v>
      </c>
    </row>
    <row r="1238" spans="1:2" hidden="1" x14ac:dyDescent="0.25">
      <c r="A1238">
        <v>1237</v>
      </c>
      <c r="B1238" t="str">
        <f>'2016'!V112</f>
        <v>{id:104,year: "2016",typeDoc:"ACUERDO",dateDoc:"29-ABR",numDoc:"CG 104-2016",monthDoc:"ABR",nameDoc:"REGISTRO AYUNTAM. PVEM",link: Acuerdos__pdfpath(`./${"2016/"}${"104.pdf"}`),},</v>
      </c>
    </row>
    <row r="1239" spans="1:2" hidden="1" x14ac:dyDescent="0.25">
      <c r="A1239">
        <v>1238</v>
      </c>
      <c r="B1239" t="str">
        <f>'2016'!V113</f>
        <v>{id:105,year: "2016",typeDoc:"ACUERDO",dateDoc:"29-ABR",numDoc:"CG 105-2016",monthDoc:"ABR",nameDoc:"RESERVA REGISTRO AYUNTAMIENTO MOVIMIENTO CIUDADANO",link: Acuerdos__pdfpath(`./${"2016/"}${"105.pdf"}`),},</v>
      </c>
    </row>
    <row r="1240" spans="1:2" hidden="1" x14ac:dyDescent="0.25">
      <c r="A1240">
        <v>1239</v>
      </c>
      <c r="B1240" t="str">
        <f>'2016'!V114</f>
        <v>{id:106,year: "2016",typeDoc:"ACUERDO",dateDoc:"29-ABR",numDoc:"CG 106-2016",monthDoc:"ABR",nameDoc:"RESERVA NUEVA ALIANZA",link: Acuerdos__pdfpath(`./${"2016/"}${"106.pdf"}`),},</v>
      </c>
    </row>
    <row r="1241" spans="1:2" hidden="1" x14ac:dyDescent="0.25">
      <c r="A1241">
        <v>1240</v>
      </c>
      <c r="B1241" t="str">
        <f>'2016'!V115</f>
        <v>{id:107,year: "2016",typeDoc:"ACUERDO",dateDoc:"29-ABR",numDoc:"CG 107-2016",monthDoc:"ABR",nameDoc:"RESERVA AYUNTAMIENTOS PAC",link: Acuerdos__pdfpath(`./${"2016/"}${"107.pdf"}`),},</v>
      </c>
    </row>
    <row r="1242" spans="1:2" hidden="1" x14ac:dyDescent="0.25">
      <c r="A1242">
        <v>1241</v>
      </c>
      <c r="B1242" t="str">
        <f>'2016'!V116</f>
        <v>{id:108,year: "2016",typeDoc:"ACUERDO",dateDoc:"29-ABR",numDoc:"CG 108-2016",monthDoc:"ABR",nameDoc:"REGISTRO AYUNTAM. PS",link: Acuerdos__pdfpath(`./${"2016/"}${"108.pdf"}`),},</v>
      </c>
    </row>
    <row r="1243" spans="1:2" hidden="1" x14ac:dyDescent="0.25">
      <c r="A1243">
        <v>1242</v>
      </c>
      <c r="B1243" t="str">
        <f>'2016'!V117</f>
        <v>{id:109,year: "2016",typeDoc:"ACUERDO",dateDoc:"29-ABR",numDoc:"CG 109-2016",monthDoc:"ABR",nameDoc:"MORENA AYUNTAMIENTOS",link: Acuerdos__pdfpath(`./${"2016/"}${"109.pdf"}`),},</v>
      </c>
    </row>
    <row r="1244" spans="1:2" hidden="1" x14ac:dyDescent="0.25">
      <c r="A1244">
        <v>1243</v>
      </c>
      <c r="B1244" t="str">
        <f>'2016'!V118</f>
        <v>{id:110,year: "2016",typeDoc:"ACUERDO",dateDoc:"29-ABR",numDoc:"CG 110-2016",monthDoc:"ABR",nameDoc:"RESERVA REGISTRO AYUNTAMIENTO PES",link: Acuerdos__pdfpath(`./${"2016/"}${"110.pdf"}`),},</v>
      </c>
    </row>
    <row r="1245" spans="1:2" hidden="1" x14ac:dyDescent="0.25">
      <c r="A1245">
        <v>1244</v>
      </c>
      <c r="B1245" t="str">
        <f>'2016'!V119</f>
        <v>{id:111,year: "2016",typeDoc:"ACUERDO",dateDoc:"29-ABR",numDoc:"CG 111-2016",monthDoc:"ABR",nameDoc:"MUNICIPIOS INDEPENDIENTES",link: Acuerdos__pdfpath(`./${"2016/"}${"111.pdf"}`),},</v>
      </c>
    </row>
    <row r="1246" spans="1:2" hidden="1" x14ac:dyDescent="0.25">
      <c r="A1246">
        <v>1245</v>
      </c>
      <c r="B1246" t="str">
        <f>'2016'!V120</f>
        <v>{id:112,year: "2016",typeDoc:"ACUERDO",dateDoc:"29-ABR",numDoc:"CG 112-2016",monthDoc:"ABR",nameDoc:"RESERVA REGISTRO AYUNTAMIENTOS PRD",link: Acuerdos__pdfpath(`./${"2016/"}${"112.pdf"}`),},</v>
      </c>
    </row>
    <row r="1247" spans="1:2" hidden="1" x14ac:dyDescent="0.25">
      <c r="A1247">
        <v>1246</v>
      </c>
      <c r="B1247" t="str">
        <f>'2016'!V121</f>
        <v>{id:113,year: "2016",typeDoc:"ACUERDO",dateDoc:"29-ABR",numDoc:"CG 113-2016",monthDoc:"ABR",nameDoc:"SUSTITUCIÓN DIPUTADO PAN",link: Acuerdos__pdfpath(`./${"2016/"}${"113.pdf"}`),},</v>
      </c>
    </row>
    <row r="1248" spans="1:2" hidden="1" x14ac:dyDescent="0.25">
      <c r="A1248">
        <v>1247</v>
      </c>
      <c r="B1248" t="str">
        <f>'2016'!V122</f>
        <v/>
      </c>
    </row>
    <row r="1249" spans="1:2" hidden="1" x14ac:dyDescent="0.25">
      <c r="A1249">
        <v>1248</v>
      </c>
      <c r="B1249" t="str">
        <f>'2016'!V123</f>
        <v>{id:115,year: "2016",typeDoc:"ACUERDO",dateDoc:"29-ABR",numDoc:"CG 115-2016",monthDoc:"ABR",nameDoc:"FINANCIAMIENTO AYUNTAMIENTOS",link: Acuerdos__pdfpath(`./${"2016/"}${"115.pdf"}`),},</v>
      </c>
    </row>
    <row r="1250" spans="1:2" hidden="1" x14ac:dyDescent="0.25">
      <c r="A1250">
        <v>1249</v>
      </c>
      <c r="B1250" t="str">
        <f>'2016'!V124</f>
        <v>{id:116,year: "2016",typeDoc:"ACUERDO",dateDoc:"29-ABR",numDoc:"CG 116-2016",monthDoc:"ABR",nameDoc:"COMUNIDADES INDEPENDIENTES",link: Acuerdos__pdfpath(`./${"2016/"}${"116.pdf"}`),},</v>
      </c>
    </row>
    <row r="1251" spans="1:2" hidden="1" x14ac:dyDescent="0.25">
      <c r="A1251">
        <v>1250</v>
      </c>
      <c r="B1251" t="str">
        <f>'2016'!V125</f>
        <v>{id:117,year: "2016",typeDoc:"ACUERDO",dateDoc:"29-ABR",numDoc:"CG 117-2016",monthDoc:"ABR",nameDoc:"RESERVA REGISTRO PRESIDENCIAS DE COMUNIDAD PAN",link: Acuerdos__pdfpath(`./${"2016/"}${"117.pdf"}`),},</v>
      </c>
    </row>
    <row r="1252" spans="1:2" hidden="1" x14ac:dyDescent="0.25">
      <c r="A1252">
        <v>1251</v>
      </c>
      <c r="B1252" t="str">
        <f>'2016'!V126</f>
        <v>{id:118,year: "2016",typeDoc:"ACUERDO",dateDoc:"29-ABR",numDoc:"CG 118-2016",monthDoc:"ABR",nameDoc:"RESERVA REGISTRO PRESIDENCIAS DE COMUNIDAD PRI",link: Acuerdos__pdfpath(`./${"2016/"}${"118.pdf"}`),},</v>
      </c>
    </row>
    <row r="1253" spans="1:2" hidden="1" x14ac:dyDescent="0.25">
      <c r="A1253">
        <v>1252</v>
      </c>
      <c r="B1253" t="str">
        <f>'2016'!V127</f>
        <v>{id:119,year: "2016",typeDoc:"ACUERDO",dateDoc:"29-ABR",numDoc:"CG 119-2016",monthDoc:"ABR",nameDoc:"RESERVA REGISTRO PRESIDENCIAS DE COMUNIDAD PRD",link: Acuerdos__pdfpath(`./${"2016/"}${"119.pdf"}`),},</v>
      </c>
    </row>
    <row r="1254" spans="1:2" hidden="1" x14ac:dyDescent="0.25">
      <c r="A1254">
        <v>1253</v>
      </c>
      <c r="B1254" t="str">
        <f>'2016'!V128</f>
        <v>{id:120,year: "2016",typeDoc:"ACUERDO",dateDoc:"29-ABR",numDoc:"CG 120-2016",monthDoc:"ABR",nameDoc:"RESERVA REGISTRO PRESIDENCIAS DE COMUNIDAD PT",link: Acuerdos__pdfpath(`./${"2016/"}${"120.pdf"}`),},</v>
      </c>
    </row>
    <row r="1255" spans="1:2" hidden="1" x14ac:dyDescent="0.25">
      <c r="A1255">
        <v>1254</v>
      </c>
      <c r="B1255" t="str">
        <f>'2016'!V129</f>
        <v>{id:121,year: "2016",typeDoc:"ACUERDO",dateDoc:"29-ABR",numDoc:"CG 121-2016",monthDoc:"ABR",nameDoc:"RESERVA REGISTRO PRESIDENCIAS DE COMUNIDAD PVEM",link: Acuerdos__pdfpath(`./${"2016/"}${"121.pdf"}`),},</v>
      </c>
    </row>
    <row r="1256" spans="1:2" hidden="1" x14ac:dyDescent="0.25">
      <c r="A1256">
        <v>1255</v>
      </c>
      <c r="B1256" t="str">
        <f>'2016'!V130</f>
        <v>{id:122,year: "2016",typeDoc:"ACUERDO",dateDoc:"29-ABR",numDoc:"CG 122-2016",monthDoc:"ABR",nameDoc:"RESERVA DE COMUNIDAD MC",link: Acuerdos__pdfpath(`./${"2016/"}${"122.pdf"}`),},</v>
      </c>
    </row>
    <row r="1257" spans="1:2" hidden="1" x14ac:dyDescent="0.25">
      <c r="A1257">
        <v>1256</v>
      </c>
      <c r="B1257" t="str">
        <f>'2016'!V131</f>
        <v>{id:123,year: "2016",typeDoc:"ACUERDO",dateDoc:"29-ABR",numDoc:"CG 123-2016",monthDoc:"ABR",nameDoc:"RESERVA REGISTRO PRESIDENCIAS DE COMUNIDAD NUEVA ALIANZA",link: Acuerdos__pdfpath(`./${"2016/"}${"123.pdf"}`),},</v>
      </c>
    </row>
    <row r="1258" spans="1:2" hidden="1" x14ac:dyDescent="0.25">
      <c r="A1258">
        <v>1257</v>
      </c>
      <c r="B1258" t="str">
        <f>'2016'!V132</f>
        <v>{id:124,year: "2016",typeDoc:"ACUERDO",dateDoc:"29-ABR",numDoc:"CG 124-2016",monthDoc:"ABR",nameDoc:"RESERVA REGISTRO PRESIDENCIAS DE COMUNIDAD PAC",link: Acuerdos__pdfpath(`./${"2016/"}${"124.pdf"}`),},</v>
      </c>
    </row>
    <row r="1259" spans="1:2" hidden="1" x14ac:dyDescent="0.25">
      <c r="A1259">
        <v>1258</v>
      </c>
      <c r="B1259" t="str">
        <f>'2016'!V133</f>
        <v>{id:125,year: "2016",typeDoc:"ACUERDO",dateDoc:"29-ABR",numDoc:"CG 125-2016",monthDoc:"ABR",nameDoc:"RESERVA REGISTRO PRESIDENCIAS DE COMUNIDAD PS",link: Acuerdos__pdfpath(`./${"2016/"}${"125.pdf"}`),},</v>
      </c>
    </row>
    <row r="1260" spans="1:2" hidden="1" x14ac:dyDescent="0.25">
      <c r="A1260">
        <v>1259</v>
      </c>
      <c r="B1260" t="str">
        <f>'2016'!V134</f>
        <v>{id:126,year: "2016",typeDoc:"ACUERDO",dateDoc:"29-ABR",numDoc:"CG 126-2016",monthDoc:"ABR",nameDoc:"RESERVA REGISTRO PRESIDENCIAS DE COMUNIDAD MORENA",link: Acuerdos__pdfpath(`./${"2016/"}${"126.pdf"}`),},</v>
      </c>
    </row>
    <row r="1261" spans="1:2" hidden="1" x14ac:dyDescent="0.25">
      <c r="A1261">
        <v>1260</v>
      </c>
      <c r="B1261" t="str">
        <f>'2016'!V135</f>
        <v>{id:127,year: "2016",typeDoc:"ACUERDO",dateDoc:"29-ABR",numDoc:"CG 127-2016",monthDoc:"ABR",nameDoc:"RESERVA REGISTRO PRESIDENCIAS DE COMUNIDAD PES",link: Acuerdos__pdfpath(`./${"2016/"}${"127.pdf"}`),},</v>
      </c>
    </row>
    <row r="1262" spans="1:2" hidden="1" x14ac:dyDescent="0.25">
      <c r="A1262">
        <v>1261</v>
      </c>
      <c r="B1262" t="str">
        <f>'2016'!V136</f>
        <v>{id:128,year: "2016",typeDoc:"ACUERDO",dateDoc:"30-ABR",numDoc:"CG 128-2016",monthDoc:"ABR",nameDoc:"TOPES AYUNTAMIENTOS",link: Acuerdos__pdfpath(`./${"2016/"}${"128.pdf"}`),},</v>
      </c>
    </row>
    <row r="1263" spans="1:2" hidden="1" x14ac:dyDescent="0.25">
      <c r="A1263">
        <v>1262</v>
      </c>
      <c r="B1263" t="str">
        <f>'2016'!V137</f>
        <v>{id:129,year: "2016",typeDoc:"ACUERDO",dateDoc:"30-ABR",numDoc:"CG 129-2016",monthDoc:"ABR",nameDoc:"DISTRIBUCIÓN A CADA CANDIDATO",link: Acuerdos__pdfpath(`./${"2016/"}${"129.pdf"}`),},</v>
      </c>
    </row>
    <row r="1264" spans="1:2" hidden="1" x14ac:dyDescent="0.25">
      <c r="A1264">
        <v>1263</v>
      </c>
      <c r="B1264" t="str">
        <f>'2016'!V138</f>
        <v>{id:130,year: "2016",typeDoc:"ACUERDO",dateDoc:"30-ABR",numDoc:"CG 130-2016",monthDoc:"ABR",nameDoc:"DIRIGENCIA PAC",link: Acuerdos__pdfpath(`./${"2016/"}${"130.pdf"}`),},</v>
      </c>
    </row>
    <row r="1265" spans="1:2" hidden="1" x14ac:dyDescent="0.25">
      <c r="A1265">
        <v>1264</v>
      </c>
      <c r="B1265" t="str">
        <f>'2016'!V139</f>
        <v>{id:131,year: "2016",typeDoc:"ACUERDO",dateDoc:"30-ABR",numDoc:"CG 131-2016",monthDoc:"ABR",nameDoc:"SUSTITUCIÓN DIPUTADO PT",link: Acuerdos__pdfpath(`./${"2016/"}${"131.pdf"}`),},</v>
      </c>
    </row>
    <row r="1266" spans="1:2" hidden="1" x14ac:dyDescent="0.25">
      <c r="A1266">
        <v>1265</v>
      </c>
      <c r="B1266" t="str">
        <f>'2016'!V140</f>
        <v>{id:132,year: "2016",typeDoc:"ACUERDO",dateDoc:"30-ABR",numDoc:"CG 132-2016",monthDoc:"ABR",nameDoc:"SUSTITUCIÓN DIPUTADO PAC",link: Acuerdos__pdfpath(`./${"2016/"}${"132.pdf"}`),},</v>
      </c>
    </row>
    <row r="1267" spans="1:2" hidden="1" x14ac:dyDescent="0.25">
      <c r="A1267">
        <v>1266</v>
      </c>
      <c r="B1267" t="str">
        <f>'2016'!V141</f>
        <v>{id:133,year: "2016",typeDoc:"ACUERDO",dateDoc:"30-ABR",numDoc:"CG 133-2016",monthDoc:"ABR",nameDoc:"SUSTITUCIÓN DIPUTADO PAN",link: Acuerdos__pdfpath(`./${"2016/"}${"133.pdf"}`),},</v>
      </c>
    </row>
    <row r="1268" spans="1:2" hidden="1" x14ac:dyDescent="0.25">
      <c r="A1268">
        <v>1267</v>
      </c>
      <c r="B1268" t="str">
        <f>'2016'!V142</f>
        <v>{id:134,year: "2016",typeDoc:"ACUERDO",dateDoc:"30-ABR",numDoc:"CG 134-2016",monthDoc:"ABR",nameDoc:"SUSTITUCIÓN AYUNTAMIENTO SANTA CRUZ TLAXCALA PAN",link: Acuerdos__pdfpath(`./${"2016/"}${"134.pdf"}`),},</v>
      </c>
    </row>
    <row r="1269" spans="1:2" hidden="1" x14ac:dyDescent="0.25">
      <c r="A1269">
        <v>1268</v>
      </c>
      <c r="B1269" t="str">
        <f>'2016'!V143</f>
        <v>{id:135,year: "2016",typeDoc:"ACUERDO",dateDoc:"30-ABR",numDoc:"CG 135-2016",monthDoc:"ABR",nameDoc:"SUSTITUCIÓN AYUNTAMIENTO TEPETITLA DE LARDIZÁBAL PAN",link: Acuerdos__pdfpath(`./${"2016/"}${"135.pdf"}`),},</v>
      </c>
    </row>
    <row r="1270" spans="1:2" hidden="1" x14ac:dyDescent="0.25">
      <c r="A1270">
        <v>1269</v>
      </c>
      <c r="B1270" t="str">
        <f>'2016'!V144</f>
        <v>{id:136,year: "2016",typeDoc:"ACUERDO",dateDoc:"30-ABR",numDoc:"CG 136-2016",monthDoc:"ABR",nameDoc:"CÓMPUTOS",link: Acuerdos__pdfpath(`./${"2016/"}${"136.pdf"}`),},</v>
      </c>
    </row>
    <row r="1271" spans="1:2" hidden="1" x14ac:dyDescent="0.25">
      <c r="A1271">
        <v>1270</v>
      </c>
      <c r="B1271" t="str">
        <f>'2016'!V145</f>
        <v>{id:137,year: "2016",typeDoc:"ACUERDO",dateDoc:"30-ABR",numDoc:"CG 137-2016",monthDoc:"ABR",nameDoc:"SUSTITUCIÓN PVEM AYUNTAMIENTOS",link: Acuerdos__pdfpath(`./${"2016/"}${"137.pdf"}`),},</v>
      </c>
    </row>
    <row r="1272" spans="1:2" hidden="1" x14ac:dyDescent="0.25">
      <c r="A1272">
        <v>1271</v>
      </c>
      <c r="B1272" t="str">
        <f>'2016'!V146</f>
        <v>{id:138,year: "2016",typeDoc:"ACUERDO",dateDoc:"02-MAY",numDoc:"CG 138-2016",monthDoc:"MAY",nameDoc:"REGISTRO AYUNTAM. PAC",link: Acuerdos__pdfpath(`./${"2016/"}${"138.pdf"}`),},</v>
      </c>
    </row>
    <row r="1273" spans="1:2" hidden="1" x14ac:dyDescent="0.25">
      <c r="A1273">
        <v>1272</v>
      </c>
      <c r="B1273" t="str">
        <f>'2016'!V147</f>
        <v>{id:139,year: "2016",typeDoc:"ACUERDO",dateDoc:"02-MAY",numDoc:"CG 139-2016",monthDoc:"MAY",nameDoc:"SUSTITUCIÓN AYUNTAMIENTO APETATITLÁN PAN",link: Acuerdos__pdfpath(`./${"2016/"}${"139.pdf"}`),},</v>
      </c>
    </row>
    <row r="1274" spans="1:2" hidden="1" x14ac:dyDescent="0.25">
      <c r="A1274">
        <v>1273</v>
      </c>
      <c r="B1274" t="str">
        <f>'2016'!V148</f>
        <v>{id:140,year: "2016",typeDoc:"ACUERDO",dateDoc:"02-MAY",numDoc:"CG 140-2016",monthDoc:"MAY",nameDoc:"REGISTRO AYUNTAMIENTOS DEFINITIVO MC",link: Acuerdos__pdfpath(`./${"2016/"}${"140.pdf"}`),},</v>
      </c>
    </row>
    <row r="1275" spans="1:2" hidden="1" x14ac:dyDescent="0.25">
      <c r="A1275">
        <v>1274</v>
      </c>
      <c r="B1275" t="str">
        <f>'2016'!V149</f>
        <v>{id:141,year: "2016",typeDoc:"ACUERDO",dateDoc:"03-MAY",numDoc:"CG 141-2016",monthDoc:"MAY",nameDoc:"AYUNTAMIENTOS PRD PT",link: Acuerdos__pdfpath(`./${"2016/"}${"141.pdf"}`),},</v>
      </c>
    </row>
    <row r="1276" spans="1:2" hidden="1" x14ac:dyDescent="0.25">
      <c r="A1276">
        <v>1275</v>
      </c>
      <c r="B1276" t="str">
        <f>'2016'!V150</f>
        <v>{id:142,year: "2016",typeDoc:"ACUERDO",dateDoc:"03-MAY",numDoc:"CG 142-2016",monthDoc:"MAY",nameDoc:"AYUNTAMIENTOS PRD",link: Acuerdos__pdfpath(`./${"2016/"}${"142.pdf"}`),},</v>
      </c>
    </row>
    <row r="1277" spans="1:2" hidden="1" x14ac:dyDescent="0.25">
      <c r="A1277">
        <v>1276</v>
      </c>
      <c r="B1277" t="str">
        <f>'2016'!V151</f>
        <v>{id:143,year: "2016",typeDoc:"ACUERDO",dateDoc:"03-MAY",numDoc:"CG 143-2016",monthDoc:"MAY",nameDoc:"MOVIMIENTO CIUDADANO PRESIDENCIAS DE COMUNIDAD",link: Acuerdos__pdfpath(`./${"2016/"}${"143.pdf"}`),},</v>
      </c>
    </row>
    <row r="1278" spans="1:2" hidden="1" x14ac:dyDescent="0.25">
      <c r="A1278">
        <v>1277</v>
      </c>
      <c r="B1278" t="str">
        <f>'2016'!V152</f>
        <v>{id:144,year: "2016",typeDoc:"ACUERDO",dateDoc:"03-MAY",numDoc:"CG 144-2016",monthDoc:"MAY",nameDoc:"PVEM COMUNIDADES",link: Acuerdos__pdfpath(`./${"2016/"}${"144.pdf"}`),},</v>
      </c>
    </row>
    <row r="1279" spans="1:2" hidden="1" x14ac:dyDescent="0.25">
      <c r="A1279">
        <v>1278</v>
      </c>
      <c r="B1279" t="str">
        <f>'2016'!V153</f>
        <v>{id:145,year: "2016",typeDoc:"ACUERDO",dateDoc:"05-MAY",numDoc:"CG 145-2016",monthDoc:"MAY",nameDoc:"SUSTITUCIÓN DIPUTADO PAC",link: Acuerdos__pdfpath(`./${"2016/"}${"145.pdf"}`),},</v>
      </c>
    </row>
    <row r="1280" spans="1:2" hidden="1" x14ac:dyDescent="0.25">
      <c r="A1280">
        <v>1279</v>
      </c>
      <c r="B1280" t="str">
        <f>'2016'!V154</f>
        <v>{id:146,year: "2016",typeDoc:"ACUERDO",dateDoc:"05-MAY",numDoc:"CG 146-2016",monthDoc:"MAY",nameDoc:"AYUNTAMIENTOS PES FINAL",link: Acuerdos__pdfpath(`./${"2016/"}${"146.pdf"}`),},</v>
      </c>
    </row>
    <row r="1281" spans="1:2" hidden="1" x14ac:dyDescent="0.25">
      <c r="A1281">
        <v>1280</v>
      </c>
      <c r="B1281" t="str">
        <f>'2016'!V155</f>
        <v>{id:147,year: "2016",typeDoc:"ACUERDO",dateDoc:"05-MAY",numDoc:"CG 147-2016",monthDoc:"MAY",nameDoc:"AYUNTAM. NUEVA ALIANZA",link: Acuerdos__pdfpath(`./${"2016/"}${"147.pdf"}`),},</v>
      </c>
    </row>
    <row r="1282" spans="1:2" hidden="1" x14ac:dyDescent="0.25">
      <c r="A1282">
        <v>1281</v>
      </c>
      <c r="B1282" t="str">
        <f>'2016'!V156</f>
        <v>{id:148,year: "2016",typeDoc:"ACUERDO",dateDoc:"05-MAY",numDoc:"CG 148-2016",monthDoc:"MAY",nameDoc:"AYUNTAMIENTOS PT",link: Acuerdos__pdfpath(`./${"2016/"}${"148.pdf"}`),},</v>
      </c>
    </row>
    <row r="1283" spans="1:2" hidden="1" x14ac:dyDescent="0.25">
      <c r="A1283">
        <v>1282</v>
      </c>
      <c r="B1283" t="str">
        <f>'2016'!V157</f>
        <v>{id:149,year: "2016",typeDoc:"ACUERDO",dateDoc:"07-MAY",numDoc:"CG 149-2016",monthDoc:"MAY",nameDoc:"DE PRESIDENCIAS DE COMUNIDAD PAN",link: Acuerdos__pdfpath(`./${"2016/"}${"149.pdf"}`),},</v>
      </c>
    </row>
    <row r="1284" spans="1:2" hidden="1" x14ac:dyDescent="0.25">
      <c r="A1284">
        <v>1283</v>
      </c>
      <c r="B1284" t="str">
        <f>'2016'!V158</f>
        <v>{id:150,year: "2016",typeDoc:"ACUERDO",dateDoc:"07-MAY",numDoc:"CG 150-2016",monthDoc:"MAY",nameDoc:"DE PRESIDENCIAS DE COMUNIDAD PRI",link: Acuerdos__pdfpath(`./${"2016/"}${"150.pdf"}`),},</v>
      </c>
    </row>
    <row r="1285" spans="1:2" hidden="1" x14ac:dyDescent="0.25">
      <c r="A1285">
        <v>1284</v>
      </c>
      <c r="B1285" t="str">
        <f>'2016'!V159</f>
        <v>{id:151,year: "2016",typeDoc:"ACUERDO",dateDoc:"07-MAY",numDoc:"CG 151-2016",monthDoc:"MAY",nameDoc:"PRESIDENCIAS DE COMUNIDAD PAC",link: Acuerdos__pdfpath(`./${"2016/"}${"151.pdf"}`),},</v>
      </c>
    </row>
    <row r="1286" spans="1:2" hidden="1" x14ac:dyDescent="0.25">
      <c r="A1286">
        <v>1285</v>
      </c>
      <c r="B1286" t="str">
        <f>'2016'!V160</f>
        <v>{id:152,year: "2016",typeDoc:"ACUERDO",dateDoc:"07-MAY",numDoc:"CG 152-2016",monthDoc:"MAY",nameDoc:"RESERVA COMUNIDAD MORENA",link: Acuerdos__pdfpath(`./${"2016/"}${"152.pdf"}`),},</v>
      </c>
    </row>
    <row r="1287" spans="1:2" hidden="1" x14ac:dyDescent="0.25">
      <c r="A1287">
        <v>1286</v>
      </c>
      <c r="B1287" t="str">
        <f>'2016'!V161</f>
        <v>{id:153,year: "2016",typeDoc:"ACUERDO",dateDoc:"07-MAY",numDoc:"CG 153-2016",monthDoc:"MAY",nameDoc:"RESERVA COMUNIDAD PES",link: Acuerdos__pdfpath(`./${"2016/"}${"153.pdf"}`),},</v>
      </c>
    </row>
    <row r="1288" spans="1:2" hidden="1" x14ac:dyDescent="0.25">
      <c r="A1288">
        <v>1287</v>
      </c>
      <c r="B1288" t="str">
        <f>'2016'!V162</f>
        <v>{id:154,year: "2016",typeDoc:"ACUERDO",dateDoc:"07-MAY",numDoc:"CG 154-2016",monthDoc:"MAY",nameDoc:"RESERVA PRESIDENCIAS DE COMUNIDAD PRD",link: Acuerdos__pdfpath(`./${"2016/"}${"154.pdf"}`),},</v>
      </c>
    </row>
    <row r="1289" spans="1:2" hidden="1" x14ac:dyDescent="0.25">
      <c r="A1289">
        <v>1288</v>
      </c>
      <c r="B1289" t="str">
        <f>'2016'!V163</f>
        <v>{id:155,year: "2016",typeDoc:"ACUERDO",dateDoc:"07-MAY",numDoc:"CG 155-2016",monthDoc:"MAY",nameDoc:"RESERVA PT",link: Acuerdos__pdfpath(`./${"2016/"}${"155.pdf"}`),},</v>
      </c>
    </row>
    <row r="1290" spans="1:2" hidden="1" x14ac:dyDescent="0.25">
      <c r="A1290">
        <v>1289</v>
      </c>
      <c r="B1290" t="str">
        <f>'2016'!V164</f>
        <v>{id:156,year: "2016",typeDoc:"ACUERDO",dateDoc:"07-MAY",numDoc:"CG 156-2016",monthDoc:"MAY",nameDoc:"RESERVA PRESIDENCIAS DE COMUNIDAD PNA",link: Acuerdos__pdfpath(`./${"2016/"}${"156.pdf"}`),},</v>
      </c>
    </row>
    <row r="1291" spans="1:2" hidden="1" x14ac:dyDescent="0.25">
      <c r="A1291">
        <v>1290</v>
      </c>
      <c r="B1291" t="str">
        <f>'2016'!V165</f>
        <v>{id:157,year: "2016",typeDoc:"ACUERDO",dateDoc:"07-MAY",numDoc:"CG 157-2016",monthDoc:"MAY",nameDoc:"RESERVA PRESIDENCIAS DE COMUNIDAD PS",link: Acuerdos__pdfpath(`./${"2016/"}${"157.pdf"}`),},</v>
      </c>
    </row>
    <row r="1292" spans="1:2" hidden="1" x14ac:dyDescent="0.25">
      <c r="A1292">
        <v>1291</v>
      </c>
      <c r="B1292" t="str">
        <f>'2016'!V166</f>
        <v>{id:158,year: "2016",typeDoc:"ACUERDO",dateDoc:"07-MAY",numDoc:"CG 158-2016",monthDoc:"MAY",nameDoc:"SUSTITUCIÓN DIPUTADOS DISTRITO 12 Y 3 FORMULA",link: Acuerdos__pdfpath(`./${"2016/"}${"158.pdf"}`),},</v>
      </c>
    </row>
    <row r="1293" spans="1:2" hidden="1" x14ac:dyDescent="0.25">
      <c r="A1293">
        <v>1292</v>
      </c>
      <c r="B1293" t="str">
        <f>'2016'!V167</f>
        <v>{id:159,year: "2016",typeDoc:"ACUERDO",dateDoc:"07-MAY",numDoc:"CG 159-2016",monthDoc:"MAY",nameDoc:"COMUNIDADES PRD",link: Acuerdos__pdfpath(`./${"2016/"}${"159.pdf"}`),},</v>
      </c>
    </row>
    <row r="1294" spans="1:2" hidden="1" x14ac:dyDescent="0.25">
      <c r="A1294">
        <v>1293</v>
      </c>
      <c r="B1294" t="str">
        <f>'2016'!V168</f>
        <v>{id:160,year: "2016",typeDoc:"ACUERDO",dateDoc:"07-MAY",numDoc:"CG 160-2016",monthDoc:"MAY",nameDoc:"PRESIDENCIAS DE COMUNIDAD PNA",link: Acuerdos__pdfpath(`./${"2016/"}${"160.pdf"}`),},</v>
      </c>
    </row>
    <row r="1295" spans="1:2" hidden="1" x14ac:dyDescent="0.25">
      <c r="A1295">
        <v>1294</v>
      </c>
      <c r="B1295" t="str">
        <f>'2016'!V169</f>
        <v>{id:161,year: "2016",typeDoc:"ACUERDO",dateDoc:"07-MAY",numDoc:"CG 161-2016",monthDoc:"MAY",nameDoc:"PAC PRESIDENCIAS DE COMUNIDAD DEFINITIVO",link: Acuerdos__pdfpath(`./${"2016/"}${"161.pdf"}`),},</v>
      </c>
    </row>
    <row r="1296" spans="1:2" hidden="1" x14ac:dyDescent="0.25">
      <c r="A1296">
        <v>1295</v>
      </c>
      <c r="B1296" t="str">
        <f>'2016'!V170</f>
        <v>{id:162,year: "2016",typeDoc:"ACUERDO",dateDoc:"08-MAY",numDoc:"CG 162-2016",monthDoc:"MAY",nameDoc:"SUSTITUCIÓN GOBERNADOR PES",link: Acuerdos__pdfpath(`./${"2016/"}${"162.pdf"}`),},</v>
      </c>
    </row>
    <row r="1297" spans="1:2" hidden="1" x14ac:dyDescent="0.25">
      <c r="A1297">
        <v>1296</v>
      </c>
      <c r="B1297" t="str">
        <f>'2016'!V171</f>
        <v>{id:163,year: "2016",typeDoc:"ACUERDO",dateDoc:"08-MAY",numDoc:"CG 163-2016",monthDoc:"MAY",nameDoc:"SUSTITUCIÓN DIPUTADO DISTRITO 03 PVEM",link: Acuerdos__pdfpath(`./${"2016/"}${"163.pdf"}`),},</v>
      </c>
    </row>
    <row r="1298" spans="1:2" hidden="1" x14ac:dyDescent="0.25">
      <c r="A1298">
        <v>1297</v>
      </c>
      <c r="B1298" t="str">
        <f>'2016'!V172</f>
        <v>{id:164,year: "2016",typeDoc:"ACUERDO",dateDoc:"08-MAY",numDoc:"CG 164-2016",monthDoc:"MAY",nameDoc:"COMUNIDADES PT",link: Acuerdos__pdfpath(`./${"2016/"}${"164.pdf"}`),},</v>
      </c>
    </row>
    <row r="1299" spans="1:2" hidden="1" x14ac:dyDescent="0.25">
      <c r="A1299">
        <v>1298</v>
      </c>
      <c r="B1299" t="str">
        <f>'2016'!V173</f>
        <v>{id:165,year: "2016",typeDoc:"ACUERDO",dateDoc:"08-MAY",numDoc:"CG 165-2016",monthDoc:"MAY",nameDoc:"COMUNIDADES FINAL PES",link: Acuerdos__pdfpath(`./${"2016/"}${"165.pdf"}`),},</v>
      </c>
    </row>
    <row r="1300" spans="1:2" hidden="1" x14ac:dyDescent="0.25">
      <c r="A1300">
        <v>1299</v>
      </c>
      <c r="B1300" t="str">
        <f>'2016'!V174</f>
        <v>{id:166,year: "2016",typeDoc:"ACUERDO",dateDoc:"08-MAY",numDoc:"CG 166-2016",monthDoc:"MAY",nameDoc:"COMUNIDADES FINAL PS",link: Acuerdos__pdfpath(`./${"2016/"}${"166.pdf"}`),},</v>
      </c>
    </row>
    <row r="1301" spans="1:2" hidden="1" x14ac:dyDescent="0.25">
      <c r="A1301">
        <v>1300</v>
      </c>
      <c r="B1301" t="str">
        <f>'2016'!V175</f>
        <v>{id:167,year: "2016",typeDoc:"ACUERDO",dateDoc:"08-MAY",numDoc:"CG 167-2016",monthDoc:"MAY",nameDoc:"COMUNIDADES FINAL MORENA",link: Acuerdos__pdfpath(`./${"2016/"}${"167.pdf"}`),},</v>
      </c>
    </row>
    <row r="1302" spans="1:2" hidden="1" x14ac:dyDescent="0.25">
      <c r="A1302">
        <v>1301</v>
      </c>
      <c r="B1302" t="str">
        <f>'2016'!V176</f>
        <v>{id:168,year: "2016",typeDoc:"ACUERDO",dateDoc:"11-MAY",numDoc:"CG 168-2016",monthDoc:"MAY",nameDoc:"SUSTITUCIÓN AYUNTAMIENTO SAN FRANCISCO TETLANOHCAN PRD",link: Acuerdos__pdfpath(`./${"2016/"}${"168.pdf"}`),},</v>
      </c>
    </row>
    <row r="1303" spans="1:2" hidden="1" x14ac:dyDescent="0.25">
      <c r="A1303">
        <v>1302</v>
      </c>
      <c r="B1303" t="str">
        <f>'2016'!V177</f>
        <v>{id:169,year: "2016",typeDoc:"ACUERDO",dateDoc:"11-MAY",numDoc:"CG 169-2016",monthDoc:"MAY",nameDoc:"SUSTITUCIÓN AYUNTAMIENTO APETATITLÁN MC PENDIENTE",link: Acuerdos__pdfpath(`./${"2016/"}${"169.pdf"}`),},</v>
      </c>
    </row>
    <row r="1304" spans="1:2" hidden="1" x14ac:dyDescent="0.25">
      <c r="A1304">
        <v>1303</v>
      </c>
      <c r="B1304" t="str">
        <f>'2016'!V178</f>
        <v>{id:170,year: "2016",typeDoc:"ACUERDO",dateDoc:"11-MAY",numDoc:"CG 170-2016",monthDoc:"MAY",nameDoc:"SUSTITUCIÓN AYUNTAMIENTO TZOMPANTEPEC PRD",link: Acuerdos__pdfpath(`./${"2016/"}${"170.pdf"}`),},</v>
      </c>
    </row>
    <row r="1305" spans="1:2" hidden="1" x14ac:dyDescent="0.25">
      <c r="A1305">
        <v>1304</v>
      </c>
      <c r="B1305" t="str">
        <f>'2016'!V179</f>
        <v>{id:171,year: "2016",typeDoc:"ACUERDO",dateDoc:"11-MAY",numDoc:"CG 171-2016",monthDoc:"MAY",nameDoc:"SUSTITUCIÓN AYUNTAMIENTO MUÑOZ DE DOMINGO ARENAS PNA",link: Acuerdos__pdfpath(`./${"2016/"}${"171.pdf"}`),},</v>
      </c>
    </row>
    <row r="1306" spans="1:2" hidden="1" x14ac:dyDescent="0.25">
      <c r="A1306">
        <v>1305</v>
      </c>
      <c r="B1306" t="str">
        <f>'2016'!V180</f>
        <v>{id:172,year: "2016",typeDoc:"ACUERDO",dateDoc:"11-MAY",numDoc:"CG 172-2016",monthDoc:"MAY",nameDoc:"SOBRENOMBRES 2016",link: Acuerdos__pdfpath(`./${"2016/"}${"172.pdf"}`),},</v>
      </c>
    </row>
    <row r="1307" spans="1:2" hidden="1" x14ac:dyDescent="0.25">
      <c r="A1307">
        <v>1306</v>
      </c>
      <c r="B1307" t="str">
        <f>'2016'!V181</f>
        <v>{id:173,year: "2016",typeDoc:"ACUERDO",dateDoc:"12-MAY",numDoc:"CG 173-2016",monthDoc:"MAY",nameDoc:"CUMPLIMIENTO RESOLUCIÓN INE CG299 2016",link: Acuerdos__pdfpath(`./${"2016/"}${"173.pdf"}`),},</v>
      </c>
    </row>
    <row r="1308" spans="1:2" hidden="1" x14ac:dyDescent="0.25">
      <c r="A1308">
        <v>1307</v>
      </c>
      <c r="B1308" t="str">
        <f>'2016'!V182</f>
        <v>{id:174,year: "2016",typeDoc:"ACUERDO",dateDoc:"13-MAY",numDoc:"CG 174-2016",monthDoc:"MAY",nameDoc:"SUSTITUCIÓN AYUNTAMIENTO DE EMILIANO ZAPATA MORENA",link: Acuerdos__pdfpath(`./${"2016/"}${"174.pdf"}`),},</v>
      </c>
    </row>
    <row r="1309" spans="1:2" hidden="1" x14ac:dyDescent="0.25">
      <c r="A1309">
        <v>1308</v>
      </c>
      <c r="B1309" t="str">
        <f>'2016'!V183</f>
        <v/>
      </c>
    </row>
    <row r="1310" spans="1:2" hidden="1" x14ac:dyDescent="0.25">
      <c r="A1310">
        <v>1309</v>
      </c>
      <c r="B1310" t="str">
        <f>'2016'!V184</f>
        <v>{id:176,year: "2016",typeDoc:"ACUERDO",dateDoc:"13-MAY",numDoc:"CG 176-2016",monthDoc:"MAY",nameDoc:"SUSTITUCIÓN DIPUTADA 15 PS",link: Acuerdos__pdfpath(`./${"2016/"}${"176.pdf"}`),},</v>
      </c>
    </row>
    <row r="1311" spans="1:2" hidden="1" x14ac:dyDescent="0.25">
      <c r="A1311">
        <v>1310</v>
      </c>
      <c r="B1311" t="str">
        <f>'2016'!V185</f>
        <v/>
      </c>
    </row>
    <row r="1312" spans="1:2" hidden="1" x14ac:dyDescent="0.25">
      <c r="A1312">
        <v>1311</v>
      </c>
      <c r="B1312" t="str">
        <f>'2016'!V186</f>
        <v/>
      </c>
    </row>
    <row r="1313" spans="1:2" hidden="1" x14ac:dyDescent="0.25">
      <c r="A1313">
        <v>1312</v>
      </c>
      <c r="B1313" t="str">
        <f>'2016'!V187</f>
        <v/>
      </c>
    </row>
    <row r="1314" spans="1:2" hidden="1" x14ac:dyDescent="0.25">
      <c r="A1314">
        <v>1313</v>
      </c>
      <c r="B1314" t="str">
        <f>'2016'!V188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</row>
    <row r="1315" spans="1:2" hidden="1" x14ac:dyDescent="0.25">
      <c r="A1315">
        <v>1314</v>
      </c>
      <c r="B1315" t="str">
        <f>'2016'!V189</f>
        <v>{id:178,year: "2016",typeDoc:"ACUERDO",dateDoc:"14-MAY",numDoc:"CG 178-2016",monthDoc:"MAY",nameDoc:"PT",link: Acuerdos__pdfpath(`./${"2016/"}${"178.pdf"}`),},</v>
      </c>
    </row>
    <row r="1316" spans="1:2" hidden="1" x14ac:dyDescent="0.25">
      <c r="A1316">
        <v>1315</v>
      </c>
      <c r="B1316" t="str">
        <f>'2016'!V190</f>
        <v>{id:179,year: "2016",typeDoc:"ACUERDO",dateDoc:"14-MAY",numDoc:"CG 179-2016",monthDoc:"MAY",nameDoc:"SUSTITUCIÓN PC SANTA CRUZ PORVENIR IXTACUIXTA NA",link: Acuerdos__pdfpath(`./${"2016/"}${"179.pdf"}`),},</v>
      </c>
    </row>
    <row r="1317" spans="1:2" hidden="1" x14ac:dyDescent="0.25">
      <c r="A1317">
        <v>1316</v>
      </c>
      <c r="B1317" t="str">
        <f>'2016'!V191</f>
        <v>{id:180,year: "2016",typeDoc:"ACUERDO",dateDoc:"14-MAY",numDoc:"CG 180-2016",monthDoc:"MAY",nameDoc:"SUSTITUCIÓN PC COLONIA REFORMA CHIAUTEMPAN PS",link: Acuerdos__pdfpath(`./${"2016/"}${"180.pdf"}`),},</v>
      </c>
    </row>
    <row r="1318" spans="1:2" hidden="1" x14ac:dyDescent="0.25">
      <c r="A1318">
        <v>1317</v>
      </c>
      <c r="B1318" t="str">
        <f>'2016'!V192</f>
        <v>{id:181,year: "2016",typeDoc:"ACUERDO",dateDoc:"14-MAY",numDoc:"CG 181-2016",monthDoc:"MAY",nameDoc:"SUSTITUCION PC SUPLENTE ACUITLAPILCO PS",link: Acuerdos__pdfpath(`./${"2016/"}${"181.pdf"}`),},</v>
      </c>
    </row>
    <row r="1319" spans="1:2" hidden="1" x14ac:dyDescent="0.25">
      <c r="A1319">
        <v>1318</v>
      </c>
      <c r="B1319" t="str">
        <f>'2016'!V193</f>
        <v>{id:182,year: "2016",typeDoc:"ACUERDO",dateDoc:"14-MAY",numDoc:"CG 182-2016",monthDoc:"MAY",nameDoc:"SUSTITUCIÓN PC TLALTEMPAN MORENA",link: Acuerdos__pdfpath(`./${"2016/"}${"182.pdf"}`),},</v>
      </c>
    </row>
    <row r="1320" spans="1:2" hidden="1" x14ac:dyDescent="0.25">
      <c r="A1320">
        <v>1319</v>
      </c>
      <c r="B1320" t="str">
        <f>'2016'!V194</f>
        <v>{id:183,year: "2016",typeDoc:"ACUERDO",dateDoc:"14-MAY",numDoc:"CG 183-2016",monthDoc:"MAY",nameDoc:"ACUERDO SUSTITUCIÓN PRI DTO 01 MAY RELAT",link: Acuerdos__pdfpath(`./${"2016/"}${"183.pdf"}`),},</v>
      </c>
    </row>
    <row r="1321" spans="1:2" hidden="1" x14ac:dyDescent="0.25">
      <c r="A1321">
        <v>1320</v>
      </c>
      <c r="B1321" t="str">
        <f>'2016'!V195</f>
        <v>{id:184,year: "2016",typeDoc:"ACUERDO",dateDoc:"15-MAY",numDoc:"CG 184-2016",monthDoc:"MAY",nameDoc:"BODEGAS CUMPLIMIENTO ACUERDO INE CG122 2016",link: Acuerdos__pdfpath(`./${"2016/"}${"184.pdf"}`),},</v>
      </c>
    </row>
    <row r="1322" spans="1:2" hidden="1" x14ac:dyDescent="0.25">
      <c r="A1322">
        <v>1321</v>
      </c>
      <c r="B1322" t="str">
        <f>'2016'!V196</f>
        <v>{id:185,year: "2016",typeDoc:"ACUERDO",dateDoc:"15-MAY",numDoc:"CG 185-2016",monthDoc:"MAY",nameDoc:"SUSTITUCION DE INTEGRANTES DE CONSEJO",link: Acuerdos__pdfpath(`./${"2016/"}${"185.pdf"}`),},</v>
      </c>
    </row>
    <row r="1323" spans="1:2" hidden="1" x14ac:dyDescent="0.25">
      <c r="A1323">
        <v>1322</v>
      </c>
      <c r="B1323" t="str">
        <f>'2016'!V197</f>
        <v>{id:186,year: "2016",typeDoc:"ACUERDO",dateDoc:"15-MAY",numDoc:"CG 186-2016",monthDoc:"MAY",nameDoc:"CANDIDATURA COMÚN PRI PVEM NUEVA ALIANZA PS",link: Acuerdos__pdfpath(`./${"2016/"}${"186.pdf"}`),},</v>
      </c>
    </row>
    <row r="1324" spans="1:2" hidden="1" x14ac:dyDescent="0.25">
      <c r="A1324">
        <v>1323</v>
      </c>
      <c r="B1324" t="str">
        <f>'2016'!V198</f>
        <v>{id:187,year: "2016",typeDoc:"ACUERDO",dateDoc:"15-MAY",numDoc:"CG 187-2016",monthDoc:"MAY",nameDoc:"CANDIDATURA COMÚN PRI PVEM",link: Acuerdos__pdfpath(`./${"2016/"}${"187.pdf"}`),},</v>
      </c>
    </row>
    <row r="1325" spans="1:2" hidden="1" x14ac:dyDescent="0.25">
      <c r="A1325">
        <v>1324</v>
      </c>
      <c r="B1325" t="str">
        <f>'2016'!V199</f>
        <v>{id:188,year: "2016",typeDoc:"ACUERDO",dateDoc:"15-MAY",numDoc:"CG 188-2016",monthDoc:"MAY",nameDoc:"CANDIDATURA COMÚN PRI NUEVA ALIANZA PS",link: Acuerdos__pdfpath(`./${"2016/"}${"188.pdf"}`),},</v>
      </c>
    </row>
    <row r="1326" spans="1:2" hidden="1" x14ac:dyDescent="0.25">
      <c r="A1326">
        <v>1325</v>
      </c>
      <c r="B1326" t="str">
        <f>'2016'!V200</f>
        <v>{id:189,year: "2016",typeDoc:"ACUERDO",dateDoc:"15-MAY",numDoc:"CG 189-2016",monthDoc:"MAY",nameDoc:"CANDIDATURA COMUN PRD PT",link: Acuerdos__pdfpath(`./${"2016/"}${"189.pdf"}`),},</v>
      </c>
    </row>
    <row r="1327" spans="1:2" hidden="1" x14ac:dyDescent="0.25">
      <c r="A1327">
        <v>1326</v>
      </c>
      <c r="B1327" t="str">
        <f>'2016'!V201</f>
        <v>{id:190,year: "2016",typeDoc:"ACUERDO",dateDoc:"15-MAY",numDoc:"CG 190-2016",monthDoc:"MAY",nameDoc:"REGISTRO AYUNTAM PRI",link: Acuerdos__pdfpath(`./${"2016/"}${"190.pdf"}`),},</v>
      </c>
    </row>
    <row r="1328" spans="1:2" hidden="1" x14ac:dyDescent="0.25">
      <c r="A1328">
        <v>1327</v>
      </c>
      <c r="B1328" t="str">
        <f>'2016'!V202</f>
        <v>{id:191,year: "2016",typeDoc:"ACUERDO",dateDoc:"17-MAY",numDoc:"CG 191-2016",monthDoc:"MAY",nameDoc:"CASILLAS ESPECIALES",link: Acuerdos__pdfpath(`./${"2016/"}${"191.pdf"}`),},</v>
      </c>
    </row>
    <row r="1329" spans="1:2" hidden="1" x14ac:dyDescent="0.25">
      <c r="A1329">
        <v>1328</v>
      </c>
      <c r="B1329" t="str">
        <f>'2016'!V203</f>
        <v>{id:192,year: "2016",typeDoc:"ACUERDO",dateDoc:"18-MAY",numDoc:"CG 192-2016",monthDoc:"MAY",nameDoc:"SUSTITUCIÓN AYUNTAMIENTO XILOXOXTLA PAN",link: Acuerdos__pdfpath(`./${"2016/"}${"192.pdf"}`),},</v>
      </c>
    </row>
    <row r="1330" spans="1:2" hidden="1" x14ac:dyDescent="0.25">
      <c r="A1330">
        <v>1329</v>
      </c>
      <c r="B1330" t="str">
        <f>'2016'!V204</f>
        <v>{id:193,year: "2016",typeDoc:"ACUERDO",dateDoc:"18-MAY",numDoc:"CG 193-2016",monthDoc:"MAY",nameDoc:"SUSTITUCIÓN AYUNTAMIENTO BENITO JUÁREZ PRI",link: Acuerdos__pdfpath(`./${"2016/"}${"193.pdf"}`),},</v>
      </c>
    </row>
    <row r="1331" spans="1:2" hidden="1" x14ac:dyDescent="0.25">
      <c r="A1331">
        <v>1330</v>
      </c>
      <c r="B1331" t="str">
        <f>'2016'!V205</f>
        <v>{id:194,year: "2016",typeDoc:"ACUERDO",dateDoc:"18-MAY",numDoc:"CG 194-2016",monthDoc:"MAY",nameDoc:"SUSTITUCIÓN PC ATLANGATEPEC PAN",link: Acuerdos__pdfpath(`./${"2016/"}${"194.pdf"}`),},</v>
      </c>
    </row>
    <row r="1332" spans="1:2" hidden="1" x14ac:dyDescent="0.25">
      <c r="A1332">
        <v>1331</v>
      </c>
      <c r="B1332" t="str">
        <f>'2016'!V206</f>
        <v>{id:195,year: "2016",typeDoc:"ACUERDO",dateDoc:"18-MAY",numDoc:"CG 195-2016",monthDoc:"MAY",nameDoc:"SUSTITUCIÓN CONSEJOS MUNICIPALES",link: Acuerdos__pdfpath(`./${"2016/"}${"195.pdf"}`),},</v>
      </c>
    </row>
    <row r="1333" spans="1:2" hidden="1" x14ac:dyDescent="0.25">
      <c r="A1333">
        <v>1332</v>
      </c>
      <c r="B1333" t="str">
        <f>'2016'!V207</f>
        <v>{id:196,year: "2016",typeDoc:"ACUERDO",dateDoc:"18-MAY",numDoc:"CG 196-2016",monthDoc:"MAY",nameDoc:"SUSTITUCIÓN SEGUNDA REGIDORA ATLANGATEPEC PRI",link: Acuerdos__pdfpath(`./${"2016/"}${"196.pdf"}`),},</v>
      </c>
    </row>
    <row r="1334" spans="1:2" hidden="1" x14ac:dyDescent="0.25">
      <c r="A1334">
        <v>1333</v>
      </c>
      <c r="B1334" t="str">
        <f>'2016'!V208</f>
        <v>{id:197,year: "2016",typeDoc:"ACUERDO",dateDoc:"18-MAY",numDoc:"CG 197-2016",monthDoc:"MAY",nameDoc:"SUSTITUCIÓN LÁZARO CARDENAS PRI",link: Acuerdos__pdfpath(`./${"2016/"}${"197.pdf"}`),},</v>
      </c>
    </row>
    <row r="1335" spans="1:2" hidden="1" x14ac:dyDescent="0.25">
      <c r="A1335">
        <v>1334</v>
      </c>
      <c r="B1335" t="str">
        <f>'2016'!V209</f>
        <v>{id:198,year: "2016",typeDoc:"ACUERDO",dateDoc:"18-MAY",numDoc:"CG 198-2016",monthDoc:"MAY",nameDoc:"SUSTITUCIÓN PRIMERA REGIDORA SANTA CRUZ TLAXCALA PT",link: Acuerdos__pdfpath(`./${"2016/"}${"198.pdf"}`),},</v>
      </c>
    </row>
    <row r="1336" spans="1:2" hidden="1" x14ac:dyDescent="0.25">
      <c r="A1336">
        <v>1335</v>
      </c>
      <c r="B1336" t="str">
        <f>'2016'!V210</f>
        <v>{id:199,year: "2016",typeDoc:"ACUERDO",dateDoc:"18-MAY",numDoc:"CG 199-2016",monthDoc:"MAY",nameDoc:"SUSTITUCIÓN PC TLAXCO PRI",link: Acuerdos__pdfpath(`./${"2016/"}${"199.pdf"}`),},</v>
      </c>
    </row>
    <row r="1337" spans="1:2" hidden="1" x14ac:dyDescent="0.25">
      <c r="A1337">
        <v>1336</v>
      </c>
      <c r="B1337" t="str">
        <f>'2016'!V211</f>
        <v>{id:200,year: "2016",typeDoc:"ACUERDO",dateDoc:"18-MAY",numDoc:"CG 200-2016",monthDoc:"MAY",nameDoc:"SUSTITUCIÓN PC SANTA CARINA AYOMETLA PT",link: Acuerdos__pdfpath(`./${"2016/"}${"200.pdf"}`),},</v>
      </c>
    </row>
    <row r="1338" spans="1:2" hidden="1" x14ac:dyDescent="0.25">
      <c r="A1338">
        <v>1337</v>
      </c>
      <c r="B1338" t="str">
        <f>'2016'!V212</f>
        <v>{id:201,year: "2016",typeDoc:"ACUERDO",dateDoc:"18-MAY",numDoc:"CG 201-2016",monthDoc:"MAY",nameDoc:"CAMBIO DE DOMICILIO DE CATD",link: Acuerdos__pdfpath(`./${"2016/"}${"201.pdf"}`),},</v>
      </c>
    </row>
    <row r="1339" spans="1:2" hidden="1" x14ac:dyDescent="0.25">
      <c r="A1339">
        <v>1338</v>
      </c>
      <c r="B1339" t="str">
        <f>'2016'!V213</f>
        <v>{id:202,year: "2016",typeDoc:"ACUERDO",dateDoc:"19-MAY",numDoc:"CG 202-2016",monthDoc:"MAY",nameDoc:"SUSTITUCIÓN DIPUTADO MR 4 MORENA",link: Acuerdos__pdfpath(`./${"2016/"}${"202.pdf"}`),},</v>
      </c>
    </row>
    <row r="1340" spans="1:2" hidden="1" x14ac:dyDescent="0.25">
      <c r="A1340">
        <v>1339</v>
      </c>
      <c r="B1340" t="str">
        <f>'2016'!V214</f>
        <v>{id:203,year: "2016",typeDoc:"ACUERDO",dateDoc:"19-MAY",numDoc:"CG 203-2016",monthDoc:"MAY",nameDoc:"SUSTITUCIÓN DIPUTADO RPP 3 MORENA",link: Acuerdos__pdfpath(`./${"2016/"}${"203.pdf"}`),},</v>
      </c>
    </row>
    <row r="1341" spans="1:2" hidden="1" x14ac:dyDescent="0.25">
      <c r="A1341">
        <v>1340</v>
      </c>
      <c r="B1341" t="str">
        <f>'2016'!V215</f>
        <v>{id:204,year: "2016",typeDoc:"ACUERDO",dateDoc:"19-MAY",numDoc:"CG 204-2016",monthDoc:"MAY",nameDoc:"SUSTITUCIÓN SANTA ISABEL XILOXOXTLA PRD PT",link: Acuerdos__pdfpath(`./${"2016/"}${"204.pdf"}`),},</v>
      </c>
    </row>
    <row r="1342" spans="1:2" hidden="1" x14ac:dyDescent="0.25">
      <c r="A1342">
        <v>1341</v>
      </c>
      <c r="B1342" t="str">
        <f>'2016'!V216</f>
        <v>{id:205,year: "2016",typeDoc:"ACUERDO",dateDoc:"19-MAY",numDoc:"CG 205-2016",monthDoc:"MAY",nameDoc:"SUSTITUCIÓN PRIMER REGIDOR HUAMANTLA PVEM",link: Acuerdos__pdfpath(`./${"2016/"}${"205.pdf"}`),},</v>
      </c>
    </row>
    <row r="1343" spans="1:2" hidden="1" x14ac:dyDescent="0.25">
      <c r="A1343">
        <v>1342</v>
      </c>
      <c r="B1343" t="str">
        <f>'2016'!V217</f>
        <v>{id:206,year: "2016",typeDoc:"ACUERDO",dateDoc:"19-MAY",numDoc:"CG 206-2016",monthDoc:"MAY",nameDoc:"SUSTITUCIÓN PC RANCHERIA ALTAMIRA DE GUADALUPE HUAMANTLA MORENA",link: Acuerdos__pdfpath(`./${"2016/"}${"206.pdf"}`),},</v>
      </c>
    </row>
    <row r="1344" spans="1:2" hidden="1" x14ac:dyDescent="0.25">
      <c r="A1344">
        <v>1343</v>
      </c>
      <c r="B1344" t="str">
        <f>'2016'!V218</f>
        <v>{id:207,year: "2016",typeDoc:"ACUERDO",dateDoc:"19-MAY",numDoc:"CG 207-2016",monthDoc:"MAY",nameDoc:"SUSTITUCIÓN PC SAN JORGE TEXOQUIPAN PANOTLA MORENA",link: Acuerdos__pdfpath(`./${"2016/"}${"207.pdf"}`),},</v>
      </c>
    </row>
    <row r="1345" spans="1:2" hidden="1" x14ac:dyDescent="0.25">
      <c r="A1345">
        <v>1344</v>
      </c>
      <c r="B1345" t="str">
        <f>'2016'!V219</f>
        <v>{id:208,year: "2016",typeDoc:"ACUERDO",dateDoc:"20-MAY",numDoc:"CG 208-2016",monthDoc:"MAY",nameDoc:"SUSTITUCION PRESIDENTE COMUNIDAD ACUITLAPILCO PT",link: Acuerdos__pdfpath(`./${"2016/"}${"208.pdf"}`),},</v>
      </c>
    </row>
    <row r="1346" spans="1:2" hidden="1" x14ac:dyDescent="0.25">
      <c r="A1346">
        <v>1345</v>
      </c>
      <c r="B1346" t="str">
        <f>'2016'!V220</f>
        <v>{id:209,year: "2016",typeDoc:"ACUERDO",dateDoc:"20-MAY",numDoc:"CG 209-2016",monthDoc:"MAY",nameDoc:"SUSTITUCION DE COMUNIDAD PT",link: Acuerdos__pdfpath(`./${"2016/"}${"209.pdf"}`),},</v>
      </c>
    </row>
    <row r="1347" spans="1:2" hidden="1" x14ac:dyDescent="0.25">
      <c r="A1347">
        <v>1346</v>
      </c>
      <c r="B1347" t="str">
        <f>'2016'!V221</f>
        <v>{id:210,year: "2016",typeDoc:"ACUERDO",dateDoc:"20-MAY",numDoc:"CG 210-2016",monthDoc:"MAY",nameDoc:"SUSTITUCIÓN AYUNTAMIENTO PAC",link: Acuerdos__pdfpath(`./${"2016/"}${"210.pdf"}`),},</v>
      </c>
    </row>
    <row r="1348" spans="1:2" hidden="1" x14ac:dyDescent="0.25">
      <c r="A1348">
        <v>1347</v>
      </c>
      <c r="B1348" t="str">
        <f>'2016'!V222</f>
        <v>{id:211,year: "2016",typeDoc:"ACUERDO",dateDoc:"20-MAY",numDoc:"CG 211-2016",monthDoc:"MAY",nameDoc:"SUSTITUCIÓN PRIMER REGIDOR CALPULALPAN PES",link: Acuerdos__pdfpath(`./${"2016/"}${"211.pdf"}`),},</v>
      </c>
    </row>
    <row r="1349" spans="1:2" hidden="1" x14ac:dyDescent="0.25">
      <c r="A1349">
        <v>1348</v>
      </c>
      <c r="B1349" t="str">
        <f>'2016'!V223</f>
        <v>{id:212,year: "2016",typeDoc:"ACUERDO",dateDoc:"22-MAY",numDoc:"CG 212-2016",monthDoc:"MAY",nameDoc:"MORENA SORTEO",link: Acuerdos__pdfpath(`./${"2016/"}${"212.pdf"}`),},</v>
      </c>
    </row>
    <row r="1350" spans="1:2" hidden="1" x14ac:dyDescent="0.25">
      <c r="A1350">
        <v>1349</v>
      </c>
      <c r="B1350" t="str">
        <f>'2016'!V224</f>
        <v>{id:213,year: "2016",typeDoc:"ACUERDO",dateDoc:"22-MAY",numDoc:"CG 213-2016",monthDoc:"MAY",nameDoc:"PAC SORTEO",link: Acuerdos__pdfpath(`./${"2016/"}${"213.pdf"}`),},</v>
      </c>
    </row>
    <row r="1351" spans="1:2" hidden="1" x14ac:dyDescent="0.25">
      <c r="A1351">
        <v>1350</v>
      </c>
      <c r="B1351" t="str">
        <f>'2016'!V225</f>
        <v>{id:214,year: "2016",typeDoc:"ACUERDO",dateDoc:"22-MAY",numDoc:"CG 214-2016",monthDoc:"MAY",nameDoc:"PES SORTEO",link: Acuerdos__pdfpath(`./${"2016/"}${"214.pdf"}`),},</v>
      </c>
    </row>
    <row r="1352" spans="1:2" hidden="1" x14ac:dyDescent="0.25">
      <c r="A1352">
        <v>1351</v>
      </c>
      <c r="B1352" t="str">
        <f>'2016'!V226</f>
        <v>{id:215,year: "2016",typeDoc:"ACUERDO",dateDoc:"22-MAY",numDoc:"CG 215-2016",monthDoc:"MAY",nameDoc:"PNA SORTEO",link: Acuerdos__pdfpath(`./${"2016/"}${"215.pdf"}`),},</v>
      </c>
    </row>
    <row r="1353" spans="1:2" hidden="1" x14ac:dyDescent="0.25">
      <c r="A1353">
        <v>1352</v>
      </c>
      <c r="B1353" t="str">
        <f>'2016'!V227</f>
        <v>{id:216,year: "2016",typeDoc:"ACUERDO",dateDoc:"",numDoc:"CG 216-2016",monthDoc:"MAY",nameDoc:"CUMPLIMIENTO SALA REGIONAL PRD PANOTLA",link: Acuerdos__pdfpath(`./${"2016/"}${"216.pdf"}`),},</v>
      </c>
    </row>
    <row r="1354" spans="1:2" hidden="1" x14ac:dyDescent="0.25">
      <c r="A1354">
        <v>1353</v>
      </c>
      <c r="B1354" t="str">
        <f>'2016'!V228</f>
        <v>{id:217,year: "2016",typeDoc:"ACUERDO",dateDoc:"",numDoc:"CG 217-2016",monthDoc:"MAY",nameDoc:"CUMPLIMIENTO SALA REGIONAL PRD APIZACO",link: Acuerdos__pdfpath(`./${"2016/"}${"217.pdf"}`),},</v>
      </c>
    </row>
    <row r="1355" spans="1:2" hidden="1" x14ac:dyDescent="0.25">
      <c r="A1355">
        <v>1354</v>
      </c>
      <c r="B1355" t="str">
        <f>'2016'!V229</f>
        <v>{id:218,year: "2016",typeDoc:"ACUERDO",dateDoc:"",numDoc:"CG 218-2016",monthDoc:"MAY",nameDoc:"COMUNIDADES PARTIDO DEL TRABAJO",link: Acuerdos__pdfpath(`./${"2016/"}${"218.pdf"}`),},</v>
      </c>
    </row>
    <row r="1356" spans="1:2" hidden="1" x14ac:dyDescent="0.25">
      <c r="A1356">
        <v>1355</v>
      </c>
      <c r="B1356" t="str">
        <f>'2016'!V230</f>
        <v>{id:219,year: "2016",typeDoc:"ACUERDO",dateDoc:"",numDoc:"CG 219-2016",monthDoc:"MAY",nameDoc:"COMUNIDADES MOVIMIENTO CIUDADANO",link: Acuerdos__pdfpath(`./${"2016/"}${"219.pdf"}`),},</v>
      </c>
    </row>
    <row r="1357" spans="1:2" hidden="1" x14ac:dyDescent="0.25">
      <c r="A1357">
        <v>1356</v>
      </c>
      <c r="B1357" t="str">
        <f>'2016'!V231</f>
        <v>{id:220,year: "2016",typeDoc:"ACUERDO",dateDoc:"",numDoc:"CG 220-2016",monthDoc:"MAY",nameDoc:"COMUNIDADES PRD",link: Acuerdos__pdfpath(`./${"2016/"}${"220.pdf"}`),},</v>
      </c>
    </row>
    <row r="1358" spans="1:2" hidden="1" x14ac:dyDescent="0.25">
      <c r="A1358">
        <v>1357</v>
      </c>
      <c r="B1358" t="str">
        <f>'2016'!V232</f>
        <v>{id:221,year: "2016",typeDoc:"ACUERDO",dateDoc:"",numDoc:"CG 221-2016",monthDoc:"MAY",nameDoc:"COMUNIDADES MORENA",link: Acuerdos__pdfpath(`./${"2016/"}${"221.pdf"}`),},</v>
      </c>
    </row>
    <row r="1359" spans="1:2" hidden="1" x14ac:dyDescent="0.25">
      <c r="A1359">
        <v>1358</v>
      </c>
      <c r="B1359" t="str">
        <f>'2016'!V233</f>
        <v>{id:222,year: "2016",typeDoc:"ACUERDO",dateDoc:"",numDoc:"CG 222-2016",monthDoc:"MAY",nameDoc:"PREP PLAN DE SEGURIDAD Y CONTINUIDAD",link: Acuerdos__pdfpath(`./${"2016/"}${"222.pdf"}`),},</v>
      </c>
    </row>
    <row r="1360" spans="1:2" hidden="1" x14ac:dyDescent="0.25">
      <c r="A1360">
        <v>1359</v>
      </c>
      <c r="B1360" t="str">
        <f>'2016'!V234</f>
        <v>{id:223,year: "2016",typeDoc:"ACUERDO",dateDoc:"",numDoc:"CG 223-2016",monthDoc:"MAY",nameDoc:"SUSTITUCIÓN PAN DTTO. 10 PAN",link: Acuerdos__pdfpath(`./${"2016/"}${"223.pdf"}`),},</v>
      </c>
    </row>
    <row r="1361" spans="1:2" hidden="1" x14ac:dyDescent="0.25">
      <c r="A1361">
        <v>1360</v>
      </c>
      <c r="B1361" t="str">
        <f>'2016'!V235</f>
        <v>{id:224,year: "2016",typeDoc:"ACUERDO",dateDoc:"",numDoc:"CG 224-2016",monthDoc:"MAY",nameDoc:"SUSTITUCIÓN PC XALOZTOC PRI",link: Acuerdos__pdfpath(`./${"2016/"}${"224.pdf"}`),},</v>
      </c>
    </row>
    <row r="1362" spans="1:2" hidden="1" x14ac:dyDescent="0.25">
      <c r="A1362">
        <v>1361</v>
      </c>
      <c r="B1362" t="str">
        <f>'2016'!V236</f>
        <v>{id:225,year: "2016",typeDoc:"ACUERDO",dateDoc:"",numDoc:"CG 225-2016",monthDoc:"MAY",nameDoc:"SUSTITUCIÓN PRI SEXTA REGIDORA EL CARMEN TEQUEXQUITLA PRI",link: Acuerdos__pdfpath(`./${"2016/"}${"225.pdf"}`),},</v>
      </c>
    </row>
    <row r="1363" spans="1:2" hidden="1" x14ac:dyDescent="0.25">
      <c r="A1363">
        <v>1362</v>
      </c>
      <c r="B1363" t="str">
        <f>'2016'!V237</f>
        <v>{id:226,year: "2016",typeDoc:"ACUERDO",dateDoc:"",numDoc:"CG 226-2016",monthDoc:"MAY",nameDoc:"SUSTITUCIÓN SINDICO Y SEGUNDO REGIDOR CALPULALPAN",link: Acuerdos__pdfpath(`./${"2016/"}${"226.pdf"}`),},</v>
      </c>
    </row>
    <row r="1364" spans="1:2" hidden="1" x14ac:dyDescent="0.25">
      <c r="A1364">
        <v>1363</v>
      </c>
      <c r="B1364" t="str">
        <f>'2016'!V238</f>
        <v>{id:227,year: "2016",typeDoc:"ACUERDO",dateDoc:"",numDoc:"CG 227-2016",monthDoc:"MAY",nameDoc:"PROYECTO SUSTITUCIÓN AYUNTAMIENTO TETLATLAHUCA PAC.",link: Acuerdos__pdfpath(`./${"2016/"}${"227.pdf"}`),},</v>
      </c>
    </row>
    <row r="1365" spans="1:2" hidden="1" x14ac:dyDescent="0.25">
      <c r="A1365">
        <v>1364</v>
      </c>
      <c r="B1365" t="str">
        <f>'2016'!V239</f>
        <v>{id:228,year: "2016",typeDoc:"ACUERDO",dateDoc:"",numDoc:"CG 228-2016",monthDoc:"MAY",nameDoc:"SUSTITUCIÓN PRESIDENCIA DE COM PS BARRIO SAN ANTONIO ATLTZAYANCA",link: Acuerdos__pdfpath(`./${"2016/"}${"228.pdf"}`),},</v>
      </c>
    </row>
    <row r="1366" spans="1:2" hidden="1" x14ac:dyDescent="0.25">
      <c r="A1366">
        <v>1365</v>
      </c>
      <c r="B1366" t="str">
        <f>'2016'!V240</f>
        <v>{id:229,year: "2016",typeDoc:"ACUERDO",dateDoc:"",numDoc:"CG 229-2016",monthDoc:"MAY",nameDoc:"SUSTITUCION DIPUTADO SUPLENTE PAN MR OCTAVIO ALEJANDRO ESPEJEL",link: Acuerdos__pdfpath(`./${"2016/"}${"229.pdf"}`),},</v>
      </c>
    </row>
    <row r="1367" spans="1:2" hidden="1" x14ac:dyDescent="0.25">
      <c r="A1367">
        <v>1366</v>
      </c>
      <c r="B1367" t="str">
        <f>'2016'!V241</f>
        <v>{id:230,year: "2016",typeDoc:"ACUERDO",dateDoc:"",numDoc:"CG 230-2016",monthDoc:"MAY",nameDoc:"SORTEO PT",link: Acuerdos__pdfpath(`./${"2016/"}${"230.pdf"}`),},</v>
      </c>
    </row>
    <row r="1368" spans="1:2" hidden="1" x14ac:dyDescent="0.25">
      <c r="A1368">
        <v>1367</v>
      </c>
      <c r="B1368" t="str">
        <f>'2016'!V242</f>
        <v/>
      </c>
    </row>
    <row r="1369" spans="1:2" hidden="1" x14ac:dyDescent="0.25">
      <c r="A1369">
        <v>1368</v>
      </c>
      <c r="B1369" t="str">
        <f>'2016'!V243</f>
        <v>{id:232,year: "2016",typeDoc:"ACUERDO",dateDoc:"",numDoc:"CG 232-2016",monthDoc:"MAY",nameDoc:"REGISTRO MC CUMPLIMIENTO",link: Acuerdos__pdfpath(`./${"2016/"}${"232.pdf"}`),},</v>
      </c>
    </row>
    <row r="1370" spans="1:2" hidden="1" x14ac:dyDescent="0.25">
      <c r="A1370">
        <v>1369</v>
      </c>
      <c r="B1370" t="str">
        <f>'2016'!V244</f>
        <v>{id:233,year: "2016",typeDoc:"ACUERDO",dateDoc:"",numDoc:"CG 233-2016",monthDoc:"MAY",nameDoc:"SUSTITUCIÓN AYUNTAMIENTO YAUHQUEMEHCAN PRI",link: Acuerdos__pdfpath(`./${"2016/"}${"233.pdf"}`),},</v>
      </c>
    </row>
    <row r="1371" spans="1:2" hidden="1" x14ac:dyDescent="0.25">
      <c r="A1371">
        <v>1370</v>
      </c>
      <c r="B1371" t="str">
        <f>'2016'!V245</f>
        <v>{id:234,year: "2016",typeDoc:"ACUERDO",dateDoc:"",numDoc:"CG 234-2016",monthDoc:"MAY",nameDoc:"SUSTITUCIÓN SÍNDICO PROPIETARIO AYOMETLA PRI",link: Acuerdos__pdfpath(`./${"2016/"}${"234.pdf"}`),},</v>
      </c>
    </row>
    <row r="1372" spans="1:2" hidden="1" x14ac:dyDescent="0.25">
      <c r="A1372">
        <v>1371</v>
      </c>
      <c r="B1372" t="str">
        <f>'2016'!V246</f>
        <v>{id:235,year: "2016",typeDoc:"ACUERDO",dateDoc:"",numDoc:"CG 235-2016",monthDoc:"MAY",nameDoc:"SUSTITUCIÓN AYUNTAMIENTO PRESIDENTE SUPLENTE TETLA PRD",link: Acuerdos__pdfpath(`./${"2016/"}${"235.pdf"}`),},</v>
      </c>
    </row>
    <row r="1373" spans="1:2" hidden="1" x14ac:dyDescent="0.25">
      <c r="A1373">
        <v>1372</v>
      </c>
      <c r="B1373" t="str">
        <f>'2016'!V247</f>
        <v>{id:236,year: "2016",typeDoc:"ACUERDO",dateDoc:"",numDoc:"CG 236-2016",monthDoc:"MAY",nameDoc:"SUSTITUCIÓN PT LÁZARO CÁRDENAS",link: Acuerdos__pdfpath(`./${"2016/"}${"236.pdf"}`),},</v>
      </c>
    </row>
    <row r="1374" spans="1:2" hidden="1" x14ac:dyDescent="0.25">
      <c r="A1374">
        <v>1373</v>
      </c>
      <c r="B1374" t="str">
        <f>'2016'!V248</f>
        <v>{id:237,year: "2016",typeDoc:"ACUERDO",dateDoc:"",numDoc:"CG 237-2016",monthDoc:"MAY",nameDoc:"SUSTITUCIÓN AYUNTAMIENTO PNA 01 06 16 2 ",link: Acuerdos__pdfpath(`./${"2016/"}${"237.pdf"}`),},</v>
      </c>
    </row>
    <row r="1375" spans="1:2" hidden="1" x14ac:dyDescent="0.25">
      <c r="A1375">
        <v>1374</v>
      </c>
      <c r="B1375" t="str">
        <f>'2016'!V249</f>
        <v>{id:238,year: "2016",typeDoc:"ACUERDO",dateDoc:"",numDoc:"CG 238-2016",monthDoc:"MAY",nameDoc:"ENTE AUDITOR PREP",link: Acuerdos__pdfpath(`./${"2016/"}${"238.pdf"}`),},</v>
      </c>
    </row>
    <row r="1376" spans="1:2" hidden="1" x14ac:dyDescent="0.25">
      <c r="A1376">
        <v>1375</v>
      </c>
      <c r="B1376" t="str">
        <f>'2016'!V250</f>
        <v>{id:239,year: "2016",typeDoc:"ACUERDO",dateDoc:"",numDoc:"CG 239-2016",monthDoc:"JUN",nameDoc:"SUSTITUCIÓN PS TETLA",link: Acuerdos__pdfpath(`./${"2016/"}${"239.pdf"}`),},</v>
      </c>
    </row>
    <row r="1377" spans="1:2" hidden="1" x14ac:dyDescent="0.25">
      <c r="A1377">
        <v>1376</v>
      </c>
      <c r="B1377" t="str">
        <f>'2016'!V251</f>
        <v>{id:240,year: "2016",typeDoc:"ACUERDO",dateDoc:"",numDoc:"CG 240-2016",monthDoc:"JUN",nameDoc:"SUSTITUCIÓN PS PTE SUP Y 1REG PROP MUÑOZ DE DOMINGO ARENAS",link: Acuerdos__pdfpath(`./${"2016/"}${"240.pdf"}`),},</v>
      </c>
    </row>
    <row r="1378" spans="1:2" hidden="1" x14ac:dyDescent="0.25">
      <c r="A1378">
        <v>1377</v>
      </c>
      <c r="B1378" t="str">
        <f>'2016'!V252</f>
        <v>{id:241,year: "2016",typeDoc:"ACUERDO",dateDoc:"",numDoc:"CG 241-2016",monthDoc:"JUN",nameDoc:"PROYECTO SUSTITUCIÓN LAZARO CARDENAS PRI",link: Acuerdos__pdfpath(`./${"2016/"}${"241.pdf"}`),},</v>
      </c>
    </row>
    <row r="1379" spans="1:2" hidden="1" x14ac:dyDescent="0.25">
      <c r="A1379">
        <v>1378</v>
      </c>
      <c r="B1379" t="str">
        <f>'2016'!V253</f>
        <v>{id:242,year: "2016",typeDoc:"ACUERDO",dateDoc:"",numDoc:"CG 242-2016",monthDoc:"JUN",nameDoc:"SUSTITUCIÓN PRESIDENCIA DE COM BARRIO LA PRECIOSA HUAMANTLA PNA",link: Acuerdos__pdfpath(`./${"2016/"}${"242.pdf"}`),},</v>
      </c>
    </row>
    <row r="1380" spans="1:2" hidden="1" x14ac:dyDescent="0.25">
      <c r="A1380">
        <v>1379</v>
      </c>
      <c r="B1380" t="str">
        <f>'2016'!V254</f>
        <v>{id:243,year: "2016",typeDoc:"ACUERDO",dateDoc:"",numDoc:"CG 243-2016",monthDoc:"JUN",nameDoc:"SUSTITUCIÓN SEGUNDA REGIDORA PROP AYUNT PNA",link: Acuerdos__pdfpath(`./${"2016/"}${"243.pdf"}`),},</v>
      </c>
    </row>
    <row r="1381" spans="1:2" hidden="1" x14ac:dyDescent="0.25">
      <c r="A1381">
        <v>1380</v>
      </c>
      <c r="B1381" t="str">
        <f>'2016'!V255</f>
        <v>{id:244,year: "2016",typeDoc:"ACUERDO",dateDoc:"",numDoc:"CG 244-2016",monthDoc:"JUN",nameDoc:"SUSTITUCIÓN DIPUTADA SUPLENTE MR MARIA DEL ROCIO RAMIREZ DIEGUEZ PAN",link: Acuerdos__pdfpath(`./${"2016/"}${"244.pdf"}`),},</v>
      </c>
    </row>
    <row r="1382" spans="1:2" hidden="1" x14ac:dyDescent="0.25">
      <c r="A1382">
        <v>1381</v>
      </c>
      <c r="B1382" t="str">
        <f>'2016'!V256</f>
        <v>{id:245,year: "2016",typeDoc:"ACUERDO",dateDoc:"",numDoc:"CG 245-2016",monthDoc:"JUN",nameDoc:"SUSTITUCIÓN DE PAN NANACAMILPA",link: Acuerdos__pdfpath(`./${"2016/"}${"245.pdf"}`),},</v>
      </c>
    </row>
    <row r="1383" spans="1:2" hidden="1" x14ac:dyDescent="0.25">
      <c r="A1383">
        <v>1382</v>
      </c>
      <c r="B1383" t="str">
        <f>'2016'!V257</f>
        <v>{id:246,year: "2016",typeDoc:"ACUERDO",dateDoc:"",numDoc:"CG 246-2016",monthDoc:"JUN",nameDoc:"SUSTITUCIÓN PAN LA MAGDALENA",link: Acuerdos__pdfpath(`./${"2016/"}${"246.pdf"}`),},</v>
      </c>
    </row>
    <row r="1384" spans="1:2" hidden="1" x14ac:dyDescent="0.25">
      <c r="A1384">
        <v>1383</v>
      </c>
      <c r="B1384" t="str">
        <f>'2016'!V258</f>
        <v>{id:247,year: "2016",typeDoc:"ACUERDO",dateDoc:"",numDoc:"CG 247-2016",monthDoc:"JUN",nameDoc:"SUSTITUCIÓN PRESIDENTA SUPLENTE TZOMPANTEPEC PES",link: Acuerdos__pdfpath(`./${"2016/"}${"247.pdf"}`),},</v>
      </c>
    </row>
    <row r="1385" spans="1:2" hidden="1" x14ac:dyDescent="0.25">
      <c r="A1385">
        <v>1384</v>
      </c>
      <c r="B1385" t="str">
        <f>'2016'!V259</f>
        <v>{id:248,year: "2016",typeDoc:"ACUERDO",dateDoc:"",numDoc:"CG 248-2016",monthDoc:"JUN",nameDoc:"SUSTITUCIÓN FORMULA DIPUTADA MR TLAXCO PES",link: Acuerdos__pdfpath(`./${"2016/"}${"248.pdf"}`),},</v>
      </c>
    </row>
    <row r="1386" spans="1:2" hidden="1" x14ac:dyDescent="0.25">
      <c r="A1386">
        <v>1385</v>
      </c>
      <c r="B1386" t="str">
        <f>'2016'!V260</f>
        <v>{id:249,year: "2016",typeDoc:"ACUERDO",dateDoc:"",numDoc:"CG 249-2016",monthDoc:"JUN",nameDoc:"SUSTITUCIÓN 2DA SECCIÓN TEOTLALPAN TETLA PT",link: Acuerdos__pdfpath(`./${"2016/"}${"249.pdf"}`),},</v>
      </c>
    </row>
    <row r="1387" spans="1:2" hidden="1" x14ac:dyDescent="0.25">
      <c r="A1387">
        <v>1386</v>
      </c>
      <c r="B1387" t="str">
        <f>'2016'!V261</f>
        <v>{id:250,year: "2016",typeDoc:"ACUERDO",dateDoc:"",numDoc:"CG 250-2016",monthDoc:"JUN",nameDoc:"SUSTITUCIÓN AYUNTAMIENTO PT 29 05 2016",link: Acuerdos__pdfpath(`./${"2016/"}${"250.pdf"}`),},</v>
      </c>
    </row>
    <row r="1388" spans="1:2" hidden="1" x14ac:dyDescent="0.25">
      <c r="A1388">
        <v>1387</v>
      </c>
      <c r="B1388" t="str">
        <f>'2016'!V262</f>
        <v>{id:251,year: "2016",typeDoc:"ACUERDO",dateDoc:"",numDoc:"CG 251-2016",monthDoc:"JUN",nameDoc:"SUSTITUCIÓN PRESIDENCIA DE COM PS CHIMALPA TLAXCALA",link: Acuerdos__pdfpath(`./${"2016/"}${"251.pdf"}`),},</v>
      </c>
    </row>
    <row r="1389" spans="1:2" hidden="1" x14ac:dyDescent="0.25">
      <c r="A1389">
        <v>1388</v>
      </c>
      <c r="B1389" t="str">
        <f>'2016'!V263</f>
        <v>{id:252,year: "2016",typeDoc:"ACUERDO",dateDoc:"",numDoc:"CG 252-2016",monthDoc:"JUN",nameDoc:"SUSTITUCIÓN  CONSEJO DISTRITAL Y MUNICIPALES3",link: Acuerdos__pdfpath(`./${"2016/"}${"252.pdf"}`),},</v>
      </c>
    </row>
    <row r="1390" spans="1:2" hidden="1" x14ac:dyDescent="0.25">
      <c r="A1390">
        <v>1389</v>
      </c>
      <c r="B1390" t="str">
        <f>'2016'!V264</f>
        <v>{id:253,year: "2016",typeDoc:"ACUERDO",dateDoc:"",numDoc:"CG 253-2016",monthDoc:"JUN",nameDoc:"SUSTITUCIÓN PAN CALPULALPAN DIPUTADO LOCAL SUPLENTE DITO. 01",link: Acuerdos__pdfpath(`./${"2016/"}${"253.pdf"}`),},</v>
      </c>
    </row>
    <row r="1391" spans="1:2" hidden="1" x14ac:dyDescent="0.25">
      <c r="A1391">
        <v>1390</v>
      </c>
      <c r="B1391" t="str">
        <f>'2016'!V265</f>
        <v>{id:254,year: "2016",typeDoc:"ACUERDO",dateDoc:"",numDoc:"CG 254-2016",monthDoc:"JUN",nameDoc:"SUSTITUCIÓN AYUNTAMIENTO NA 02 06 16",link: Acuerdos__pdfpath(`./${"2016/"}${"254.pdf"}`),},</v>
      </c>
    </row>
    <row r="1392" spans="1:2" hidden="1" x14ac:dyDescent="0.25">
      <c r="A1392">
        <v>1391</v>
      </c>
      <c r="B1392" t="str">
        <f>'2016'!V266</f>
        <v>{id:255,year: "2016",typeDoc:"ACUERDO",dateDoc:"03-JUN",numDoc:"CG 255-2016",monthDoc:"JUN",nameDoc:"CUMPLIMIENTO SENTENCIA TET PT",link: Acuerdos__pdfpath(`./${"2016/"}${"255.pdf"}`),},</v>
      </c>
    </row>
    <row r="1393" spans="1:2" hidden="1" x14ac:dyDescent="0.25">
      <c r="A1393">
        <v>1392</v>
      </c>
      <c r="B1393" t="str">
        <f>'2016'!V267</f>
        <v>{id:256,year: "2016",typeDoc:"ACUERDO",dateDoc:"04-JUN",numDoc:"CG 256-2016",monthDoc:"JUN",nameDoc:"SUSTITUCIÓN AYUNTAMIENTO LA MAGDALENA TLALTELULCO PAN",link: Acuerdos__pdfpath(`./${"2016/"}${"256.pdf"}`),},</v>
      </c>
    </row>
    <row r="1394" spans="1:2" hidden="1" x14ac:dyDescent="0.25">
      <c r="A1394">
        <v>1393</v>
      </c>
      <c r="B1394" t="str">
        <f>'2016'!V268</f>
        <v>{id:257,year: "2016",typeDoc:"ACUERDO",dateDoc:"04-JUN",numDoc:"CG 257-2016",monthDoc:"JUN",nameDoc:"SUSTITUCIÓN 1ER. REGIDOR AYUNTAMIENTO ZACATELCO PAN",link: Acuerdos__pdfpath(`./${"2016/"}${"257.pdf"}`),},</v>
      </c>
    </row>
    <row r="1395" spans="1:2" hidden="1" x14ac:dyDescent="0.25">
      <c r="A1395">
        <v>1394</v>
      </c>
      <c r="B1395" t="str">
        <f>'2016'!V269</f>
        <v>{id:258,year: "2016",typeDoc:"ACUERDO",dateDoc:"04-JUN",numDoc:"CG 258-2016",monthDoc:"JUN",nameDoc:"SUSTITUCIÓN AYUNTAMIENTO DE APIZACO PRI",link: Acuerdos__pdfpath(`./${"2016/"}${"258.pdf"}`),},</v>
      </c>
    </row>
    <row r="1396" spans="1:2" hidden="1" x14ac:dyDescent="0.25">
      <c r="A1396">
        <v>1395</v>
      </c>
      <c r="B1396" t="str">
        <f>'2016'!V270</f>
        <v>{id:259,year: "2016",typeDoc:"ACUERDO",dateDoc:"04-JUN",numDoc:"CG 259-2016",monthDoc:"JUN",nameDoc:"SUSTITUCIÓN AYUNTAMIENTO 2DO. REGIDOR PRD",link: Acuerdos__pdfpath(`./${"2016/"}${"259.pdf"}`),},</v>
      </c>
    </row>
    <row r="1397" spans="1:2" hidden="1" x14ac:dyDescent="0.25">
      <c r="A1397">
        <v>1396</v>
      </c>
      <c r="B1397" t="str">
        <f>'2016'!V271</f>
        <v>{id:260,year: "2016",typeDoc:"ACUERDO",dateDoc:"04-JUN",numDoc:"CG 260-2016",monthDoc:"JUN",nameDoc:"SUSTITUCIÓN PTE. MPAL APIZACO VERDE",link: Acuerdos__pdfpath(`./${"2016/"}${"260.pdf"}`),},</v>
      </c>
    </row>
    <row r="1398" spans="1:2" hidden="1" x14ac:dyDescent="0.25">
      <c r="A1398">
        <v>1397</v>
      </c>
      <c r="B1398" t="str">
        <f>'2016'!V272</f>
        <v>{id:261,year: "2016",typeDoc:"ACUERDO",dateDoc:"04-JUN",numDoc:"CG 261-2016",monthDoc:"JUN",nameDoc:"SUSTITUCIÓN AYUNTAMIENTO YAHUQUEMEHCAN Y PRIMER REGIDOR PROP Y SUP VERDE",link: Acuerdos__pdfpath(`./${"2016/"}${"261.pdf"}`),},</v>
      </c>
    </row>
    <row r="1399" spans="1:2" hidden="1" x14ac:dyDescent="0.25">
      <c r="A1399">
        <v>1398</v>
      </c>
      <c r="B1399" t="str">
        <f>'2016'!V273</f>
        <v>{id:262,year: "2016",typeDoc:"ACUERDO",dateDoc:"04-JUN",numDoc:"CG 262-2016",monthDoc:"JUN",nameDoc:"SUSTITUCIÓN AYUNTAMIENTO TETLATLAHUCA PT",link: Acuerdos__pdfpath(`./${"2016/"}${"262.pdf"}`),},</v>
      </c>
    </row>
    <row r="1400" spans="1:2" hidden="1" x14ac:dyDescent="0.25">
      <c r="A1400">
        <v>1399</v>
      </c>
      <c r="B1400" t="str">
        <f>'2016'!V274</f>
        <v>{id:263,year: "2016",typeDoc:"ACUERDO",dateDoc:"04-JUN",numDoc:"CG 263-2016",monthDoc:"JUN",nameDoc:"SUSTITUCIÓN AYUNTAMIENTO TERRENATE 2 REGIDOR PANAL",link: Acuerdos__pdfpath(`./${"2016/"}${"263.pdf"}`),},</v>
      </c>
    </row>
    <row r="1401" spans="1:2" hidden="1" x14ac:dyDescent="0.25">
      <c r="A1401">
        <v>1400</v>
      </c>
      <c r="B1401" t="str">
        <f>'2016'!V275</f>
        <v>{id:264,year: "2016",typeDoc:"ACUERDO",dateDoc:"04-JUN",numDoc:"CG 264-2016",monthDoc:"JUN",nameDoc:"SUSTITUCIÓN AYUNTAMIENTO TLAXCO PANAL",link: Acuerdos__pdfpath(`./${"2016/"}${"264.pdf"}`),},</v>
      </c>
    </row>
    <row r="1402" spans="1:2" hidden="1" x14ac:dyDescent="0.25">
      <c r="A1402">
        <v>1401</v>
      </c>
      <c r="B1402" t="str">
        <f>'2016'!V276</f>
        <v>{id:265,year: "2016",typeDoc:"ACUERDO",dateDoc:"04-JUN",numDoc:"CG 265-2016",monthDoc:"JUN",nameDoc:"SUSTITUCIÓN AYUNTAMIENTO DE ATLTZAYANCA MORENA",link: Acuerdos__pdfpath(`./${"2016/"}${"265.pdf"}`),},</v>
      </c>
    </row>
    <row r="1403" spans="1:2" hidden="1" x14ac:dyDescent="0.25">
      <c r="A1403">
        <v>1402</v>
      </c>
      <c r="B1403" t="str">
        <f>'2016'!V277</f>
        <v>{id:266,year: "2016",typeDoc:"ACUERDO",dateDoc:"04-JUN",numDoc:"CG 266-2016",monthDoc:"JUN",nameDoc:"SUSTITUCIÓN AYUNTAMIENTO NATIVITAS MORENA",link: Acuerdos__pdfpath(`./${"2016/"}${"266.pdf"}`),},</v>
      </c>
    </row>
    <row r="1404" spans="1:2" hidden="1" x14ac:dyDescent="0.25">
      <c r="A1404">
        <v>1403</v>
      </c>
      <c r="B1404" t="str">
        <f>'2016'!V278</f>
        <v>{id:267,year: "2016",typeDoc:"ACUERDO",dateDoc:"04-JUN",numDoc:"CG 267-2016",monthDoc:"JUN",nameDoc:"SUSTITUCIÓN AYUNTAMIENTO TLAXCALA MORENA",link: Acuerdos__pdfpath(`./${"2016/"}${"267.pdf"}`),},</v>
      </c>
    </row>
    <row r="1405" spans="1:2" hidden="1" x14ac:dyDescent="0.25">
      <c r="A1405">
        <v>1404</v>
      </c>
      <c r="B1405" t="str">
        <f>'2016'!V279</f>
        <v>{id:268,year: "2016",typeDoc:"ACUERDO",dateDoc:"04-JUN",numDoc:"CG 268-2016",monthDoc:"JUN",nameDoc:"SUSTITUCIÓN PRIMER REGIDORA PROPIETARIA Y SUPLENTE TETLA DE LA SOLIDARIDAD MORENA",link: Acuerdos__pdfpath(`./${"2016/"}${"268.pdf"}`),},</v>
      </c>
    </row>
    <row r="1406" spans="1:2" hidden="1" x14ac:dyDescent="0.25">
      <c r="A1406">
        <v>1405</v>
      </c>
      <c r="B1406" t="str">
        <f>'2016'!V280</f>
        <v>{id:269,year: "2016",typeDoc:"ACUERDO",dateDoc:"04-JUN",numDoc:"CG 269-2016",monthDoc:"JUN",nameDoc:"SUSTITUCIÓN TERCER REGIDORA SUPLENTE TOTOLAC MORENA",link: Acuerdos__pdfpath(`./${"2016/"}${"269.pdf"}`),},</v>
      </c>
    </row>
    <row r="1407" spans="1:2" hidden="1" x14ac:dyDescent="0.25">
      <c r="A1407">
        <v>1406</v>
      </c>
      <c r="B1407" t="str">
        <f>'2016'!V281</f>
        <v>{id:270,year: "2016",typeDoc:"ACUERDO",dateDoc:"04-JUN",numDoc:"CG 270-2016",monthDoc:"JUN",nameDoc:"SUSTITUCIÓN AYUNTAMIENTO HUAMANTLA 1REGIDOR PAC",link: Acuerdos__pdfpath(`./${"2016/"}${"270.pdf"}`),},</v>
      </c>
    </row>
    <row r="1408" spans="1:2" hidden="1" x14ac:dyDescent="0.25">
      <c r="A1408">
        <v>1407</v>
      </c>
      <c r="B1408" t="str">
        <f>'2016'!V282</f>
        <v>{id:271,year: "2016",typeDoc:"ACUERDO",dateDoc:"04-JUN",numDoc:"CG 271-2016",monthDoc:"JUN",nameDoc:"SUSTITUCIÓN PRESIDENCIA DE COMUNIDAD DE COLHUACA CONTLA PAC",link: Acuerdos__pdfpath(`./${"2016/"}${"271.pdf"}`),},</v>
      </c>
    </row>
    <row r="1409" spans="1:2" hidden="1" x14ac:dyDescent="0.25">
      <c r="A1409">
        <v>1408</v>
      </c>
      <c r="B1409" t="str">
        <f>'2016'!V283</f>
        <v>{id:272,year: "2016",typeDoc:"ACUERDO",dateDoc:"04-JUN",numDoc:"CG 272-2016",monthDoc:"JUN",nameDoc:"SUSTITUCIÓN  CONSEJERO ELECTORAL CONSEJO DISTRITAL 10 HUAMANTLA",link: Acuerdos__pdfpath(`./${"2016/"}${"272.pdf"}`),},</v>
      </c>
    </row>
    <row r="1410" spans="1:2" hidden="1" x14ac:dyDescent="0.25">
      <c r="A1410">
        <v>1409</v>
      </c>
      <c r="B1410" t="str">
        <f>'2016'!V284</f>
        <v>{id:273,year: "2016",typeDoc:"ACUERDO",dateDoc:"04-JUN",numDoc:"CG 273-2016",monthDoc:"JUN",nameDoc:"CELULARES",link: Acuerdos__pdfpath(`./${"2016/"}${"273.pdf"}`),},</v>
      </c>
    </row>
    <row r="1411" spans="1:2" hidden="1" x14ac:dyDescent="0.25">
      <c r="A1411">
        <v>1410</v>
      </c>
      <c r="B1411" t="str">
        <f>'2016'!V285</f>
        <v>{id:274,year: "2016",typeDoc:"ACUERDO",dateDoc:"04-JUN",numDoc:"CG 274-2016",monthDoc:"JUN",nameDoc:"SUSTITUCIÓN 1ER. REGIDOR MUNICIPAL APIZACO PRD",link: Acuerdos__pdfpath(`./${"2016/"}${"274.pdf"}`),},</v>
      </c>
    </row>
    <row r="1412" spans="1:2" hidden="1" x14ac:dyDescent="0.25">
      <c r="A1412">
        <v>1411</v>
      </c>
      <c r="B1412" t="str">
        <f>'2016'!V286</f>
        <v>{id:275,year: "2016",typeDoc:"ACUERDO",dateDoc:"04-JUN",numDoc:"CG 275-2016",monthDoc:"JUN",nameDoc:"SUSTITUCIÓN PRIMER REGIDORA PROPIETARIA SAN JUAN HUACTZINCO PVEM",link: Acuerdos__pdfpath(`./${"2016/"}${"275.pdf"}`),},</v>
      </c>
    </row>
    <row r="1413" spans="1:2" hidden="1" x14ac:dyDescent="0.25">
      <c r="A1413">
        <v>1412</v>
      </c>
      <c r="B1413" t="str">
        <f>'2016'!V287</f>
        <v>{id:276,year: "2016",typeDoc:"ACUERDO",dateDoc:"04-JUN",numDoc:"CG 276-2016",monthDoc:"JUN",nameDoc:"SUSTITUCIÓN AYUNTAMIENTO SAN FRANCISCO TETLANOHCAN Y AMAXAC DE GUERRERO PVEM",link: Acuerdos__pdfpath(`./${"2016/"}${"276.pdf"}`),},</v>
      </c>
    </row>
    <row r="1414" spans="1:2" hidden="1" x14ac:dyDescent="0.25">
      <c r="A1414">
        <v>1413</v>
      </c>
      <c r="B1414" t="str">
        <f>'2016'!V288</f>
        <v>{id:277,year: "2016",typeDoc:"ACUERDO",dateDoc:"04-JUN",numDoc:"CG 277-2016",monthDoc:"JUN",nameDoc:"SUSTITUCIÓN AYUNTAMIENTO PVEM MUN CONTLA DE JUAN C 1ER REGIDOR",link: Acuerdos__pdfpath(`./${"2016/"}${"277.pdf"}`),},</v>
      </c>
    </row>
    <row r="1415" spans="1:2" hidden="1" x14ac:dyDescent="0.25">
      <c r="A1415">
        <v>1414</v>
      </c>
      <c r="B1415" t="str">
        <f>'2016'!V289</f>
        <v>{id:278,year: "2016",typeDoc:"ACUERDO",dateDoc:"04-JUN",numDoc:"CG 278-2016",monthDoc:"JUN",nameDoc:"SUSTITUCIÓN PC SAN HIPÓLITO CHIMALPA PT",link: Acuerdos__pdfpath(`./${"2016/"}${"278.pdf"}`),},</v>
      </c>
    </row>
    <row r="1416" spans="1:2" hidden="1" x14ac:dyDescent="0.25">
      <c r="A1416">
        <v>1415</v>
      </c>
      <c r="B1416" t="str">
        <f>'2016'!V290</f>
        <v>{id:279,year: "2016",typeDoc:"ACUERDO",dateDoc:"04-JUN",numDoc:"CG 279-2016",monthDoc:"JUN",nameDoc:"SUSTITUCIÓN PRIMER REGIDORA PROPIETARIA APETATITLÁN DE ANTONIO CARVAJAL  PES",link: Acuerdos__pdfpath(`./${"2016/"}${"279.pdf"}`),},</v>
      </c>
    </row>
    <row r="1417" spans="1:2" hidden="1" x14ac:dyDescent="0.25">
      <c r="A1417">
        <v>1416</v>
      </c>
      <c r="B1417" t="str">
        <f>'2016'!V291</f>
        <v>{id:280,year: "2016",typeDoc:"ACUERDO",dateDoc:"04-JUN",numDoc:"CG 280-2016",monthDoc:"JUN",nameDoc:"SUSTITUCIÓN AYUNTAMIENTO PES 1 REGIDOR TEACALCO SPM",link: Acuerdos__pdfpath(`./${"2016/"}${"280.pdf"}`),},</v>
      </c>
    </row>
    <row r="1418" spans="1:2" hidden="1" x14ac:dyDescent="0.25">
      <c r="A1418">
        <v>1417</v>
      </c>
      <c r="B1418" t="str">
        <f>'2016'!V292</f>
        <v>{id:281,year: "2016",typeDoc:"ACUERDO",dateDoc:"04-JUN",numDoc:"CG 281-2016",monthDoc:"JUN",nameDoc:"SUSTITUCIÓN AYUNTAMIENTO PES 1ER Y4TO REGIDOR SPM",link: Acuerdos__pdfpath(`./${"2016/"}${"281.pdf"}`),},</v>
      </c>
    </row>
    <row r="1419" spans="1:2" hidden="1" x14ac:dyDescent="0.25">
      <c r="A1419">
        <v>1418</v>
      </c>
      <c r="B1419" t="str">
        <f>'2016'!V293</f>
        <v/>
      </c>
    </row>
    <row r="1420" spans="1:2" hidden="1" x14ac:dyDescent="0.25">
      <c r="A1420">
        <v>1419</v>
      </c>
      <c r="B1420" t="str">
        <f>'2016'!V294</f>
        <v>{id:283,year: "2016",typeDoc:"ACUERDO",dateDoc:"04-JUN",numDoc:"CG 283-2016",monthDoc:"JUN",nameDoc:"MODELO OPERATIVO PAQUETES",link: Acuerdos__pdfpath(`./${"2016/"}${"283.pdf"}`),},</v>
      </c>
    </row>
    <row r="1421" spans="1:2" hidden="1" x14ac:dyDescent="0.25">
      <c r="A1421">
        <v>1420</v>
      </c>
      <c r="B1421" t="str">
        <f>'2016'!V295</f>
        <v>{id:284,year: "2016",typeDoc:"ACUERDO",dateDoc:"04-JUN",numDoc:"CG 284-2016",monthDoc:"JUN",nameDoc:"SUTITUCIÓN AYUNTAMIENTO TENANCINGO Y SAN DAMIÁN TEXOLOC MORENA",link: Acuerdos__pdfpath(`./${"2016/"}${"284.pdf"}`),},</v>
      </c>
    </row>
    <row r="1422" spans="1:2" hidden="1" x14ac:dyDescent="0.25">
      <c r="A1422">
        <v>1421</v>
      </c>
      <c r="B1422" t="str">
        <f>'2016'!V296</f>
        <v>{id:285,year: "2016",typeDoc:"ACUERDO",dateDoc:"10-JUN",numDoc:"CG 285-2016",monthDoc:"JUN",nameDoc:"PROCEDIMIENTO CONTINUACIÓN COMPUTO DISTRITAL 14",link: Acuerdos__pdfpath(`./${"2016/"}${"285.pdf"}`),},</v>
      </c>
    </row>
    <row r="1423" spans="1:2" hidden="1" x14ac:dyDescent="0.25">
      <c r="A1423">
        <v>1422</v>
      </c>
      <c r="B1423" t="str">
        <f>'2016'!V297</f>
        <v>{id:286,year: "2016",typeDoc:"ACUERDO",dateDoc:"12-JUN",numDoc:"CG 286-2016",monthDoc:"JUN",nameDoc:"CÓMPUTO Y DECLARACIÓN DE VALIDEZ GOBERNADOR",link: Acuerdos__pdfpath(`./${"2016/"}${"286.pdf"}`),},</v>
      </c>
    </row>
    <row r="1424" spans="1:2" hidden="1" x14ac:dyDescent="0.25">
      <c r="A1424">
        <v>1423</v>
      </c>
      <c r="B1424" t="str">
        <f>'2016'!V298</f>
        <v>{id:287,year: "2016",typeDoc:"ACUERDO",dateDoc:"12-JUN",numDoc:"CG 287-2016",monthDoc:"JUN",nameDoc:"CANCELACIÓN DE REGISTRO POR NO ALCANZAR EL 325 SECRETARÍA 16 06 2016",link: Acuerdos__pdfpath(`./${"2016/"}${"287.pdf"}`),},</v>
      </c>
    </row>
    <row r="1425" spans="1:2" hidden="1" x14ac:dyDescent="0.25">
      <c r="A1425">
        <v>1424</v>
      </c>
      <c r="B1425" t="str">
        <f>'2016'!V299</f>
        <v>{id:288,year: "2016",typeDoc:"ACUERDO",dateDoc:"12-JUN",numDoc:"CG 288-2016",monthDoc:"JUN",nameDoc:"ASIGNACIÓN DIPUTADOS DE REPRESENTACIÓN PROPORCIONAL",link: Acuerdos__pdfpath(`./${"2016/"}${"288.pdf"}`),},</v>
      </c>
    </row>
    <row r="1426" spans="1:2" hidden="1" x14ac:dyDescent="0.25">
      <c r="A1426">
        <v>1425</v>
      </c>
      <c r="B1426" t="str">
        <f>'2016'!V300</f>
        <v>{id:289,year: "2016",typeDoc:"ACUERDO",dateDoc:"12-JUN",numDoc:"CG 289-2016",monthDoc:"JUN",nameDoc:"ASIGNACIÓN REGIDURÍAS",link: Acuerdos__pdfpath(`./${"2016/"}${"289.pdf"}`),},</v>
      </c>
    </row>
    <row r="1427" spans="1:2" hidden="1" x14ac:dyDescent="0.25">
      <c r="A1427">
        <v>1426</v>
      </c>
      <c r="B1427" t="str">
        <f>'2016'!V301</f>
        <v>{id:290,year: "2016",typeDoc:"ACUERDO",dateDoc:"30-JUN",numDoc:"CG 290-2016",monthDoc:"JUN",nameDoc:"CUMPLIMIENTO TRIBUNAL ELECTORAL DE TLAXCALA AYUNTAMIENTO DE APIZACO PRI",link: Acuerdos__pdfpath(`./${"2016/"}${"290.pdf"}`),},</v>
      </c>
    </row>
    <row r="1428" spans="1:2" hidden="1" x14ac:dyDescent="0.25">
      <c r="A1428">
        <v>1427</v>
      </c>
      <c r="B1428" t="str">
        <f>'2016'!V302</f>
        <v>{id:291,year: "2016",typeDoc:"ACUERDO",dateDoc:"30-JUN",numDoc:"CG 291-2016",monthDoc:"JUN",nameDoc:"RETIRO PROPAGANDA POLÍTICA",link: Acuerdos__pdfpath(`./${"2016/"}${"291.pdf"}`),},</v>
      </c>
    </row>
    <row r="1429" spans="1:2" hidden="1" x14ac:dyDescent="0.25">
      <c r="A1429">
        <v>1428</v>
      </c>
      <c r="B1429" t="str">
        <f>'2016'!V303</f>
        <v>{id:292,year: "2016",typeDoc:"ACUERDO",dateDoc:"30-JUN",numDoc:"CG 292-2016",monthDoc:"JUN",nameDoc:"SERVICIO PROFESIONAL ELECTORAL NACIONAL",link: Acuerdos__pdfpath(`./${"2016/"}${"292.pdf"}`),},</v>
      </c>
    </row>
    <row r="1430" spans="1:2" hidden="1" x14ac:dyDescent="0.25">
      <c r="A1430">
        <v>1429</v>
      </c>
      <c r="B1430" t="str">
        <f>'2016'!V304</f>
        <v>{id:293,year: "2016",typeDoc:"ACUERDO",dateDoc:"26-JUL",numDoc:"CG 293-2016",monthDoc:"JUL",nameDoc:"REGIDURÍAS ITE CUMPLIMIENTO DE SENTENCIA TET JDC 250 2016",link: Acuerdos__pdfpath(`./${"2016/"}${"293.pdf"}`),},</v>
      </c>
    </row>
    <row r="1431" spans="1:2" hidden="1" x14ac:dyDescent="0.25">
      <c r="A1431">
        <v>1430</v>
      </c>
      <c r="B1431" t="str">
        <f>'2016'!V305</f>
        <v>{id:294,year: "2016",typeDoc:"ACUERDO",dateDoc:"31-JUL",numDoc:"CG 294-2016",monthDoc:"JUL",nameDoc:"ADECUACIÓN COMISIONES PERMANENTES",link: Acuerdos__pdfpath(`./${"2016/"}${"294.pdf"}`),},</v>
      </c>
    </row>
    <row r="1432" spans="1:2" hidden="1" x14ac:dyDescent="0.25">
      <c r="A1432">
        <v>1431</v>
      </c>
      <c r="B1432" t="str">
        <f>'2016'!V306</f>
        <v>{id:295,year: "2016",typeDoc:"ACUERDO",dateDoc:"31-JUL",numDoc:"CG 295-2016",monthDoc:"JUL",nameDoc:"COMITÉ DE TRANSPARENCIA",link: Acuerdos__pdfpath(`./${"2016/"}${"295.pdf"}`),},</v>
      </c>
    </row>
    <row r="1433" spans="1:2" hidden="1" x14ac:dyDescent="0.25">
      <c r="A1433">
        <v>1432</v>
      </c>
      <c r="B1433" t="str">
        <f>'2016'!V307</f>
        <v>{id:296,year: "2016",typeDoc:"ACUERDO",dateDoc:"18-AGO",numDoc:"CG 296-2016",monthDoc:"AGO",nameDoc:"SANCIÓN PAC",link: Acuerdos__pdfpath(`./${"2016/"}${"296.pdf"}`),},</v>
      </c>
    </row>
    <row r="1434" spans="1:2" hidden="1" x14ac:dyDescent="0.25">
      <c r="A1434">
        <v>1433</v>
      </c>
      <c r="B1434" t="str">
        <f>'2016'!V308</f>
        <v/>
      </c>
    </row>
    <row r="1435" spans="1:2" hidden="1" x14ac:dyDescent="0.25">
      <c r="A1435">
        <v>1434</v>
      </c>
      <c r="B1435" t="str">
        <f>'2016'!V309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</row>
    <row r="1436" spans="1:2" hidden="1" x14ac:dyDescent="0.25">
      <c r="A1436">
        <v>1435</v>
      </c>
      <c r="B1436" t="str">
        <f>'2016'!V310</f>
        <v>{id:298,year: "2016",typeDoc:"ACUERDO",dateDoc:"11-SEP",numDoc:"CG 298-2016",monthDoc:"SEP",nameDoc:"REGIDORA AMAXAC DE GUERRERO PVEM",link: Acuerdos__pdfpath(`./${"2016/"}${"298.pdf"}`),},</v>
      </c>
    </row>
    <row r="1437" spans="1:2" hidden="1" x14ac:dyDescent="0.25">
      <c r="A1437">
        <v>1436</v>
      </c>
      <c r="B1437" t="str">
        <f>'2016'!V311</f>
        <v>{id:299,year: "2016",typeDoc:"ACUERDO",dateDoc:"13-SEP",numDoc:"CG 299-2016",monthDoc:"SEP",nameDoc:"DESIGNACIÓN DE PERSONAL PARA RECUENTO DE VOTOS MUNICIPIO TZOMPANTEPEC",link: Acuerdos__pdfpath(`./${"2016/"}${"299.pdf"}`),},</v>
      </c>
    </row>
    <row r="1438" spans="1:2" hidden="1" x14ac:dyDescent="0.25">
      <c r="A1438">
        <v>1437</v>
      </c>
      <c r="B1438" t="str">
        <f>'2016'!V312</f>
        <v>{id:300,year: "2016",typeDoc:"ACUERDO",dateDoc:"13-SEP",numDoc:"CG 300-2016",monthDoc:"SEP",nameDoc:"DECLARACIÓN DE VALIDEZ TZOMPANTEPEC",link: Acuerdos__pdfpath(`./${"2016/"}${"300.pdf"}`),},</v>
      </c>
    </row>
    <row r="1439" spans="1:2" hidden="1" x14ac:dyDescent="0.25">
      <c r="A1439">
        <v>1438</v>
      </c>
      <c r="B1439" t="str">
        <f>'2016'!V313</f>
        <v>{id:301,year: "2016",typeDoc:"ACUERDO",dateDoc:"14-SEP",numDoc:"CG 301-2016",monthDoc:"SEP",nameDoc:"DESIGNACIÓN DE PERSONAL PARA RECUENTO DE VOTOS NANACAMILPA",link: Acuerdos__pdfpath(`./${"2016/"}${"301.pdf"}`),},</v>
      </c>
    </row>
    <row r="1440" spans="1:2" hidden="1" x14ac:dyDescent="0.25">
      <c r="A1440">
        <v>1439</v>
      </c>
      <c r="B1440" t="str">
        <f>'2016'!V314</f>
        <v>{id:302,year: "2016",typeDoc:"ACUERDO",dateDoc:"17-SEP",numDoc:"CG 302-2016",monthDoc:"SEP",nameDoc:"DESIGNACIÓN DE PERSONAL PARA RECUENTO DE VOTOS DISTRITO 12 TEOLOCHOLCO",link: Acuerdos__pdfpath(`./${"2016/"}${"302.pdf"}`),},</v>
      </c>
    </row>
    <row r="1441" spans="1:2" hidden="1" x14ac:dyDescent="0.25">
      <c r="A1441">
        <v>1440</v>
      </c>
      <c r="B1441" t="str">
        <f>'2016'!V315</f>
        <v>{id:303,year: "2016",typeDoc:"ACUERDO",dateDoc:"17-SEP",numDoc:"CG 303-2016",monthDoc:"SEP",nameDoc:"DECLARACIÓN DE VALIDEZ DISTRITO 12 TEOLOCHOLCO PRI PVEM PNA",link: Acuerdos__pdfpath(`./${"2016/"}${"303.pdf"}`),},</v>
      </c>
    </row>
    <row r="1442" spans="1:2" hidden="1" x14ac:dyDescent="0.25">
      <c r="A1442">
        <v>1441</v>
      </c>
      <c r="B1442" t="str">
        <f>'2016'!V316</f>
        <v/>
      </c>
    </row>
    <row r="1443" spans="1:2" hidden="1" x14ac:dyDescent="0.25">
      <c r="A1443">
        <v>1442</v>
      </c>
      <c r="B1443" t="str">
        <f>'2016'!V317</f>
        <v/>
      </c>
    </row>
    <row r="1444" spans="1:2" hidden="1" x14ac:dyDescent="0.25">
      <c r="A1444">
        <v>1443</v>
      </c>
      <c r="B1444" t="str">
        <f>'2016'!V318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</row>
    <row r="1445" spans="1:2" hidden="1" x14ac:dyDescent="0.25">
      <c r="A1445">
        <v>1444</v>
      </c>
      <c r="B1445" t="str">
        <f>'2016'!V319</f>
        <v/>
      </c>
    </row>
    <row r="1446" spans="1:2" hidden="1" x14ac:dyDescent="0.25">
      <c r="A1446">
        <v>1445</v>
      </c>
      <c r="B1446" t="str">
        <f>'2016'!V320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</row>
    <row r="1447" spans="1:2" hidden="1" x14ac:dyDescent="0.25">
      <c r="A1447">
        <v>1446</v>
      </c>
      <c r="B1447" t="str">
        <f>'2016'!V321</f>
        <v/>
      </c>
    </row>
    <row r="1448" spans="1:2" hidden="1" x14ac:dyDescent="0.25">
      <c r="A1448">
        <v>1447</v>
      </c>
      <c r="B1448" t="str">
        <f>'2016'!V322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</row>
    <row r="1449" spans="1:2" hidden="1" x14ac:dyDescent="0.25">
      <c r="A1449">
        <v>1448</v>
      </c>
      <c r="B1449" t="str">
        <f>'2016'!V323</f>
        <v>{id:307,year: "2016",typeDoc:"ACUERDO",dateDoc:"14-OCT",numDoc:"CG 307-2016",monthDoc:"OCT",nameDoc:"MULTAS PREVISTAS EN LA RESOLUCIÓN INE CG598 2016",link: Acuerdos__pdfpath(`./${"2016/"}${"307.pdf"}`),},</v>
      </c>
    </row>
    <row r="1450" spans="1:2" hidden="1" x14ac:dyDescent="0.25">
      <c r="A1450">
        <v>1449</v>
      </c>
      <c r="B1450" t="str">
        <f>'2016'!V324</f>
        <v>{id:308,year: "2016",typeDoc:"ACUERDO",dateDoc:"25-OCT",numDoc:"CG 308-2016",monthDoc:"OCT",nameDoc:"INTEGRACIÓN DE SANTA CRUZ QUILEHTLA",link: Acuerdos__pdfpath(`./${"2016/"}${"308.pdf"}`),},</v>
      </c>
    </row>
    <row r="1451" spans="1:2" hidden="1" x14ac:dyDescent="0.25">
      <c r="A1451">
        <v>1450</v>
      </c>
      <c r="B1451" t="str">
        <f>'2016'!V325</f>
        <v>{id:309,year: "2016",typeDoc:"ACUERDO",dateDoc:"11-NOV",numDoc:"CG 309-2016",monthDoc:"NOV",nameDoc:"INTEGRACIÓN AYUNTAMIENTO CONTLA",link: Acuerdos__pdfpath(`./${"2016/"}${"309.pdf"}`),},</v>
      </c>
    </row>
    <row r="1452" spans="1:2" hidden="1" x14ac:dyDescent="0.25">
      <c r="A1452">
        <v>1451</v>
      </c>
      <c r="B1452" t="str">
        <f>'2016'!V326</f>
        <v/>
      </c>
    </row>
    <row r="1453" spans="1:2" hidden="1" x14ac:dyDescent="0.25">
      <c r="A1453">
        <v>1452</v>
      </c>
      <c r="B1453" t="str">
        <f>'2016'!V327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</row>
    <row r="1454" spans="1:2" hidden="1" x14ac:dyDescent="0.25">
      <c r="A1454">
        <v>1453</v>
      </c>
      <c r="B1454" t="str">
        <f>'2016'!V328</f>
        <v>{id:312,year: "2016",typeDoc:"ACUERDO",dateDoc:"30-NOV",numDoc:"CG 312-2016",monthDoc:"NOV",nameDoc:"FINANCIAMIENTO PÚBLICO",link: Acuerdos__pdfpath(`./${"2016/"}${"312.pdf"}`),},</v>
      </c>
    </row>
    <row r="1455" spans="1:2" hidden="1" x14ac:dyDescent="0.25">
      <c r="A1455">
        <v>1454</v>
      </c>
      <c r="B1455" t="str">
        <f>'2016'!V329</f>
        <v>{id:313,year: "2016",typeDoc:"ACUERDO",dateDoc:"30-NOV",numDoc:"CG 313-2016",monthDoc:"NOV",nameDoc:"CIENCIA Y TECNOLOGÍA",link: Acuerdos__pdfpath(`./${"2016/"}${"313.pdf"}`),},</v>
      </c>
    </row>
    <row r="1456" spans="1:2" hidden="1" x14ac:dyDescent="0.25">
      <c r="A1456">
        <v>1455</v>
      </c>
      <c r="B1456" t="str">
        <f>'2016'!V330</f>
        <v>{id:314,year: "2016",typeDoc:"ACUERDO",dateDoc:"30-NOV",numDoc:"CG 314-2016",monthDoc:"NOV",nameDoc:"MULTAS PARTIDOS PRI Y MORENA",link: Acuerdos__pdfpath(`./${"2016/"}${"314.pdf"}`),},</v>
      </c>
    </row>
    <row r="1457" spans="1:2" hidden="1" x14ac:dyDescent="0.25">
      <c r="A1457">
        <v>1456</v>
      </c>
      <c r="B1457" t="str">
        <f>'2016'!V331</f>
        <v>{id:315,year: "2016",typeDoc:"ACUERDO",dateDoc:"12-DIC",numDoc:"CG 315-2016",monthDoc:"DIC",nameDoc:"DONDE SE READECUA EL PRESUPUESTO DE EGRESOS PARA EL EJERCICIO FISCAL 2016",link: Acuerdos__pdfpath(`./${"2016/"}${"315.pdf"}`),},</v>
      </c>
    </row>
    <row r="1458" spans="1:2" hidden="1" x14ac:dyDescent="0.25">
      <c r="A1458">
        <v>1457</v>
      </c>
      <c r="B1458" t="str">
        <f>'2016'!V332</f>
        <v>{id:316,year: "2016",typeDoc:"ACUERDO",dateDoc:"12-DIC",numDoc:"CG 316-2016",monthDoc:"DIC",nameDoc:"DECLARACIÓN DE LA VALIDEZ E INTEGRACIÓN DE LA LXII LEGISLATURA DEL CONGRESO",link: Acuerdos__pdfpath(`./${"2016/"}${"316.pdf"}`),},</v>
      </c>
    </row>
    <row r="1459" spans="1:2" hidden="1" x14ac:dyDescent="0.25">
      <c r="A1459">
        <v>1458</v>
      </c>
      <c r="B1459" t="str">
        <f>'2016'!V333</f>
        <v>];</v>
      </c>
    </row>
    <row r="1460" spans="1:2" hidden="1" x14ac:dyDescent="0.25">
      <c r="A1460">
        <v>1459</v>
      </c>
      <c r="B1460" t="str">
        <f>'2015'!W2</f>
        <v>export const dataAcuerdos2015 = [</v>
      </c>
    </row>
    <row r="1461" spans="1:2" hidden="1" x14ac:dyDescent="0.25">
      <c r="A1461">
        <v>1460</v>
      </c>
      <c r="B1461" t="str">
        <f>'2015'!W3</f>
        <v/>
      </c>
    </row>
    <row r="1462" spans="1:2" hidden="1" x14ac:dyDescent="0.25">
      <c r="A1462">
        <v>1461</v>
      </c>
      <c r="B1462" t="str">
        <f>'2015'!W4</f>
        <v/>
      </c>
    </row>
    <row r="1463" spans="1:2" hidden="1" x14ac:dyDescent="0.25">
      <c r="A1463">
        <v>1462</v>
      </c>
      <c r="B1463" t="str">
        <f>'2015'!W5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</row>
    <row r="1464" spans="1:2" hidden="1" x14ac:dyDescent="0.25">
      <c r="A1464">
        <v>1463</v>
      </c>
      <c r="B1464" t="str">
        <f>'2015'!W6</f>
        <v>{id:3,year: "2015",typeDoc:"ACUERDO",dateDoc:"15-ENE",numDoc:"CG 03-2015",monthDoc:"ENE",nameDoc:"PROGRAMA ANUAL IET",link: Acuerdos__pdfpath(`./${"2015/"}${"3.pdf"}`),},</v>
      </c>
    </row>
    <row r="1465" spans="1:2" hidden="1" x14ac:dyDescent="0.25">
      <c r="A1465">
        <v>1464</v>
      </c>
      <c r="B1465" t="str">
        <f>'2015'!W7</f>
        <v/>
      </c>
    </row>
    <row r="1466" spans="1:2" hidden="1" x14ac:dyDescent="0.25">
      <c r="A1466">
        <v>1465</v>
      </c>
      <c r="B1466" t="str">
        <f>'2015'!W8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</row>
    <row r="1467" spans="1:2" hidden="1" x14ac:dyDescent="0.25">
      <c r="A1467">
        <v>1466</v>
      </c>
      <c r="B1467" t="str">
        <f>'2015'!W9</f>
        <v>{id:5,year: "2015",typeDoc:"ACUERDO",dateDoc:"13-MAR",numDoc:"CG 05-2015",monthDoc:"MAR",nameDoc:"REMISIÓN DE INFORMES ANUALES 2014",link: Acuerdos__pdfpath(`./${"2015/"}${"5.pdf"}`),},</v>
      </c>
    </row>
    <row r="1468" spans="1:2" hidden="1" x14ac:dyDescent="0.25">
      <c r="A1468">
        <v>1467</v>
      </c>
      <c r="B1468" t="str">
        <f>'2015'!W10</f>
        <v>{id:6,year: "2015",typeDoc:"ACUERDO",dateDoc:"28-MAY",numDoc:"CG 06-2015",monthDoc:"MAY",nameDoc:"DICTAMEN INFORME ANUAL PAN",link: Acuerdos__pdfpath(`./${"2015/"}${"6.pdf"}`),},</v>
      </c>
    </row>
    <row r="1469" spans="1:2" hidden="1" x14ac:dyDescent="0.25">
      <c r="A1469">
        <v>1468</v>
      </c>
      <c r="B1469" t="str">
        <f>'2015'!W11</f>
        <v>{id:7,year: "2015",typeDoc:"ACUERDO",dateDoc:"28-MAY",numDoc:"CG 07-2015",monthDoc:"MAY",nameDoc:"DICTAMEN INFORME ANUAL PRI",link: Acuerdos__pdfpath(`./${"2015/"}${"7.pdf"}`),},</v>
      </c>
    </row>
    <row r="1470" spans="1:2" hidden="1" x14ac:dyDescent="0.25">
      <c r="A1470">
        <v>1469</v>
      </c>
      <c r="B1470" t="str">
        <f>'2015'!W12</f>
        <v>{id:8,year: "2015",typeDoc:"ACUERDO",dateDoc:"28-MAY",numDoc:"CG 08-2015",monthDoc:"MAY",nameDoc:"DICTAMEN INFORME ANUAL PRD",link: Acuerdos__pdfpath(`./${"2015/"}${"8.pdf"}`),},</v>
      </c>
    </row>
    <row r="1471" spans="1:2" hidden="1" x14ac:dyDescent="0.25">
      <c r="A1471">
        <v>1470</v>
      </c>
      <c r="B1471" t="str">
        <f>'2015'!W13</f>
        <v>{id:9,year: "2015",typeDoc:"ACUERDO",dateDoc:"28-MAY",numDoc:"CG 09-2015",monthDoc:"MAY",nameDoc:"DICTAMEN INFORME ANUAL PT",link: Acuerdos__pdfpath(`./${"2015/"}${"9.pdf"}`),},</v>
      </c>
    </row>
    <row r="1472" spans="1:2" hidden="1" x14ac:dyDescent="0.25">
      <c r="A1472">
        <v>1471</v>
      </c>
      <c r="B1472" t="str">
        <f>'2015'!W14</f>
        <v>{id:10,year: "2015",typeDoc:"ACUERDO",dateDoc:"28-MAY",numDoc:"CG 10-2015",monthDoc:"MAY",nameDoc:"DICTAMEN INFORME ANUAL PVEM",link: Acuerdos__pdfpath(`./${"2015/"}${"10.pdf"}`),},</v>
      </c>
    </row>
    <row r="1473" spans="1:2" hidden="1" x14ac:dyDescent="0.25">
      <c r="A1473">
        <v>1472</v>
      </c>
      <c r="B1473" t="str">
        <f>'2015'!W15</f>
        <v>{id:11,year: "2015",typeDoc:"ACUERDO",dateDoc:"28-MAY",numDoc:"CG 11-2015",monthDoc:"MAY",nameDoc:"DICTAMEN INFORME ANUAL MC",link: Acuerdos__pdfpath(`./${"2015/"}${"11.pdf"}`),},</v>
      </c>
    </row>
    <row r="1474" spans="1:2" hidden="1" x14ac:dyDescent="0.25">
      <c r="A1474">
        <v>1473</v>
      </c>
      <c r="B1474" t="str">
        <f>'2015'!W16</f>
        <v>{id:12,year: "2015",typeDoc:"ACUERDO",dateDoc:"28-MAY",numDoc:"CG 12-2015",monthDoc:"MAY",nameDoc:"DICTAMEN INFORME ANUAL PANAL",link: Acuerdos__pdfpath(`./${"2015/"}${"12.pdf"}`),},</v>
      </c>
    </row>
    <row r="1475" spans="1:2" hidden="1" x14ac:dyDescent="0.25">
      <c r="A1475">
        <v>1474</v>
      </c>
      <c r="B1475" t="str">
        <f>'2015'!W17</f>
        <v>{id:13,year: "2015",typeDoc:"ACUERDO",dateDoc:"28-MAY",numDoc:"CG 13-2015",monthDoc:"MAY",nameDoc:"DICTAMEN INFORME ANUAL PAC",link: Acuerdos__pdfpath(`./${"2015/"}${"13.pdf"}`),},</v>
      </c>
    </row>
    <row r="1476" spans="1:2" hidden="1" x14ac:dyDescent="0.25">
      <c r="A1476">
        <v>1475</v>
      </c>
      <c r="B1476" t="str">
        <f>'2015'!W18</f>
        <v>{id:14,year: "2015",typeDoc:"ACUERDO",dateDoc:"28-MAY",numDoc:"CG 14-2015",monthDoc:"MAY",nameDoc:"DICTAMEN INFORME ANUAL PS",link: Acuerdos__pdfpath(`./${"2015/"}${"14.pdf"}`),},</v>
      </c>
    </row>
    <row r="1477" spans="1:2" hidden="1" x14ac:dyDescent="0.25">
      <c r="A1477">
        <v>1476</v>
      </c>
      <c r="B1477" t="str">
        <f>'2015'!W19</f>
        <v>{id:15,year: "2015",typeDoc:"ACUERDO",dateDoc:"28-MAY",numDoc:"CG 15-2015",monthDoc:"MAY",nameDoc:"DICTAMEN INFORME ANUAL MORENA",link: Acuerdos__pdfpath(`./${"2015/"}${"15.pdf"}`),},</v>
      </c>
    </row>
    <row r="1478" spans="1:2" hidden="1" x14ac:dyDescent="0.25">
      <c r="A1478">
        <v>1477</v>
      </c>
      <c r="B1478" t="str">
        <f>'2015'!W20</f>
        <v>{id:16,year: "2015",typeDoc:"ACUERDO",dateDoc:"28-MAY",numDoc:"CG 16-2015",monthDoc:"MAY",nameDoc:"DICTAMEN INFORME ANUAL HUMANISTA",link: Acuerdos__pdfpath(`./${"2015/"}${"16.pdf"}`),},</v>
      </c>
    </row>
    <row r="1479" spans="1:2" hidden="1" x14ac:dyDescent="0.25">
      <c r="A1479">
        <v>1478</v>
      </c>
      <c r="B1479" t="str">
        <f>'2015'!W21</f>
        <v>{id:17,year: "2015",typeDoc:"ACUERDO",dateDoc:"28-MAY",numDoc:"CG 17-2015",monthDoc:"MAY",nameDoc:"DICTAMEN INFORME ANUAL ENCUENTRO SOCIAL",link: Acuerdos__pdfpath(`./${"2015/"}${"17.pdf"}`),},</v>
      </c>
    </row>
    <row r="1480" spans="1:2" hidden="1" x14ac:dyDescent="0.25">
      <c r="A1480">
        <v>1479</v>
      </c>
      <c r="B1480" t="str">
        <f>'2015'!W22</f>
        <v>{id:18,year: "2015",typeDoc:"ACUERDO",dateDoc:"28-MAY",numDoc:"CG 18-2015",monthDoc:"MAY",nameDoc:"QUEJA 001",link: Acuerdos__pdfpath(`./${"2015/"}${"18.pdf"}`),},</v>
      </c>
    </row>
    <row r="1481" spans="1:2" hidden="1" x14ac:dyDescent="0.25">
      <c r="A1481">
        <v>1480</v>
      </c>
      <c r="B1481" t="str">
        <f>'2015'!W23</f>
        <v>{id:19,year: "2015",typeDoc:"ACUERDO",dateDoc:"28-MAY",numDoc:"CG 19-2015",monthDoc:"MAY",nameDoc:"QUEJA 003",link: Acuerdos__pdfpath(`./${"2015/"}${"19.pdf"}`),},</v>
      </c>
    </row>
    <row r="1482" spans="1:2" hidden="1" x14ac:dyDescent="0.25">
      <c r="A1482">
        <v>1481</v>
      </c>
      <c r="B1482" t="str">
        <f>'2015'!W24</f>
        <v/>
      </c>
    </row>
    <row r="1483" spans="1:2" hidden="1" x14ac:dyDescent="0.25">
      <c r="A1483">
        <v>1482</v>
      </c>
      <c r="B1483" t="str">
        <f>'2015'!W25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</row>
    <row r="1484" spans="1:2" hidden="1" x14ac:dyDescent="0.25">
      <c r="A1484">
        <v>1483</v>
      </c>
      <c r="B1484" t="str">
        <f>'2015'!W26</f>
        <v/>
      </c>
    </row>
    <row r="1485" spans="1:2" hidden="1" x14ac:dyDescent="0.25">
      <c r="A1485">
        <v>1484</v>
      </c>
      <c r="B1485" t="str">
        <f>'2015'!W27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</row>
    <row r="1486" spans="1:2" hidden="1" x14ac:dyDescent="0.25">
      <c r="A1486">
        <v>1485</v>
      </c>
      <c r="B1486" t="str">
        <f>'2015'!W28</f>
        <v/>
      </c>
    </row>
    <row r="1487" spans="1:2" hidden="1" x14ac:dyDescent="0.25">
      <c r="A1487">
        <v>1486</v>
      </c>
      <c r="B1487" t="str">
        <f>'2015'!W29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</row>
    <row r="1488" spans="1:2" hidden="1" x14ac:dyDescent="0.25">
      <c r="A1488">
        <v>1487</v>
      </c>
      <c r="B1488" t="str">
        <f>'2015'!W30</f>
        <v/>
      </c>
    </row>
    <row r="1489" spans="1:2" hidden="1" x14ac:dyDescent="0.25">
      <c r="A1489">
        <v>1488</v>
      </c>
      <c r="B1489" t="str">
        <f>'2015'!W31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</row>
    <row r="1490" spans="1:2" hidden="1" x14ac:dyDescent="0.25">
      <c r="A1490">
        <v>1489</v>
      </c>
      <c r="B1490" t="str">
        <f>'2015'!W32</f>
        <v/>
      </c>
    </row>
    <row r="1491" spans="1:2" hidden="1" x14ac:dyDescent="0.25">
      <c r="A1491">
        <v>1490</v>
      </c>
      <c r="B1491" t="str">
        <f>'2015'!W33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</row>
    <row r="1492" spans="1:2" hidden="1" x14ac:dyDescent="0.25">
      <c r="A1492">
        <v>1491</v>
      </c>
      <c r="B1492" t="str">
        <f>'2015'!W34</f>
        <v/>
      </c>
    </row>
    <row r="1493" spans="1:2" hidden="1" x14ac:dyDescent="0.25">
      <c r="A1493">
        <v>1492</v>
      </c>
      <c r="B1493" t="str">
        <f>'2015'!W35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</row>
    <row r="1494" spans="1:2" hidden="1" x14ac:dyDescent="0.25">
      <c r="A1494">
        <v>1493</v>
      </c>
      <c r="B1494" t="str">
        <f>'2015'!W36</f>
        <v>{id:26,year: "2015",typeDoc:"ACUERDO",dateDoc:"17-JUL",numDoc:"CG 26-2015",monthDoc:"JUL",nameDoc:"SANCIÓN INFORME ANUAL 2014 PRI",link: Acuerdos__pdfpath(`./${"2015/"}${"26.pdf"}`),},</v>
      </c>
    </row>
    <row r="1495" spans="1:2" hidden="1" x14ac:dyDescent="0.25">
      <c r="A1495">
        <v>1494</v>
      </c>
      <c r="B1495" t="str">
        <f>'2015'!W37</f>
        <v>{id:27,year: "2015",typeDoc:"ACUERDO",dateDoc:"17-JUL",numDoc:"CG 27-2015",monthDoc:"JUL",nameDoc:"SANCIÓN INFORME ANUAL 2014 PT",link: Acuerdos__pdfpath(`./${"2015/"}${"27.pdf"}`),},</v>
      </c>
    </row>
    <row r="1496" spans="1:2" hidden="1" x14ac:dyDescent="0.25">
      <c r="A1496">
        <v>1495</v>
      </c>
      <c r="B1496" t="str">
        <f>'2015'!W38</f>
        <v>{id:28,year: "2015",typeDoc:"ACUERDO",dateDoc:"17-JUL",numDoc:"CG 28-2015",monthDoc:"JUL",nameDoc:"SANCIÓN INFORME ANUAL 2014 PVEM",link: Acuerdos__pdfpath(`./${"2015/"}${"28.pdf"}`),},</v>
      </c>
    </row>
    <row r="1497" spans="1:2" hidden="1" x14ac:dyDescent="0.25">
      <c r="A1497">
        <v>1496</v>
      </c>
      <c r="B1497" t="str">
        <f>'2015'!W39</f>
        <v>{id:29,year: "2015",typeDoc:"ACUERDO",dateDoc:"17-JUL",numDoc:"CG 29-2015",monthDoc:"JUL",nameDoc:"SANCIÓN INFORME ANUAL 2014 MC",link: Acuerdos__pdfpath(`./${"2015/"}${"29.pdf"}`),},</v>
      </c>
    </row>
    <row r="1498" spans="1:2" hidden="1" x14ac:dyDescent="0.25">
      <c r="A1498">
        <v>1497</v>
      </c>
      <c r="B1498" t="str">
        <f>'2015'!W40</f>
        <v>{id:30,year: "2015",typeDoc:"ACUERDO",dateDoc:"17-JUL",numDoc:"CG 30-2015",monthDoc:"JUL",nameDoc:"SANCIÓN INFORME ANUAL 2014 PNA",link: Acuerdos__pdfpath(`./${"2015/"}${"30.pdf"}`),},</v>
      </c>
    </row>
    <row r="1499" spans="1:2" hidden="1" x14ac:dyDescent="0.25">
      <c r="A1499">
        <v>1498</v>
      </c>
      <c r="B1499" t="str">
        <f>'2015'!W41</f>
        <v>{id:31,year: "2015",typeDoc:"ACUERDO",dateDoc:"17-JUL",numDoc:"CG 31-2015",monthDoc:"JUL",nameDoc:"SANCIÓN INFORME ANUAL 2014 PS",link: Acuerdos__pdfpath(`./${"2015/"}${"31.pdf"}`),},</v>
      </c>
    </row>
    <row r="1500" spans="1:2" hidden="1" x14ac:dyDescent="0.25">
      <c r="A1500">
        <v>1499</v>
      </c>
      <c r="B1500" t="str">
        <f>'2015'!W42</f>
        <v>{id:32,year: "2015",typeDoc:"ACUERDO",dateDoc:"17-JUL",numDoc:"CG 32-2015",monthDoc:"JUL",nameDoc:"SANCIÓN INFORME ANUAL 2014 ENCUENTRO SOCIAL",link: Acuerdos__pdfpath(`./${"2015/"}${"32.pdf"}`),},</v>
      </c>
    </row>
    <row r="1501" spans="1:2" hidden="1" x14ac:dyDescent="0.25">
      <c r="A1501">
        <v>1500</v>
      </c>
      <c r="B1501" t="str">
        <f>'2015'!W43</f>
        <v>{id:33,year: "2015",typeDoc:"ACUERDO",dateDoc:"28-AGO",numDoc:"CG 33-2015",monthDoc:"AGO",nameDoc:"AJUSTE SANCIÓN FISCALIZACIÓN PT",link: Acuerdos__pdfpath(`./${"2015/"}${"33.pdf"}`),},</v>
      </c>
    </row>
    <row r="1502" spans="1:2" hidden="1" x14ac:dyDescent="0.25">
      <c r="A1502">
        <v>1501</v>
      </c>
      <c r="B1502" t="str">
        <f>'2015'!W44</f>
        <v>{id:34,year: "2015",typeDoc:"ACUERDO",dateDoc:"18-SEP",numDoc:"CG0 01-2015",monthDoc:"SEP",nameDoc:"INTEGRACIÓN DE COMISIONES ITE",link: Acuerdos__pdfpath(`./${"2015/"}${"01.pdf"}`),},</v>
      </c>
    </row>
    <row r="1503" spans="1:2" hidden="1" x14ac:dyDescent="0.25">
      <c r="A1503">
        <v>1502</v>
      </c>
      <c r="B1503" t="str">
        <f>'2015'!W45</f>
        <v/>
      </c>
    </row>
    <row r="1504" spans="1:2" hidden="1" x14ac:dyDescent="0.25">
      <c r="A1504">
        <v>1503</v>
      </c>
      <c r="B1504" t="str">
        <f>'2015'!W46</f>
        <v>{id:36,year: "2015",typeDoc:"ACUERDO",dateDoc:"18-SEP",numDoc:"CG0 03-2015",monthDoc:"SEP",nameDoc:"INTEGRACIÓN DE JUNTA GENERAL EJECUTIVA",link: Acuerdos__pdfpath(`./${"2015/"}${"03.pdf"}`),},</v>
      </c>
    </row>
    <row r="1505" spans="1:2" hidden="1" x14ac:dyDescent="0.25">
      <c r="A1505">
        <v>1504</v>
      </c>
      <c r="B1505" t="str">
        <f>'2015'!W47</f>
        <v>{id:37,year: "2015",typeDoc:"ACUERDO",dateDoc:"18-SEP",numDoc:"CG0 04-2015",monthDoc:"SEP",nameDoc:"LOGO ITE",link: Acuerdos__pdfpath(`./${"2015/"}${"04.pdf"}`),},</v>
      </c>
    </row>
    <row r="1506" spans="1:2" hidden="1" x14ac:dyDescent="0.25">
      <c r="A1506">
        <v>1505</v>
      </c>
      <c r="B1506" t="str">
        <f>'2015'!W48</f>
        <v>{id:38,year: "2015",typeDoc:"ACUERDO",dateDoc:"30-SEP",numDoc:"CG0 05-2015",monthDoc:"SEP",nameDoc:"LINEAMIENTOS PERDIDA Y CANCELACIÓN DE REGISTRO",link: Acuerdos__pdfpath(`./${"2015/"}${"05.pdf"}`),},</v>
      </c>
    </row>
    <row r="1507" spans="1:2" hidden="1" x14ac:dyDescent="0.25">
      <c r="A1507">
        <v>1506</v>
      </c>
      <c r="B1507" t="str">
        <f>'2015'!W49</f>
        <v>{id:39,year: "2015",typeDoc:"ACUERDO",dateDoc:"30-SEP",numDoc:"CG0 06-2015",monthDoc:"SEP",nameDoc:"PERDIDA DE ACREDITACIÓN PARTIDO DEL TRABAJO",link: Acuerdos__pdfpath(`./${"2015/"}${"06.pdf"}`),},</v>
      </c>
    </row>
    <row r="1508" spans="1:2" hidden="1" x14ac:dyDescent="0.25">
      <c r="A1508">
        <v>1507</v>
      </c>
      <c r="B1508" t="str">
        <f>'2015'!W50</f>
        <v>{id:40,year: "2015",typeDoc:"ACUERDO",dateDoc:"30-SEP",numDoc:"CG0 07-2015",monthDoc:"SEP",nameDoc:"PERDIDA DE ACREDITACIÓN PARTIDO HUMANISTA",link: Acuerdos__pdfpath(`./${"2015/"}${"07.pdf"}`),},</v>
      </c>
    </row>
    <row r="1509" spans="1:2" hidden="1" x14ac:dyDescent="0.25">
      <c r="A1509">
        <v>1508</v>
      </c>
      <c r="B1509" t="str">
        <f>'2015'!W51</f>
        <v>{id:41,year: "2015",typeDoc:"ACUERDO",dateDoc:"30-SEP",numDoc:"CG0 08-2015",monthDoc:"SEP",nameDoc:"PRESUPUESTO DE EGRESOS 2016",link: Acuerdos__pdfpath(`./${"2015/"}${"08.pdf"}`),},</v>
      </c>
    </row>
    <row r="1510" spans="1:2" hidden="1" x14ac:dyDescent="0.25">
      <c r="A1510">
        <v>1509</v>
      </c>
      <c r="B1510" t="str">
        <f>'2015'!W52</f>
        <v/>
      </c>
    </row>
    <row r="1511" spans="1:2" hidden="1" x14ac:dyDescent="0.25">
      <c r="A1511">
        <v>1510</v>
      </c>
      <c r="B1511" t="str">
        <f>'2015'!W53</f>
        <v>{id:43,year: "2015",typeDoc:"ACUERDO",dateDoc:"29-OCT",numDoc:"CG0 010-2015",monthDoc:"OCT",nameDoc:"CUMPLIMIENTO SALA ELECTORAL PAC",link: Acuerdos__pdfpath(`./${"2015/"}${"010.pdf"}`),},</v>
      </c>
    </row>
    <row r="1512" spans="1:2" hidden="1" x14ac:dyDescent="0.25">
      <c r="A1512">
        <v>1511</v>
      </c>
      <c r="B1512" t="str">
        <f>'2015'!W54</f>
        <v>{id:44,year: "2015",typeDoc:"ACUERDO",dateDoc:"29-OCT",numDoc:"CG0 011-2015",monthDoc:"OCT",nameDoc:"METODOLOGÍA MONITOREO",link: Acuerdos__pdfpath(`./${"2015/"}${"011.pdf"}`),},</v>
      </c>
    </row>
    <row r="1513" spans="1:2" hidden="1" x14ac:dyDescent="0.25">
      <c r="A1513">
        <v>1512</v>
      </c>
      <c r="B1513" t="str">
        <f>'2015'!W55</f>
        <v>{id:45,year: "2015",typeDoc:"ACUERDO",dateDoc:"29-OCT",numDoc:"CG0 012-2015",monthDoc:"OCT",nameDoc:"LINEAMIENTOS DEBATES",link: Acuerdos__pdfpath(`./${"2015/"}${"012.pdf"}`),},</v>
      </c>
    </row>
    <row r="1514" spans="1:2" hidden="1" x14ac:dyDescent="0.25">
      <c r="A1514">
        <v>1513</v>
      </c>
      <c r="B1514" t="str">
        <f>'2015'!W56</f>
        <v>{id:46,year: "2015",typeDoc:"ACUERDO",dateDoc:"29-OCT",numDoc:"CG0 013-2015",monthDoc:"OCT",nameDoc:"CRITERIOS CIERRES DE CAMPAÑA",link: Acuerdos__pdfpath(`./${"2015/"}${"013.pdf"}`),},</v>
      </c>
    </row>
    <row r="1515" spans="1:2" hidden="1" x14ac:dyDescent="0.25">
      <c r="A1515">
        <v>1514</v>
      </c>
      <c r="B1515" t="str">
        <f>'2015'!W57</f>
        <v>{id:47,year: "2015",typeDoc:"ACUERDO",dateDoc:"29-OCT",numDoc:"CG0 014-2015",monthDoc:"OCT",nameDoc:"LINEAMIENTOS CONSULTA CIUDADANA",link: Acuerdos__pdfpath(`./${"2015/"}${"014.pdf"}`),},</v>
      </c>
    </row>
    <row r="1516" spans="1:2" hidden="1" x14ac:dyDescent="0.25">
      <c r="A1516">
        <v>1515</v>
      </c>
      <c r="B1516" t="str">
        <f>'2015'!W58</f>
        <v>{id:48,year: "2015",typeDoc:"ACUERDO",dateDoc:"29-OCT",numDoc:"CG0 015-2015",monthDoc:"OCT",nameDoc:"LINEAMIENTOS PROTECCIÓN DE DATOS",link: Acuerdos__pdfpath(`./${"2015/"}${"015.pdf"}`),},</v>
      </c>
    </row>
    <row r="1517" spans="1:2" hidden="1" x14ac:dyDescent="0.25">
      <c r="A1517">
        <v>1516</v>
      </c>
      <c r="B1517" t="str">
        <f>'2015'!W59</f>
        <v/>
      </c>
    </row>
    <row r="1518" spans="1:2" hidden="1" x14ac:dyDescent="0.25">
      <c r="A1518">
        <v>1517</v>
      </c>
      <c r="B1518" t="str">
        <f>'2015'!W60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</row>
    <row r="1519" spans="1:2" hidden="1" x14ac:dyDescent="0.25">
      <c r="A1519">
        <v>1518</v>
      </c>
      <c r="B1519" t="str">
        <f>'2015'!W61</f>
        <v/>
      </c>
    </row>
    <row r="1520" spans="1:2" hidden="1" x14ac:dyDescent="0.25">
      <c r="A1520">
        <v>1519</v>
      </c>
      <c r="B1520" t="str">
        <f>'2015'!W62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</row>
    <row r="1521" spans="1:2" hidden="1" x14ac:dyDescent="0.25">
      <c r="A1521">
        <v>1520</v>
      </c>
      <c r="B1521" t="str">
        <f>'2015'!W63</f>
        <v/>
      </c>
    </row>
    <row r="1522" spans="1:2" hidden="1" x14ac:dyDescent="0.25">
      <c r="A1522">
        <v>1521</v>
      </c>
      <c r="B1522" t="str">
        <f>'2015'!W64</f>
        <v>{id:52,year: "2015",typeDoc:"ACUERDO",dateDoc:"10-NOV",numDoc:"CG0 019-2015",monthDoc:"NOV",nameDoc:"PRESUPUESTO FINAL",link: Acuerdos__pdfpath(`./${"2015/"}${"019.pdf"}`),},</v>
      </c>
    </row>
    <row r="1523" spans="1:2" hidden="1" x14ac:dyDescent="0.25">
      <c r="A1523">
        <v>1522</v>
      </c>
      <c r="B1523" t="str">
        <f>'2015'!W65</f>
        <v>{id:53,year: "2015",typeDoc:"ACUERDO",dateDoc:"10-NOV",numDoc:"CG0 020-2015",monthDoc:"NOV",nameDoc:"REGLAMENTO USOS Y COSTUMBRES",link: Acuerdos__pdfpath(`./${"2015/"}${"020.pdf"}`),},</v>
      </c>
    </row>
    <row r="1524" spans="1:2" hidden="1" x14ac:dyDescent="0.25">
      <c r="A1524">
        <v>1523</v>
      </c>
      <c r="B1524" t="str">
        <f>'2015'!W66</f>
        <v>{id:54,year: "2015",typeDoc:"ACUERDO",dateDoc:"19-NOV",numDoc:"CG0 021-2015",monthDoc:"NOV",nameDoc:"PAUTAS RADIO Y TELEVISIÓN",link: Acuerdos__pdfpath(`./${"2015/"}${"021.pdf"}`),},</v>
      </c>
    </row>
    <row r="1525" spans="1:2" hidden="1" x14ac:dyDescent="0.25">
      <c r="A1525">
        <v>1524</v>
      </c>
      <c r="B1525" t="str">
        <f>'2015'!W67</f>
        <v>{id:55,year: "2015",typeDoc:"ACUERDO",dateDoc:"27-NOV",numDoc:"CG0 022-2015",monthDoc:"NOV",nameDoc:"DEL REGLAMENTO DE CANDIDATOS INDEPENDIENTES",link: Acuerdos__pdfpath(`./${"2015/"}${"022.pdf"}`),},</v>
      </c>
    </row>
    <row r="1526" spans="1:2" hidden="1" x14ac:dyDescent="0.25">
      <c r="A1526">
        <v>1525</v>
      </c>
      <c r="B1526" t="str">
        <f>'2015'!W68</f>
        <v>{id:56,year: "2015",typeDoc:"ACUERDO",dateDoc:"27-NOV",numDoc:"CG0 023-2015",monthDoc:"NOV",nameDoc:"DEL ESTATUTO A.C. CANDIDATOS INDEPENDIENTES",link: Acuerdos__pdfpath(`./${"2015/"}${"023.pdf"}`),},</v>
      </c>
    </row>
    <row r="1527" spans="1:2" hidden="1" x14ac:dyDescent="0.25">
      <c r="A1527">
        <v>1526</v>
      </c>
      <c r="B1527" t="str">
        <f>'2015'!W69</f>
        <v/>
      </c>
    </row>
    <row r="1528" spans="1:2" hidden="1" x14ac:dyDescent="0.25">
      <c r="A1528">
        <v>1527</v>
      </c>
      <c r="B1528" t="str">
        <f>'2015'!W70</f>
        <v/>
      </c>
    </row>
    <row r="1529" spans="1:2" hidden="1" x14ac:dyDescent="0.25">
      <c r="A1529">
        <v>1528</v>
      </c>
      <c r="B1529" t="str">
        <f>'2015'!W71</f>
        <v/>
      </c>
    </row>
    <row r="1530" spans="1:2" hidden="1" x14ac:dyDescent="0.25">
      <c r="A1530">
        <v>1529</v>
      </c>
      <c r="B1530" t="str">
        <f>'2015'!W72</f>
        <v/>
      </c>
    </row>
    <row r="1531" spans="1:2" hidden="1" x14ac:dyDescent="0.25">
      <c r="A1531">
        <v>1530</v>
      </c>
      <c r="B1531" t="str">
        <f>'2015'!W73</f>
        <v>{id:61,year: "2015",typeDoc:"ACUERDO",dateDoc:"30-NOV",numDoc:"CG0 028-2015",monthDoc:"NOV",nameDoc:"REGLAMENTO CONSTITUCIÓN DE PARTIDOS",link: Acuerdos__pdfpath(`./${"2015/"}${"028.pdf"}`),},</v>
      </c>
    </row>
    <row r="1532" spans="1:2" hidden="1" x14ac:dyDescent="0.25">
      <c r="A1532">
        <v>1531</v>
      </c>
      <c r="B1532" t="str">
        <f>'2015'!W74</f>
        <v/>
      </c>
    </row>
    <row r="1533" spans="1:2" hidden="1" x14ac:dyDescent="0.25">
      <c r="A1533">
        <v>1532</v>
      </c>
      <c r="B1533" t="str">
        <f>'2015'!W75</f>
        <v>{id:63,year: "2015",typeDoc:"ACUERDO",dateDoc:"30-NOV",numDoc:"CG0 030-2015",monthDoc:"NOV",nameDoc:"SECRETARIO Y DIRECTORES",link: Acuerdos__pdfpath(`./${"2015/"}${"030.pdf"}`),},</v>
      </c>
    </row>
    <row r="1534" spans="1:2" hidden="1" x14ac:dyDescent="0.25">
      <c r="A1534">
        <v>1533</v>
      </c>
      <c r="B1534" t="str">
        <f>'2015'!W76</f>
        <v/>
      </c>
    </row>
    <row r="1535" spans="1:2" hidden="1" x14ac:dyDescent="0.25">
      <c r="A1535">
        <v>1534</v>
      </c>
      <c r="B1535" t="str">
        <f>'2015'!W77</f>
        <v/>
      </c>
    </row>
    <row r="1536" spans="1:2" hidden="1" x14ac:dyDescent="0.25">
      <c r="A1536">
        <v>1535</v>
      </c>
      <c r="B1536" t="str">
        <f>'2015'!W78</f>
        <v/>
      </c>
    </row>
    <row r="1537" spans="1:2" hidden="1" x14ac:dyDescent="0.25">
      <c r="A1537">
        <v>1536</v>
      </c>
      <c r="B1537" t="str">
        <f>'2015'!W79</f>
        <v/>
      </c>
    </row>
    <row r="1538" spans="1:2" hidden="1" x14ac:dyDescent="0.25">
      <c r="A1538">
        <v>1537</v>
      </c>
      <c r="B1538" t="str">
        <f>'2015'!W80</f>
        <v>{id:68,year: "2015",typeDoc:"ACUERDO",dateDoc:"12-DIC",numDoc:"CG0 035-2015",monthDoc:"DIC",nameDoc:"TOPES DE PRECAMPAÑA",link: Acuerdos__pdfpath(`./${"2015/"}${"035.pdf"}`),},</v>
      </c>
    </row>
    <row r="1539" spans="1:2" hidden="1" x14ac:dyDescent="0.25">
      <c r="A1539">
        <v>1538</v>
      </c>
      <c r="B1539" t="str">
        <f>'2015'!W81</f>
        <v/>
      </c>
    </row>
    <row r="1540" spans="1:2" hidden="1" x14ac:dyDescent="0.25">
      <c r="A1540">
        <v>1539</v>
      </c>
      <c r="B1540" t="str">
        <f>'2015'!W82</f>
        <v/>
      </c>
    </row>
    <row r="1541" spans="1:2" hidden="1" x14ac:dyDescent="0.25">
      <c r="A1541">
        <v>1540</v>
      </c>
      <c r="B1541" t="str">
        <f>'2015'!W83</f>
        <v/>
      </c>
    </row>
    <row r="1542" spans="1:2" hidden="1" x14ac:dyDescent="0.25">
      <c r="A1542">
        <v>1541</v>
      </c>
      <c r="B1542" t="str">
        <f>'2015'!W84</f>
        <v/>
      </c>
    </row>
    <row r="1543" spans="1:2" hidden="1" x14ac:dyDescent="0.25">
      <c r="A1543">
        <v>1542</v>
      </c>
      <c r="B1543" t="str">
        <f>'2015'!W85</f>
        <v/>
      </c>
    </row>
    <row r="1544" spans="1:2" hidden="1" x14ac:dyDescent="0.25">
      <c r="A1544">
        <v>1543</v>
      </c>
      <c r="B1544" t="str">
        <f>'2015'!W86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</row>
    <row r="1545" spans="1:2" hidden="1" x14ac:dyDescent="0.25">
      <c r="A1545">
        <v>1544</v>
      </c>
      <c r="B1545" t="str">
        <f>'2015'!W87</f>
        <v>{id:74,year: "2015",typeDoc:"ACUERDO",dateDoc:"16-DIC",numDoc:"CG0 041-2015",monthDoc:"DIC",nameDoc:"CUMPLIMIENTO FISCALIZACIÓN PAN",link: Acuerdos__pdfpath(`./${"2015/"}${"041.pdf"}`),},</v>
      </c>
    </row>
    <row r="1546" spans="1:2" hidden="1" x14ac:dyDescent="0.25">
      <c r="A1546">
        <v>1545</v>
      </c>
      <c r="B1546" t="str">
        <f>'2015'!W88</f>
        <v>{id:75,year: "2015",typeDoc:"ACUERDO",dateDoc:"16-DIC",numDoc:"CG0 042-2015",monthDoc:"DIC",nameDoc:"CUMPLIMIENTO FISCALIZACIÓN PT",link: Acuerdos__pdfpath(`./${"2015/"}${"042.pdf"}`),},</v>
      </c>
    </row>
    <row r="1547" spans="1:2" hidden="1" x14ac:dyDescent="0.25">
      <c r="A1547">
        <v>1546</v>
      </c>
      <c r="B1547" t="str">
        <f>'2015'!W89</f>
        <v/>
      </c>
    </row>
    <row r="1548" spans="1:2" hidden="1" x14ac:dyDescent="0.25">
      <c r="A1548">
        <v>1547</v>
      </c>
      <c r="B1548" t="str">
        <f>'2015'!W90</f>
        <v/>
      </c>
    </row>
    <row r="1549" spans="1:2" hidden="1" x14ac:dyDescent="0.25">
      <c r="A1549">
        <v>1548</v>
      </c>
      <c r="B1549" t="str">
        <f>'2015'!W91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</row>
    <row r="1550" spans="1:2" hidden="1" x14ac:dyDescent="0.25">
      <c r="A1550">
        <v>1549</v>
      </c>
      <c r="B1550" t="str">
        <f>'2015'!W92</f>
        <v>{id:78,year: "2015",typeDoc:"ACUERDO",dateDoc:"24-DIC",numDoc:"CG0 045-2015",monthDoc:"DIC",nameDoc:"MODIFICACIÓN NÚMERO DE APOYO CIUDADANO",link: Acuerdos__pdfpath(`./${"2015/"}${"045.pdf"}`),},</v>
      </c>
    </row>
    <row r="1551" spans="1:2" hidden="1" x14ac:dyDescent="0.25">
      <c r="A1551">
        <v>1550</v>
      </c>
      <c r="B1551" t="str">
        <f>'2015'!W93</f>
        <v>{id:79,year: "2015",typeDoc:"ACUERDO",dateDoc:"24-DIC",numDoc:"CG0 046-2015",monthDoc:"DIC",nameDoc:"RADIO Y TV",link: Acuerdos__pdfpath(`./${"2015/"}${"046.pdf"}`),},</v>
      </c>
    </row>
    <row r="1552" spans="1:2" hidden="1" x14ac:dyDescent="0.25">
      <c r="A1552">
        <v>1551</v>
      </c>
      <c r="B1552" t="str">
        <f>'2015'!W94</f>
        <v/>
      </c>
    </row>
    <row r="1553" spans="1:2" hidden="1" x14ac:dyDescent="0.25">
      <c r="A1553">
        <v>1552</v>
      </c>
      <c r="B1553" t="str">
        <f>'2015'!W95</f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</row>
    <row r="1554" spans="1:2" hidden="1" x14ac:dyDescent="0.25">
      <c r="A1554">
        <v>1553</v>
      </c>
      <c r="B1554" t="str">
        <f>'2015'!W96</f>
        <v>];</v>
      </c>
    </row>
    <row r="1555" spans="1:2" hidden="1" x14ac:dyDescent="0.25">
      <c r="A1555">
        <v>1554</v>
      </c>
      <c r="B1555" t="str">
        <f>'2012'!W2</f>
        <v>export const dataAcuerdos2012 = [</v>
      </c>
    </row>
    <row r="1556" spans="1:2" hidden="1" x14ac:dyDescent="0.25">
      <c r="A1556">
        <v>1555</v>
      </c>
      <c r="B1556" t="str">
        <f>'2012'!W3</f>
        <v>{id:1,year: "2012",typeDoc:"ACUERDO",dateDoc:"12-ENE",numDoc:"CG 01-2012",monthDoc:"ENE",nameDoc:"SE ADECUA EL PROYECTO DE PRESUPUESTO",link: Acuerdos__pdfpath(`./${"2012/"}${"1.pdf"}`),},</v>
      </c>
    </row>
    <row r="1557" spans="1:2" hidden="1" x14ac:dyDescent="0.25">
      <c r="A1557">
        <v>1556</v>
      </c>
      <c r="B1557" t="str">
        <f>'2012'!W4</f>
        <v>{id:2,year: "2012",typeDoc:"ACUERDO",dateDoc:"13-MAR",numDoc:"CG 02-2012",monthDoc:"MAR",nameDoc:"INFORMES ANUALES 2011",link: Acuerdos__pdfpath(`./${"2012/"}${"2.pdf"}`),},</v>
      </c>
    </row>
    <row r="1558" spans="1:2" hidden="1" x14ac:dyDescent="0.25">
      <c r="A1558">
        <v>1557</v>
      </c>
      <c r="B1558" t="str">
        <f>'2012'!W5</f>
        <v>{id:3,year: "2012",typeDoc:"ACUERDO",dateDoc:"25-MAR",numDoc:"CG 03-2012",monthDoc:"MAR",nameDoc:"DICTAMEN DEL PAN",link: Acuerdos__pdfpath(`./${"2012/"}${"3.pdf"}`),},</v>
      </c>
    </row>
    <row r="1559" spans="1:2" hidden="1" x14ac:dyDescent="0.25">
      <c r="A1559">
        <v>1558</v>
      </c>
      <c r="B1559" t="str">
        <f>'2012'!W6</f>
        <v>{id:4,year: "2012",typeDoc:"ACUERDO",dateDoc:"25-MAR",numDoc:"CG 04-2012",monthDoc:"MAR",nameDoc:"DICTAMEN DEL PRI",link: Acuerdos__pdfpath(`./${"2012/"}${"4.pdf"}`),},</v>
      </c>
    </row>
    <row r="1560" spans="1:2" hidden="1" x14ac:dyDescent="0.25">
      <c r="A1560">
        <v>1559</v>
      </c>
      <c r="B1560" t="str">
        <f>'2012'!W7</f>
        <v>{id:5,year: "2012",typeDoc:"ACUERDO",dateDoc:"25-MAR",numDoc:"CG 05-2012",monthDoc:"MAR",nameDoc:"DICTAMEN DEL PRD",link: Acuerdos__pdfpath(`./${"2012/"}${"5.pdf"}`),},</v>
      </c>
    </row>
    <row r="1561" spans="1:2" hidden="1" x14ac:dyDescent="0.25">
      <c r="A1561">
        <v>1560</v>
      </c>
      <c r="B1561" t="str">
        <f>'2012'!W8</f>
        <v>{id:6,year: "2012",typeDoc:"ACUERDO",dateDoc:"25-MAR",numDoc:"CG 06-2012",monthDoc:"MAR",nameDoc:"DICTAMEN DEL PT",link: Acuerdos__pdfpath(`./${"2012/"}${"6.pdf"}`),},</v>
      </c>
    </row>
    <row r="1562" spans="1:2" hidden="1" x14ac:dyDescent="0.25">
      <c r="A1562">
        <v>1561</v>
      </c>
      <c r="B1562" t="str">
        <f>'2012'!W9</f>
        <v>{id:7,year: "2012",typeDoc:"ACUERDO",dateDoc:"25-MAR",numDoc:"CG 07-2012",monthDoc:"MAR",nameDoc:"DICTAMEN DEL PVEM",link: Acuerdos__pdfpath(`./${"2012/"}${"7.pdf"}`),},</v>
      </c>
    </row>
    <row r="1563" spans="1:2" hidden="1" x14ac:dyDescent="0.25">
      <c r="A1563">
        <v>1562</v>
      </c>
      <c r="B1563" t="str">
        <f>'2012'!W10</f>
        <v>{id:8,year: "2012",typeDoc:"ACUERDO",dateDoc:"25-MAR",numDoc:"CG 08-2012",monthDoc:"MAR",nameDoc:"DICTAMEN DEL PMC",link: Acuerdos__pdfpath(`./${"2012/"}${"8.pdf"}`),},</v>
      </c>
    </row>
    <row r="1564" spans="1:2" hidden="1" x14ac:dyDescent="0.25">
      <c r="A1564">
        <v>1563</v>
      </c>
      <c r="B1564" t="str">
        <f>'2012'!W11</f>
        <v>{id:9,year: "2012",typeDoc:"ACUERDO",dateDoc:"25-MAR",numDoc:"CG 09-2012",monthDoc:"MAR",nameDoc:"DICTAMEN DEL PANAL",link: Acuerdos__pdfpath(`./${"2012/"}${"9.pdf"}`),},</v>
      </c>
    </row>
    <row r="1565" spans="1:2" hidden="1" x14ac:dyDescent="0.25">
      <c r="A1565">
        <v>1564</v>
      </c>
      <c r="B1565" t="str">
        <f>'2012'!W12</f>
        <v>{id:10,year: "2012",typeDoc:"ACUERDO",dateDoc:"25-MAR",numDoc:"CG 10-2012",monthDoc:"MAR",nameDoc:"DICTAMEN DEL PAC",link: Acuerdos__pdfpath(`./${"2012/"}${"10.pdf"}`),},</v>
      </c>
    </row>
    <row r="1566" spans="1:2" hidden="1" x14ac:dyDescent="0.25">
      <c r="A1566">
        <v>1565</v>
      </c>
      <c r="B1566" t="str">
        <f>'2012'!W13</f>
        <v>{id:11,year: "2012",typeDoc:"ACUERDO",dateDoc:"25-MAR",numDoc:"CG 11-2012",monthDoc:"MAR",nameDoc:"DICTAMEN DEL PS",link: Acuerdos__pdfpath(`./${"2012/"}${"11.pdf"}`),},</v>
      </c>
    </row>
    <row r="1567" spans="1:2" hidden="1" x14ac:dyDescent="0.25">
      <c r="A1567">
        <v>1566</v>
      </c>
      <c r="B1567" t="str">
        <f>'2012'!W14</f>
        <v>{id:12,year: "2012",typeDoc:"ACUERDO",dateDoc:"13-JUN",numDoc:"CG 12-2012",monthDoc:"JUN",nameDoc:"RESOLUCIÓN DEL PAN",link: Acuerdos__pdfpath(`./${"2012/"}${"12.pdf"}`),},</v>
      </c>
    </row>
    <row r="1568" spans="1:2" hidden="1" x14ac:dyDescent="0.25">
      <c r="A1568">
        <v>1567</v>
      </c>
      <c r="B1568" t="str">
        <f>'2012'!W15</f>
        <v>{id:13,year: "2012",typeDoc:"ACUERDO",dateDoc:"13-JUN",numDoc:"CG 13-2012",monthDoc:"JUN",nameDoc:"RESOLUCIÓN DEL PRI",link: Acuerdos__pdfpath(`./${"2012/"}${"13.pdf"}`),},</v>
      </c>
    </row>
    <row r="1569" spans="1:2" hidden="1" x14ac:dyDescent="0.25">
      <c r="A1569">
        <v>1568</v>
      </c>
      <c r="B1569" t="str">
        <f>'2012'!W16</f>
        <v>{id:14,year: "2012",typeDoc:"ACUERDO",dateDoc:"13-JUN",numDoc:"CG 14-2012",monthDoc:"JUN",nameDoc:"RESOLUCIÓN DEL PRD",link: Acuerdos__pdfpath(`./${"2012/"}${"14.pdf"}`),},</v>
      </c>
    </row>
    <row r="1570" spans="1:2" hidden="1" x14ac:dyDescent="0.25">
      <c r="A1570">
        <v>1569</v>
      </c>
      <c r="B1570" t="str">
        <f>'2012'!W17</f>
        <v>{id:15,year: "2012",typeDoc:"ACUERDO",dateDoc:"13-JUN",numDoc:"CG 15-2012",monthDoc:"JUN",nameDoc:"RESOLUCIÓN DEL PT",link: Acuerdos__pdfpath(`./${"2012/"}${"15.pdf"}`),},</v>
      </c>
    </row>
    <row r="1571" spans="1:2" hidden="1" x14ac:dyDescent="0.25">
      <c r="A1571">
        <v>1570</v>
      </c>
      <c r="B1571" t="str">
        <f>'2012'!W18</f>
        <v>{id:16,year: "2012",typeDoc:"ACUERDO",dateDoc:"13-JUN",numDoc:"CG 16-2012",monthDoc:"JUN",nameDoc:"RESOLUCIÓN DEL PVEM",link: Acuerdos__pdfpath(`./${"2012/"}${"16.pdf"}`),},</v>
      </c>
    </row>
    <row r="1572" spans="1:2" hidden="1" x14ac:dyDescent="0.25">
      <c r="A1572">
        <v>1571</v>
      </c>
      <c r="B1572" t="str">
        <f>'2012'!W19</f>
        <v>{id:17,year: "2012",typeDoc:"ACUERDO",dateDoc:"13-JUN",numDoc:"CG 17-2012",monthDoc:"JUN",nameDoc:"RESOLUCIÓN DEL MC",link: Acuerdos__pdfpath(`./${"2012/"}${"17.pdf"}`),},</v>
      </c>
    </row>
    <row r="1573" spans="1:2" hidden="1" x14ac:dyDescent="0.25">
      <c r="A1573">
        <v>1572</v>
      </c>
      <c r="B1573" t="str">
        <f>'2012'!W20</f>
        <v>{id:18,year: "2012",typeDoc:"ACUERDO",dateDoc:"13-JUN",numDoc:"CG 18-2012",monthDoc:"JUN",nameDoc:"RESOLUCIÓN DEL PANAL",link: Acuerdos__pdfpath(`./${"2012/"}${"18.pdf"}`),},</v>
      </c>
    </row>
    <row r="1574" spans="1:2" hidden="1" x14ac:dyDescent="0.25">
      <c r="A1574">
        <v>1573</v>
      </c>
      <c r="B1574" t="str">
        <f>'2012'!W21</f>
        <v>{id:19,year: "2012",typeDoc:"ACUERDO",dateDoc:"13-JUN",numDoc:"CG 19-2012",monthDoc:"JUN",nameDoc:"RESOLUCIÓN DEL PAC",link: Acuerdos__pdfpath(`./${"2012/"}${"19.pdf"}`),},</v>
      </c>
    </row>
    <row r="1575" spans="1:2" hidden="1" x14ac:dyDescent="0.25">
      <c r="A1575">
        <v>1574</v>
      </c>
      <c r="B1575" t="str">
        <f>'2012'!W22</f>
        <v>{id:20,year: "2012",typeDoc:"ACUERDO",dateDoc:"13-JUN",numDoc:"CG 20-2012",monthDoc:"JUN",nameDoc:"RESOLUCIÓN DEL PS",link: Acuerdos__pdfpath(`./${"2012/"}${"20.pdf"}`),},</v>
      </c>
    </row>
    <row r="1576" spans="1:2" hidden="1" x14ac:dyDescent="0.25">
      <c r="A1576">
        <v>1575</v>
      </c>
      <c r="B1576" t="str">
        <f>'2012'!W23</f>
        <v>{id:21,year: "2012",typeDoc:"ACUERDO",dateDoc:"28-SEP",numDoc:"CG 21-2012",monthDoc:"SEP",nameDoc:"ACUERDO PRESUPUESTO 2013",link: Acuerdos__pdfpath(`./${"2012/"}${"21.pdf"}`),},</v>
      </c>
    </row>
    <row r="1577" spans="1:2" hidden="1" x14ac:dyDescent="0.25">
      <c r="A1577">
        <v>1576</v>
      </c>
      <c r="B1577" t="str">
        <f>'2012'!W24</f>
        <v>{id:22,year: "2012",typeDoc:"ACUERDO",dateDoc:"22-OCT",numDoc:"CG 22-2012",monthDoc:"OCT",nameDoc:"RESOLUCIÓN DE LA SALA UNITARIA ADMINISTRATIVA ELECTORAL",link: Acuerdos__pdfpath(`./${"2012/"}${"22.pdf"}`),},</v>
      </c>
    </row>
    <row r="1578" spans="1:2" hidden="1" x14ac:dyDescent="0.25">
      <c r="A1578">
        <v>1577</v>
      </c>
      <c r="B1578" t="str">
        <f>'2012'!W25</f>
        <v/>
      </c>
    </row>
    <row r="1579" spans="1:2" hidden="1" x14ac:dyDescent="0.25">
      <c r="A1579">
        <v>1578</v>
      </c>
      <c r="B1579" t="str">
        <f>'2012'!W26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</row>
    <row r="1580" spans="1:2" hidden="1" x14ac:dyDescent="0.25">
      <c r="A1580">
        <v>1579</v>
      </c>
      <c r="B1580" t="str">
        <f>'2012'!W27</f>
        <v>{id:24,year: "2012",typeDoc:"ACUERDO",dateDoc:"31-OCT",numDoc:"CG 24-2012",monthDoc:"OCT",nameDoc:"CONVOCATORIA A ELECCIONES 2013",link: Acuerdos__pdfpath(`./${"2012/"}${"24.pdf"}`),},</v>
      </c>
    </row>
    <row r="1581" spans="1:2" hidden="1" x14ac:dyDescent="0.25">
      <c r="A1581">
        <v>1580</v>
      </c>
      <c r="B1581" t="str">
        <f>'2012'!W28</f>
        <v>{id:25,year: "2012",typeDoc:"ACUERDO",dateDoc:"29-NOV",numDoc:"CG 25-2012",monthDoc:"NOV",nameDoc:"ACUERDO DE ENCUESTAS Y ESTUDIOS DE OPINIÓN 2013",link: Acuerdos__pdfpath(`./${"2012/"}${"25.pdf"}`),},</v>
      </c>
    </row>
    <row r="1582" spans="1:2" hidden="1" x14ac:dyDescent="0.25">
      <c r="A1582">
        <v>1581</v>
      </c>
      <c r="B1582" t="str">
        <f>'2012'!W29</f>
        <v>{id:26,year: "2012",typeDoc:"ACUERDO",dateDoc:"06-DIC",numDoc:"CG 26-2012",monthDoc:"DIC",nameDoc:"ACUERDO DE LA INTEGRACIÓN DE LAS COMISIONES",link: Acuerdos__pdfpath(`./${"2012/"}${"26.pdf"}`),},</v>
      </c>
    </row>
    <row r="1583" spans="1:2" hidden="1" x14ac:dyDescent="0.25">
      <c r="A1583">
        <v>1582</v>
      </c>
      <c r="B1583" t="str">
        <f>'2012'!W30</f>
        <v>{id:27,year: "2012",typeDoc:"ACUERDO",dateDoc:"06-DIC",numDoc:"CG 27-2012",monthDoc:"DIC",nameDoc:"ACUERDO MONITOREO 2012",link: Acuerdos__pdfpath(`./${"2012/"}${"27.pdf"}`),},</v>
      </c>
    </row>
    <row r="1584" spans="1:2" hidden="1" x14ac:dyDescent="0.25">
      <c r="A1584">
        <v>1583</v>
      </c>
      <c r="B1584" t="str">
        <f>'2012'!W31</f>
        <v>{id:28,year: "2012",typeDoc:"ACUERDO",dateDoc:"06-DIC",numDoc:"CG 28-2012",monthDoc:"DIC",nameDoc:"ACUERDO SECCIONAMIENTO 2012",link: Acuerdos__pdfpath(`./${"2012/"}${"28.pdf"}`),},</v>
      </c>
    </row>
    <row r="1585" spans="1:2" hidden="1" x14ac:dyDescent="0.25">
      <c r="A1585">
        <v>1584</v>
      </c>
      <c r="B1585" t="str">
        <f>'2012'!W32</f>
        <v>{id:29,year: "2012",typeDoc:"ACUERDO",dateDoc:"06-DIC",numDoc:"CG 29-2012",monthDoc:"DIC",nameDoc:"ACUERDO AUTORIZA FIRMA DE CONVENIO 2012",link: Acuerdos__pdfpath(`./${"2012/"}${"29.pdf"}`),},</v>
      </c>
    </row>
    <row r="1586" spans="1:2" hidden="1" x14ac:dyDescent="0.25">
      <c r="A1586">
        <v>1585</v>
      </c>
      <c r="B1586" t="str">
        <f>'2012'!W33</f>
        <v>{id:30,year: "2012",typeDoc:"ACUERDO",dateDoc:"12-DIC",numDoc:"CG 30-2012",monthDoc:"DIC",nameDoc:"ACUERDO TOPES DE PRECAMPAÑAS 2013",link: Acuerdos__pdfpath(`./${"2012/"}${"30.pdf"}`),},</v>
      </c>
    </row>
    <row r="1587" spans="1:2" hidden="1" x14ac:dyDescent="0.25">
      <c r="A1587">
        <v>1586</v>
      </c>
      <c r="B1587" t="str">
        <f>'2012'!W34</f>
        <v>{id:31,year: "2012",typeDoc:"ACUERDO",dateDoc:"29-DIC",numDoc:"CG 31-2012",monthDoc:"DIC",nameDoc:"ACUERDO DE RADIO Y TV FINAL",link: Acuerdos__pdfpath(`./${"2012/"}${"31.pdf"}`),},</v>
      </c>
    </row>
    <row r="1588" spans="1:2" hidden="1" x14ac:dyDescent="0.25">
      <c r="A1588">
        <v>1587</v>
      </c>
      <c r="B1588" t="str">
        <f>'2012'!W35</f>
        <v>{id:32,year: "2012",typeDoc:"ACUERDO",dateDoc:"29-DIC",numDoc:"CG 32-2012",monthDoc:"DIC",nameDoc:"ACUERDO DE FISCALIZACIÓN DE MEDIOS",link: Acuerdos__pdfpath(`./${"2012/"}${"32.pdf"}`),},</v>
      </c>
    </row>
    <row r="1589" spans="1:2" hidden="1" x14ac:dyDescent="0.25">
      <c r="A1589">
        <v>1588</v>
      </c>
      <c r="B1589" t="str">
        <f>'2012'!W36</f>
        <v>{id:33,year: "2012",typeDoc:"ACUERDO",dateDoc:"29-DIC",numDoc:"CG 33-2012",monthDoc:"DIC",nameDoc:"ACUERDO DE PAUTADO",link: Acuerdos__pdfpath(`./${"2012/"}${"33.pdf"}`),},</v>
      </c>
    </row>
    <row r="1590" spans="1:2" hidden="1" x14ac:dyDescent="0.25">
      <c r="A1590">
        <v>1589</v>
      </c>
      <c r="B1590" t="str">
        <f>'2012'!W37</f>
        <v>];</v>
      </c>
    </row>
    <row r="1591" spans="1:2" hidden="1" x14ac:dyDescent="0.25">
      <c r="A1591">
        <v>1590</v>
      </c>
      <c r="B1591" t="str">
        <f>'2009'!V2</f>
        <v>export const dataAcuerdos2009 = [</v>
      </c>
    </row>
    <row r="1592" spans="1:2" hidden="1" x14ac:dyDescent="0.25">
      <c r="A1592">
        <v>1591</v>
      </c>
      <c r="B1592" t="str">
        <f>'2009'!V3</f>
        <v/>
      </c>
    </row>
    <row r="1593" spans="1:2" hidden="1" x14ac:dyDescent="0.25">
      <c r="A1593">
        <v>1592</v>
      </c>
      <c r="B1593" t="str">
        <f>'2009'!V4</f>
        <v/>
      </c>
    </row>
    <row r="1594" spans="1:2" hidden="1" x14ac:dyDescent="0.25">
      <c r="A1594">
        <v>1593</v>
      </c>
      <c r="B1594" t="str">
        <f>'2009'!V5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</row>
    <row r="1595" spans="1:2" hidden="1" x14ac:dyDescent="0.25">
      <c r="A1595">
        <v>1594</v>
      </c>
      <c r="B1595" t="str">
        <f>'2009'!V6</f>
        <v>{id:2,year: "2009",typeDoc:"ACUERDO",dateDoc:"15-ENE",numDoc:"CG 02-2009",monthDoc:"ENE",nameDoc:"ACUERDO INFORME LABORES 2008",link: Acuerdos__pdfpath(`./${"2009/"}${"2.pdf"}`),},</v>
      </c>
    </row>
    <row r="1596" spans="1:2" hidden="1" x14ac:dyDescent="0.25">
      <c r="A1596">
        <v>1595</v>
      </c>
      <c r="B1596" t="str">
        <f>'2009'!V7</f>
        <v/>
      </c>
    </row>
    <row r="1597" spans="1:2" hidden="1" x14ac:dyDescent="0.25">
      <c r="A1597">
        <v>1596</v>
      </c>
      <c r="B1597" t="str">
        <f>'2009'!V8</f>
        <v/>
      </c>
    </row>
    <row r="1598" spans="1:2" hidden="1" x14ac:dyDescent="0.25">
      <c r="A1598">
        <v>1597</v>
      </c>
      <c r="B1598" t="str">
        <f>'2009'!V9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</row>
    <row r="1599" spans="1:2" hidden="1" x14ac:dyDescent="0.25">
      <c r="A1599">
        <v>1598</v>
      </c>
      <c r="B1599" t="str">
        <f>'2009'!V10</f>
        <v>{id:4,year: "2009",typeDoc:"ACUERDO",dateDoc:"09-MAR",numDoc:"CG 04-2009",monthDoc:"MAR",nameDoc:"ACUERDO CUMPLIMIENTO ART. 114 CIPEET",link: Acuerdos__pdfpath(`./${"2009/"}${"4.pdf"}`),},</v>
      </c>
    </row>
    <row r="1600" spans="1:2" hidden="1" x14ac:dyDescent="0.25">
      <c r="A1600">
        <v>1599</v>
      </c>
      <c r="B1600" t="str">
        <f>'2009'!V11</f>
        <v/>
      </c>
    </row>
    <row r="1601" spans="1:2" hidden="1" x14ac:dyDescent="0.25">
      <c r="A1601">
        <v>1600</v>
      </c>
      <c r="B1601" t="str">
        <f>'2009'!V12</f>
        <v/>
      </c>
    </row>
    <row r="1602" spans="1:2" hidden="1" x14ac:dyDescent="0.25">
      <c r="A1602">
        <v>1601</v>
      </c>
      <c r="B1602" t="str">
        <f>'2009'!V13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</row>
    <row r="1603" spans="1:2" hidden="1" x14ac:dyDescent="0.25">
      <c r="A1603">
        <v>1602</v>
      </c>
      <c r="B1603" t="str">
        <f>'2009'!V14</f>
        <v>{id:6,year: "2009",typeDoc:"ACUERDO",dateDoc:"31-MAR",numDoc:"CG 06-2009",monthDoc:"MAR",nameDoc:"CUMPLIMENTACION_PCDT TOCA 137-2008",link: Acuerdos__pdfpath(`./${"2009/"}${"6.pdf"}`),},</v>
      </c>
    </row>
    <row r="1604" spans="1:2" hidden="1" x14ac:dyDescent="0.25">
      <c r="A1604">
        <v>1603</v>
      </c>
      <c r="B1604" t="str">
        <f>'2009'!V15</f>
        <v>{id:7,year: "2009",typeDoc:"ACUERDO",dateDoc:"30-ABR",numDoc:"CG 07-2009",monthDoc:"ABR",nameDoc:"ACUERDO JUNTA GENERAL EJECUTIVA",link: Acuerdos__pdfpath(`./${"2009/"}${"7.pdf"}`),},</v>
      </c>
    </row>
    <row r="1605" spans="1:2" hidden="1" x14ac:dyDescent="0.25">
      <c r="A1605">
        <v>1604</v>
      </c>
      <c r="B1605" t="str">
        <f>'2009'!V16</f>
        <v/>
      </c>
    </row>
    <row r="1606" spans="1:2" hidden="1" x14ac:dyDescent="0.25">
      <c r="A1606">
        <v>1605</v>
      </c>
      <c r="B1606" t="str">
        <f>'2009'!V17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</row>
    <row r="1607" spans="1:2" hidden="1" x14ac:dyDescent="0.25">
      <c r="A1607">
        <v>1606</v>
      </c>
      <c r="B1607" t="str">
        <f>'2009'!V18</f>
        <v>{id:9,year: "2009",typeDoc:"ACUERDO",dateDoc:"02-JUN",numDoc:"CG 09-2009",monthDoc:"JUN",nameDoc:"DICTAMEN PAN",link: Acuerdos__pdfpath(`./${"2009/"}${"9.pdf"}`),},</v>
      </c>
    </row>
    <row r="1608" spans="1:2" hidden="1" x14ac:dyDescent="0.25">
      <c r="A1608">
        <v>1607</v>
      </c>
      <c r="B1608" t="str">
        <f>'2009'!V19</f>
        <v>{id:10,year: "2009",typeDoc:"ACUERDO",dateDoc:"02-JUN",numDoc:"CG 10-2009",monthDoc:"JUN",nameDoc:"DICTAMEN PRI",link: Acuerdos__pdfpath(`./${"2009/"}${"10.pdf"}`),},</v>
      </c>
    </row>
    <row r="1609" spans="1:2" hidden="1" x14ac:dyDescent="0.25">
      <c r="A1609">
        <v>1608</v>
      </c>
      <c r="B1609" t="str">
        <f>'2009'!V20</f>
        <v>{id:11,year: "2009",typeDoc:"ACUERDO",dateDoc:"02-JUN",numDoc:"CG 11-2009",monthDoc:"JUN",nameDoc:"DICTAMEN PRD",link: Acuerdos__pdfpath(`./${"2009/"}${"11.pdf"}`),},</v>
      </c>
    </row>
    <row r="1610" spans="1:2" hidden="1" x14ac:dyDescent="0.25">
      <c r="A1610">
        <v>1609</v>
      </c>
      <c r="B1610" t="str">
        <f>'2009'!V21</f>
        <v>{id:12,year: "2009",typeDoc:"ACUERDO",dateDoc:"02-JUN",numDoc:"CG 12-2009",monthDoc:"JUN",nameDoc:"DICTAMEN PT",link: Acuerdos__pdfpath(`./${"2009/"}${"12.pdf"}`),},</v>
      </c>
    </row>
    <row r="1611" spans="1:2" hidden="1" x14ac:dyDescent="0.25">
      <c r="A1611">
        <v>1610</v>
      </c>
      <c r="B1611" t="str">
        <f>'2009'!V22</f>
        <v>{id:13,year: "2009",typeDoc:"ACUERDO",dateDoc:"02-JUN",numDoc:"CG 13-2009",monthDoc:"JUN",nameDoc:"DICTAMEN VERDE",link: Acuerdos__pdfpath(`./${"2009/"}${"13.pdf"}`),},</v>
      </c>
    </row>
    <row r="1612" spans="1:2" hidden="1" x14ac:dyDescent="0.25">
      <c r="A1612">
        <v>1611</v>
      </c>
      <c r="B1612" t="str">
        <f>'2009'!V23</f>
        <v>{id:14,year: "2009",typeDoc:"ACUERDO",dateDoc:"02-JUN",numDoc:"CG 14-2009",monthDoc:"JUN",nameDoc:"DICTAMEN CONVERGENCIA",link: Acuerdos__pdfpath(`./${"2009/"}${"14.pdf"}`),},</v>
      </c>
    </row>
    <row r="1613" spans="1:2" hidden="1" x14ac:dyDescent="0.25">
      <c r="A1613">
        <v>1612</v>
      </c>
      <c r="B1613" t="str">
        <f>'2009'!V24</f>
        <v>{id:15,year: "2009",typeDoc:"ACUERDO",dateDoc:"02-JUN",numDoc:"CG 15-2009",monthDoc:"JUN",nameDoc:"DICTAMEN NUEVA ALIANZA",link: Acuerdos__pdfpath(`./${"2009/"}${"15.pdf"}`),},</v>
      </c>
    </row>
    <row r="1614" spans="1:2" hidden="1" x14ac:dyDescent="0.25">
      <c r="A1614">
        <v>1613</v>
      </c>
      <c r="B1614" t="str">
        <f>'2009'!V25</f>
        <v>{id:16,year: "2009",typeDoc:"ACUERDO",dateDoc:"02-JUN",numDoc:"CG 16-2009",monthDoc:"JUN",nameDoc:"DICTAMEN PSD",link: Acuerdos__pdfpath(`./${"2009/"}${"16.pdf"}`),},</v>
      </c>
    </row>
    <row r="1615" spans="1:2" hidden="1" x14ac:dyDescent="0.25">
      <c r="A1615">
        <v>1614</v>
      </c>
      <c r="B1615" t="str">
        <f>'2009'!V26</f>
        <v>{id:17,year: "2009",typeDoc:"ACUERDO",dateDoc:"02-JUN",numDoc:"CG 17-2009",monthDoc:"JUN",nameDoc:"DICTAMEN PAC",link: Acuerdos__pdfpath(`./${"2009/"}${"17.pdf"}`),},</v>
      </c>
    </row>
    <row r="1616" spans="1:2" hidden="1" x14ac:dyDescent="0.25">
      <c r="A1616">
        <v>1615</v>
      </c>
      <c r="B1616" t="str">
        <f>'2009'!V27</f>
        <v>{id:18,year: "2009",typeDoc:"ACUERDO",dateDoc:"02-JUN",numDoc:"CG 18-2009",monthDoc:"JUN",nameDoc:"DICTAMEN PS",link: Acuerdos__pdfpath(`./${"2009/"}${"18.pdf"}`),},</v>
      </c>
    </row>
    <row r="1617" spans="1:2" hidden="1" x14ac:dyDescent="0.25">
      <c r="A1617">
        <v>1616</v>
      </c>
      <c r="B1617" t="str">
        <f>'2009'!V28</f>
        <v>{id:19,year: "2009",typeDoc:"RESOLUCIÓN",dateDoc:"02-JUL",numDoc:"CG 19-2009",monthDoc:"JUL",nameDoc:"SANCIÓN PAN",link: Acuerdos__pdfpath(`./${"2009/"}${"19.pdf"}`),},</v>
      </c>
    </row>
    <row r="1618" spans="1:2" hidden="1" x14ac:dyDescent="0.25">
      <c r="A1618">
        <v>1617</v>
      </c>
      <c r="B1618" t="str">
        <f>'2009'!V29</f>
        <v>{id:20,year: "2009",typeDoc:"RESOLUCIÓN",dateDoc:"02-JUL",numDoc:"CG 20-2009",monthDoc:"JUL",nameDoc:"SANCIÓN PRI",link: Acuerdos__pdfpath(`./${"2009/"}${"20.pdf"}`),},</v>
      </c>
    </row>
    <row r="1619" spans="1:2" hidden="1" x14ac:dyDescent="0.25">
      <c r="A1619">
        <v>1618</v>
      </c>
      <c r="B1619" t="str">
        <f>'2009'!V30</f>
        <v>{id:21,year: "2009",typeDoc:"RESOLUCIÓN",dateDoc:"02-JUL",numDoc:"CG 21-2009",monthDoc:"JUL",nameDoc:"SANCIÓN PRD",link: Acuerdos__pdfpath(`./${"2009/"}${"21.pdf"}`),},</v>
      </c>
    </row>
    <row r="1620" spans="1:2" hidden="1" x14ac:dyDescent="0.25">
      <c r="A1620">
        <v>1619</v>
      </c>
      <c r="B1620" t="str">
        <f>'2009'!V31</f>
        <v>{id:22,year: "2009",typeDoc:"RESOLUCIÓN",dateDoc:"02-JUL",numDoc:"CG 22-2009",monthDoc:"JUL",nameDoc:"SANCIÓN PT",link: Acuerdos__pdfpath(`./${"2009/"}${"22.pdf"}`),},</v>
      </c>
    </row>
    <row r="1621" spans="1:2" hidden="1" x14ac:dyDescent="0.25">
      <c r="A1621">
        <v>1620</v>
      </c>
      <c r="B1621" t="str">
        <f>'2009'!V32</f>
        <v>{id:23,year: "2009",typeDoc:"RESOLUCIÓN",dateDoc:"02-JUL",numDoc:"CG 23-2009",monthDoc:"JUL",nameDoc:"SANCIÓN PVEM",link: Acuerdos__pdfpath(`./${"2009/"}${"23.pdf"}`),},</v>
      </c>
    </row>
    <row r="1622" spans="1:2" hidden="1" x14ac:dyDescent="0.25">
      <c r="A1622">
        <v>1621</v>
      </c>
      <c r="B1622" t="str">
        <f>'2009'!V33</f>
        <v>{id:24,year: "2009",typeDoc:"RESOLUCIÓN",dateDoc:"02-JUL",numDoc:"CG 24-2009",monthDoc:"JUL",nameDoc:"SANCIÓN NUEVA ALIANZA",link: Acuerdos__pdfpath(`./${"2009/"}${"24.pdf"}`),},</v>
      </c>
    </row>
    <row r="1623" spans="1:2" hidden="1" x14ac:dyDescent="0.25">
      <c r="A1623">
        <v>1622</v>
      </c>
      <c r="B1623" t="str">
        <f>'2009'!V34</f>
        <v>{id:25,year: "2009",typeDoc:"RESOLUCIÓN",dateDoc:"02-JUL",numDoc:"CG 25-2009",monthDoc:"JUL",nameDoc:"SANCIÓN SD",link: Acuerdos__pdfpath(`./${"2009/"}${"25.pdf"}`),},</v>
      </c>
    </row>
    <row r="1624" spans="1:2" hidden="1" x14ac:dyDescent="0.25">
      <c r="A1624">
        <v>1623</v>
      </c>
      <c r="B1624" t="str">
        <f>'2009'!V35</f>
        <v>{id:26,year: "2009",typeDoc:"RESOLUCIÓN",dateDoc:"02-JUL",numDoc:"CG 26-2009",monthDoc:"JUL",nameDoc:"SANCIÓN PAC",link: Acuerdos__pdfpath(`./${"2009/"}${"26.pdf"}`),},</v>
      </c>
    </row>
    <row r="1625" spans="1:2" hidden="1" x14ac:dyDescent="0.25">
      <c r="A1625">
        <v>1624</v>
      </c>
      <c r="B1625" t="str">
        <f>'2009'!V36</f>
        <v>{id:27,year: "2009",typeDoc:"RESOLUCIÓN",dateDoc:"02-JUL",numDoc:"CG 27-2009",monthDoc:"JUL",nameDoc:"SANCIÓN PS",link: Acuerdos__pdfpath(`./${"2009/"}${"27.pdf"}`),},</v>
      </c>
    </row>
    <row r="1626" spans="1:2" hidden="1" x14ac:dyDescent="0.25">
      <c r="A1626">
        <v>1625</v>
      </c>
      <c r="B1626" t="str">
        <f>'2009'!V37</f>
        <v>{id:28,year: "2009",typeDoc:"RESOLUCIÓN",dateDoc:"08-JUL",numDoc:"CG 28-2009",monthDoc:"JUL",nameDoc:"ACUERDO READECUACIÓN DE COMISIONES",link: Acuerdos__pdfpath(`./${"2009/"}${"28.pdf"}`),},</v>
      </c>
    </row>
    <row r="1627" spans="1:2" hidden="1" x14ac:dyDescent="0.25">
      <c r="A1627">
        <v>1626</v>
      </c>
      <c r="B1627" t="str">
        <f>'2009'!V38</f>
        <v>{id:29,year: "2009",typeDoc:"RESOLUCIÓN",dateDoc:"03-AGO",numDoc:"CG 29-2009",monthDoc:"AGO",nameDoc:"RESOLUCIÓN CUMPLIMIENTO PARTIDO POPULAR",link: Acuerdos__pdfpath(`./${"2009/"}${"29.pdf"}`),},</v>
      </c>
    </row>
    <row r="1628" spans="1:2" hidden="1" x14ac:dyDescent="0.25">
      <c r="A1628">
        <v>1627</v>
      </c>
      <c r="B1628" t="str">
        <f>'2009'!V39</f>
        <v>{id:30,year: "2009",typeDoc:"RESOLUCIÓN",dateDoc:"21-AGO",numDoc:"CG 30-2009",monthDoc:"AGO",nameDoc:"RESOLUCIÓN REGISTRO PARTIDO POPULAR",link: Acuerdos__pdfpath(`./${"2009/"}${"30.pdf"}`),},</v>
      </c>
    </row>
    <row r="1629" spans="1:2" hidden="1" x14ac:dyDescent="0.25">
      <c r="A1629">
        <v>1628</v>
      </c>
      <c r="B1629" t="str">
        <f>'2009'!V40</f>
        <v>{id:31,year: "2009",typeDoc:"RESOLUCIÓN",dateDoc:"24-AGO",numDoc:"CG 31-2009",monthDoc:"AGO",nameDoc:"RESOLUCIÓN REGISTRO PARTIDO LIBERAL TLAXCALTECA",link: Acuerdos__pdfpath(`./${"2009/"}${"31.pdf"}`),},</v>
      </c>
    </row>
    <row r="1630" spans="1:2" hidden="1" x14ac:dyDescent="0.25">
      <c r="A1630">
        <v>1629</v>
      </c>
      <c r="B1630" t="str">
        <f>'2009'!V41</f>
        <v>{id:32,year: "2009",typeDoc:"RESOLUCIÓN",dateDoc:"24-AGO",numDoc:"CG 32-2009",monthDoc:"AGO",nameDoc:"RESOLUCIÓN REGISTRO PARTIDO DEL PUEBLO TLAXCALTECA",link: Acuerdos__pdfpath(`./${"2009/"}${"32.pdf"}`),},</v>
      </c>
    </row>
    <row r="1631" spans="1:2" hidden="1" x14ac:dyDescent="0.25">
      <c r="A1631">
        <v>1630</v>
      </c>
      <c r="B1631" t="str">
        <f>'2009'!V42</f>
        <v>{id:33,year: "2009",typeDoc:"ACUERDO",dateDoc:"31-AGO",numDoc:"CG 33-2009",monthDoc:"AGO",nameDoc:"ACUERDO REESTRUCTURA COMITÉ DE INFORMACIÓN",link: Acuerdos__pdfpath(`./${"2009/"}${"33.pdf"}`),},</v>
      </c>
    </row>
    <row r="1632" spans="1:2" hidden="1" x14ac:dyDescent="0.25">
      <c r="A1632">
        <v>1631</v>
      </c>
      <c r="B1632" t="str">
        <f>'2009'!V43</f>
        <v>{id:34,year: "2009",typeDoc:"ACUERDO",dateDoc:"31-AGO",numDoc:"CG 34-2009",monthDoc:"AGO",nameDoc:"ACUERDO READECUACIÓN PRESUPUESTO FINANCIAMIENTO PP 2009",link: Acuerdos__pdfpath(`./${"2009/"}${"34.pdf"}`),},</v>
      </c>
    </row>
    <row r="1633" spans="1:2" hidden="1" x14ac:dyDescent="0.25">
      <c r="A1633">
        <v>1632</v>
      </c>
      <c r="B1633" t="str">
        <f>'2009'!V44</f>
        <v>{id:35,year: "2009",typeDoc:"ACUERDO",dateDoc:"04-SEP",numDoc:"CG 35-2009",monthDoc:"SEP",nameDoc:"ACUERDO INICIO DE PÉRDIDA DE SOCIALDEMOCRÁTA",link: Acuerdos__pdfpath(`./${"2009/"}${"35.pdf"}`),},</v>
      </c>
    </row>
    <row r="1634" spans="1:2" hidden="1" x14ac:dyDescent="0.25">
      <c r="A1634">
        <v>1633</v>
      </c>
      <c r="B1634" t="str">
        <f>'2009'!V45</f>
        <v>{id:36,year: "2009",typeDoc:"ACUERDO",dateDoc:"04-SEP",numDoc:"CG 36-2009",monthDoc:"SEP",nameDoc:"READECUACIÓN FINANCIAMIENTO",link: Acuerdos__pdfpath(`./${"2009/"}${"36.pdf"}`),},</v>
      </c>
    </row>
    <row r="1635" spans="1:2" hidden="1" x14ac:dyDescent="0.25">
      <c r="A1635">
        <v>1634</v>
      </c>
      <c r="B1635" t="str">
        <f>'2009'!V46</f>
        <v>{id:37,year: "2009",typeDoc:"ACUERDO",dateDoc:"30-SEP",numDoc:"CG 37-2009",monthDoc:"SEP",nameDoc:"PRESUPUESTO 2010",link: Acuerdos__pdfpath(`./${"2009/"}${"37.pdf"}`),},</v>
      </c>
    </row>
    <row r="1636" spans="1:2" hidden="1" x14ac:dyDescent="0.25">
      <c r="A1636">
        <v>1635</v>
      </c>
      <c r="B1636" t="str">
        <f>'2009'!V47</f>
        <v/>
      </c>
    </row>
    <row r="1637" spans="1:2" hidden="1" x14ac:dyDescent="0.25">
      <c r="A1637">
        <v>1636</v>
      </c>
      <c r="B1637" t="str">
        <f>'2009'!V48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</row>
    <row r="1638" spans="1:2" hidden="1" x14ac:dyDescent="0.25">
      <c r="A1638">
        <v>1637</v>
      </c>
      <c r="B1638" t="str">
        <f>'2009'!V49</f>
        <v>{id:39,year: "2009",typeDoc:"ACUERDO",dateDoc:"30-OCT",numDoc:"CG 39-2009",monthDoc:"OCT",nameDoc:"CONVOCATORIA 2010",link: Acuerdos__pdfpath(`./${"2009/"}${"39.pdf"}`),},</v>
      </c>
    </row>
    <row r="1639" spans="1:2" hidden="1" x14ac:dyDescent="0.25">
      <c r="A1639">
        <v>1638</v>
      </c>
      <c r="B1639" t="str">
        <f>'2009'!V50</f>
        <v/>
      </c>
    </row>
    <row r="1640" spans="1:2" hidden="1" x14ac:dyDescent="0.25">
      <c r="A1640">
        <v>1639</v>
      </c>
      <c r="B1640" t="str">
        <f>'2009'!V51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</row>
    <row r="1641" spans="1:2" hidden="1" x14ac:dyDescent="0.25">
      <c r="A1641">
        <v>1640</v>
      </c>
      <c r="B1641" t="str">
        <f>'2009'!V52</f>
        <v>{id:41,year: "2009",typeDoc:"ACUERDO",dateDoc:"27-NOV",numDoc:"CG 41-2009",monthDoc:"NOV",nameDoc:"INFORME 2009",link: Acuerdos__pdfpath(`./${"2009/"}${"41.pdf"}`),},</v>
      </c>
    </row>
    <row r="1642" spans="1:2" hidden="1" x14ac:dyDescent="0.25">
      <c r="A1642">
        <v>1641</v>
      </c>
      <c r="B1642" t="str">
        <f>'2009'!V53</f>
        <v>{id:42,year: "2009",typeDoc:"ACUERDO",dateDoc:"27-NOV",numDoc:"CG 42-2009",monthDoc:"NOV",nameDoc:"SECCIONAMIENTO",link: Acuerdos__pdfpath(`./${"2009/"}${"42.pdf"}`),},</v>
      </c>
    </row>
    <row r="1643" spans="1:2" hidden="1" x14ac:dyDescent="0.25">
      <c r="A1643">
        <v>1642</v>
      </c>
      <c r="B1643" t="str">
        <f>'2009'!V54</f>
        <v>{id:43,year: "2009",typeDoc:"ACUERDO",dateDoc:"27-NOV",numDoc:"CG 43-2009",monthDoc:"NOV",nameDoc:"MONITOREO 2010",link: Acuerdos__pdfpath(`./${"2009/"}${"43.pdf"}`),},</v>
      </c>
    </row>
    <row r="1644" spans="1:2" hidden="1" x14ac:dyDescent="0.25">
      <c r="A1644">
        <v>1643</v>
      </c>
      <c r="B1644" t="str">
        <f>'2009'!V55</f>
        <v>{id:44,year: "2009",typeDoc:"ACUERDO",dateDoc:"27-NOV",numDoc:"CG 44-2009",monthDoc:"NOV",nameDoc:"ENCUESTAS Y ESTUDIOS DE OPINION 2010",link: Acuerdos__pdfpath(`./${"2009/"}${"44.pdf"}`),},</v>
      </c>
    </row>
    <row r="1645" spans="1:2" hidden="1" x14ac:dyDescent="0.25">
      <c r="A1645">
        <v>1644</v>
      </c>
      <c r="B1645" t="str">
        <f>'2009'!V56</f>
        <v>{id:45,year: "2009",typeDoc:"ACUERDO",dateDoc:"04-DIC",numDoc:"CG 45-2009",monthDoc:"DIC",nameDoc:"INTEGRACIÓN DE COMISIONES 2009",link: Acuerdos__pdfpath(`./${"2009/"}${"45.pdf"}`),},</v>
      </c>
    </row>
    <row r="1646" spans="1:2" hidden="1" x14ac:dyDescent="0.25">
      <c r="A1646">
        <v>1645</v>
      </c>
      <c r="B1646" t="str">
        <f>'2009'!V57</f>
        <v>{id:46,year: "2009",typeDoc:"ACUERDO",dateDoc:"14-DIC",numDoc:"CG 46-2009",monthDoc:"DIC",nameDoc:"AUTORIZA FIRMA DE CONVENIO",link: Acuerdos__pdfpath(`./${"2009/"}${"46.pdf"}`),},</v>
      </c>
    </row>
    <row r="1647" spans="1:2" hidden="1" x14ac:dyDescent="0.25">
      <c r="A1647">
        <v>1646</v>
      </c>
      <c r="B1647" t="str">
        <f>'2009'!V58</f>
        <v>{id:47,year: "2009",typeDoc:"ACUERDO",dateDoc:"14-DIC",numDoc:"CG 47-2009",monthDoc:"DIC",nameDoc:"REGLAMENTO PARA EL CONOCIMIENTO DE LAS FALTAS Y SANCIONES",link: Acuerdos__pdfpath(`./${"2009/"}${"47.pdf"}`),},</v>
      </c>
    </row>
    <row r="1648" spans="1:2" hidden="1" x14ac:dyDescent="0.25">
      <c r="A1648">
        <v>1647</v>
      </c>
      <c r="B1648" t="str">
        <f>'2009'!V59</f>
        <v>{id:48,year: "2009",typeDoc:"ACUERDO",dateDoc:"14-DIC",numDoc:"CG 48-2009",monthDoc:"DIC",nameDoc:"FISCALIZACION MONITOREO",link: Acuerdos__pdfpath(`./${"2009/"}${"48.pdf"}`),},</v>
      </c>
    </row>
    <row r="1649" spans="1:2" hidden="1" x14ac:dyDescent="0.25">
      <c r="A1649">
        <v>1648</v>
      </c>
      <c r="B1649" t="str">
        <f>'2009'!V60</f>
        <v>{id:49,year: "2009",typeDoc:"ACUERDO",dateDoc:"22-DIC",numDoc:"CG0 49-2009",monthDoc:"DIC",nameDoc:"READECUACIÓN COMISIONES",link: Acuerdos__pdfpath(`./${"2009/"}${"049.pdf"}`),},</v>
      </c>
    </row>
    <row r="1650" spans="1:2" hidden="1" x14ac:dyDescent="0.25">
      <c r="A1650">
        <v>1649</v>
      </c>
      <c r="B1650" t="str">
        <f>'2009'!V61</f>
        <v>{id:50,year: "2009",typeDoc:"ACUERDO",dateDoc:"31-DIC",numDoc:"CG0 50-2009",monthDoc:"DIC",nameDoc:"REGLAMENTO INFORMACION",link: Acuerdos__pdfpath(`./${"2009/"}${"050.pdf"}`),},</v>
      </c>
    </row>
    <row r="1651" spans="1:2" hidden="1" x14ac:dyDescent="0.25">
      <c r="A1651">
        <v>1650</v>
      </c>
      <c r="B1651" t="str">
        <f>'2009'!V62</f>
        <v>{id:51,year: "2009",typeDoc:"ACUERDO",dateDoc:"31-DIC",numDoc:"CG0 51-2009",monthDoc:"DIC",nameDoc:"TOPES DE PRECAMPAÑAS",link: Acuerdos__pdfpath(`./${"2009/"}${"051.pdf"}`),},</v>
      </c>
    </row>
    <row r="1652" spans="1:2" hidden="1" x14ac:dyDescent="0.25">
      <c r="A1652">
        <v>1651</v>
      </c>
      <c r="B1652" t="str">
        <f>'2009'!V63</f>
        <v>];</v>
      </c>
    </row>
    <row r="1653" spans="1:2" hidden="1" x14ac:dyDescent="0.25">
      <c r="A1653">
        <v>1652</v>
      </c>
      <c r="B1653" t="str">
        <f>'2008'!W2</f>
        <v>export const dataAcuerdos2008 = [</v>
      </c>
    </row>
    <row r="1654" spans="1:2" hidden="1" x14ac:dyDescent="0.25">
      <c r="A1654">
        <v>1653</v>
      </c>
      <c r="B1654" t="str">
        <f>'2008'!W3</f>
        <v>{id:1,year: "2008",typeDoc:"ACUERDO",dateDoc:"11-ENE",numDoc:"CG 01-2008",monthDoc:"ENE",nameDoc:"QUEJA 02-07",link: Acuerdos__pdfpath(`./${"2008/"}${"1.pdf"}`),},</v>
      </c>
    </row>
    <row r="1655" spans="1:2" hidden="1" x14ac:dyDescent="0.25">
      <c r="A1655">
        <v>1654</v>
      </c>
      <c r="B1655" t="str">
        <f>'2008'!W4</f>
        <v>{id:2,year: "2008",typeDoc:"ACUERDO",dateDoc:"11-ENE",numDoc:"CG 02-2008",monthDoc:"ENE",nameDoc:"QUEJA 07-07",link: Acuerdos__pdfpath(`./${"2008/"}${"2.pdf"}`),},</v>
      </c>
    </row>
    <row r="1656" spans="1:2" hidden="1" x14ac:dyDescent="0.25">
      <c r="A1656">
        <v>1655</v>
      </c>
      <c r="B1656" t="str">
        <f>'2008'!W5</f>
        <v>{id:3,year: "2008",typeDoc:"ACUERDO",dateDoc:"11-ENE",numDoc:"CG 03-2008",monthDoc:"ENE",nameDoc:"QUEJA 16-07",link: Acuerdos__pdfpath(`./${"2008/"}${"3.pdf"}`),},</v>
      </c>
    </row>
    <row r="1657" spans="1:2" hidden="1" x14ac:dyDescent="0.25">
      <c r="A1657">
        <v>1656</v>
      </c>
      <c r="B1657" t="str">
        <f>'2008'!W6</f>
        <v>{id:4,year: "2008",typeDoc:"ACUERDO",dateDoc:"11-ENE",numDoc:"CG 04-2008",monthDoc:"ENE",nameDoc:"QUEJA 17-07",link: Acuerdos__pdfpath(`./${"2008/"}${"4.pdf"}`),},</v>
      </c>
    </row>
    <row r="1658" spans="1:2" hidden="1" x14ac:dyDescent="0.25">
      <c r="A1658">
        <v>1657</v>
      </c>
      <c r="B1658" t="str">
        <f>'2008'!W7</f>
        <v>{id:5,year: "2008",typeDoc:"ACUERDO",dateDoc:"11-ENE",numDoc:"CG 05-2008",monthDoc:"ENE",nameDoc:"QUEJA 18-07",link: Acuerdos__pdfpath(`./${"2008/"}${"5.pdf"}`),},</v>
      </c>
    </row>
    <row r="1659" spans="1:2" hidden="1" x14ac:dyDescent="0.25">
      <c r="A1659">
        <v>1658</v>
      </c>
      <c r="B1659" t="str">
        <f>'2008'!W8</f>
        <v>{id:6,year: "2008",typeDoc:"ACUERDO",dateDoc:"11-ENE",numDoc:"CG 06-2008",monthDoc:"ENE",nameDoc:"QUEJA 19-07",link: Acuerdos__pdfpath(`./${"2008/"}${"6.pdf"}`),},</v>
      </c>
    </row>
    <row r="1660" spans="1:2" hidden="1" x14ac:dyDescent="0.25">
      <c r="A1660">
        <v>1659</v>
      </c>
      <c r="B1660" t="str">
        <f>'2008'!W9</f>
        <v>{id:7,year: "2008",typeDoc:"ACUERDO",dateDoc:"11-ENE",numDoc:"CG 07-2008",monthDoc:"ENE",nameDoc:"QUEJA 20-07",link: Acuerdos__pdfpath(`./${"2008/"}${"7.pdf"}`),},</v>
      </c>
    </row>
    <row r="1661" spans="1:2" hidden="1" x14ac:dyDescent="0.25">
      <c r="A1661">
        <v>1660</v>
      </c>
      <c r="B1661" t="str">
        <f>'2008'!W10</f>
        <v>{id:8,year: "2008",typeDoc:"ACUERDO",dateDoc:"11-ENE",numDoc:"CG 08-2008",monthDoc:"ENE",nameDoc:"QUEJA 21-07",link: Acuerdos__pdfpath(`./${"2008/"}${"8.pdf"}`),},</v>
      </c>
    </row>
    <row r="1662" spans="1:2" hidden="1" x14ac:dyDescent="0.25">
      <c r="A1662">
        <v>1661</v>
      </c>
      <c r="B1662" t="str">
        <f>'2008'!W11</f>
        <v>{id:9,year: "2008",typeDoc:"ACUERDO",dateDoc:"11-ENE",numDoc:"CG 09-2008",monthDoc:"ENE",nameDoc:"QUEJA 22-07",link: Acuerdos__pdfpath(`./${"2008/"}${"9.pdf"}`),},</v>
      </c>
    </row>
    <row r="1663" spans="1:2" hidden="1" x14ac:dyDescent="0.25">
      <c r="A1663">
        <v>1662</v>
      </c>
      <c r="B1663" t="str">
        <f>'2008'!W12</f>
        <v>{id:10,year: "2008",typeDoc:"ACUERDO",dateDoc:"11-ENE",numDoc:"CG 10-2008",monthDoc:"ENE",nameDoc:"QUEJA 24-07",link: Acuerdos__pdfpath(`./${"2008/"}${"10.pdf"}`),},</v>
      </c>
    </row>
    <row r="1664" spans="1:2" hidden="1" x14ac:dyDescent="0.25">
      <c r="A1664">
        <v>1663</v>
      </c>
      <c r="B1664" t="str">
        <f>'2008'!W13</f>
        <v>{id:11,year: "2008",typeDoc:"ACUERDO",dateDoc:"11-ENE",numDoc:"CG 11-2008",monthDoc:"ENE",nameDoc:"QUEJA 25-07",link: Acuerdos__pdfpath(`./${"2008/"}${"11.pdf"}`),},</v>
      </c>
    </row>
    <row r="1665" spans="1:2" hidden="1" x14ac:dyDescent="0.25">
      <c r="A1665">
        <v>1664</v>
      </c>
      <c r="B1665" t="str">
        <f>'2008'!W14</f>
        <v>{id:12,year: "2008",typeDoc:"ACUERDO",dateDoc:"11-ENE",numDoc:"CG 12-2008",monthDoc:"ENE",nameDoc:"QUEJA 27-07",link: Acuerdos__pdfpath(`./${"2008/"}${"12.pdf"}`),},</v>
      </c>
    </row>
    <row r="1666" spans="1:2" hidden="1" x14ac:dyDescent="0.25">
      <c r="A1666">
        <v>1665</v>
      </c>
      <c r="B1666" t="str">
        <f>'2008'!W15</f>
        <v>{id:13,year: "2008",typeDoc:"ACUERDO",dateDoc:"11-ENE",numDoc:"CG 13-2008",monthDoc:"ENE",nameDoc:"QUEJA 28-07",link: Acuerdos__pdfpath(`./${"2008/"}${"13.pdf"}`),},</v>
      </c>
    </row>
    <row r="1667" spans="1:2" hidden="1" x14ac:dyDescent="0.25">
      <c r="A1667">
        <v>1666</v>
      </c>
      <c r="B1667" t="str">
        <f>'2008'!W16</f>
        <v>{id:14,year: "2008",typeDoc:"ACUERDO",dateDoc:"11-ENE",numDoc:"CG 14-2008",monthDoc:"ENE",nameDoc:"QUEJA 29-07",link: Acuerdos__pdfpath(`./${"2008/"}${"14.pdf"}`),},</v>
      </c>
    </row>
    <row r="1668" spans="1:2" hidden="1" x14ac:dyDescent="0.25">
      <c r="A1668">
        <v>1667</v>
      </c>
      <c r="B1668" t="str">
        <f>'2008'!W17</f>
        <v>{id:15,year: "2008",typeDoc:"ACUERDO",dateDoc:"11-ENE",numDoc:"CG 15-2008",monthDoc:"ENE",nameDoc:"QUEJA 30-07",link: Acuerdos__pdfpath(`./${"2008/"}${"15.pdf"}`),},</v>
      </c>
    </row>
    <row r="1669" spans="1:2" hidden="1" x14ac:dyDescent="0.25">
      <c r="A1669">
        <v>1668</v>
      </c>
      <c r="B1669" t="str">
        <f>'2008'!W18</f>
        <v>{id:16,year: "2008",typeDoc:"ACUERDO",dateDoc:"11-ENE",numDoc:"CG 16-2008",monthDoc:"ENE",nameDoc:"QUEJA 31-07",link: Acuerdos__pdfpath(`./${"2008/"}${"16.pdf"}`),},</v>
      </c>
    </row>
    <row r="1670" spans="1:2" hidden="1" x14ac:dyDescent="0.25">
      <c r="A1670">
        <v>1669</v>
      </c>
      <c r="B1670" t="str">
        <f>'2008'!W19</f>
        <v>{id:17,year: "2008",typeDoc:"ACUERDO",dateDoc:"11-ENE",numDoc:"CG 17-2008",monthDoc:"ENE",nameDoc:"QUEJA 32-07",link: Acuerdos__pdfpath(`./${"2008/"}${"17.pdf"}`),},</v>
      </c>
    </row>
    <row r="1671" spans="1:2" hidden="1" x14ac:dyDescent="0.25">
      <c r="A1671">
        <v>1670</v>
      </c>
      <c r="B1671" t="str">
        <f>'2008'!W20</f>
        <v>{id:18,year: "2008",typeDoc:"ACUERDO",dateDoc:"11-ENE",numDoc:"CG 18-2008",monthDoc:"ENE",nameDoc:"QUEJA 34-07",link: Acuerdos__pdfpath(`./${"2008/"}${"18.pdf"}`),},</v>
      </c>
    </row>
    <row r="1672" spans="1:2" hidden="1" x14ac:dyDescent="0.25">
      <c r="A1672">
        <v>1671</v>
      </c>
      <c r="B1672" t="str">
        <f>'2008'!W21</f>
        <v>{id:19,year: "2008",typeDoc:"ACUERDO",dateDoc:"11-ENE",numDoc:"CG 19-2008",monthDoc:"ENE",nameDoc:"QUEJA 40-07",link: Acuerdos__pdfpath(`./${"2008/"}${"19.pdf"}`),},</v>
      </c>
    </row>
    <row r="1673" spans="1:2" hidden="1" x14ac:dyDescent="0.25">
      <c r="A1673">
        <v>1672</v>
      </c>
      <c r="B1673" t="str">
        <f>'2008'!W22</f>
        <v>{id:20,year: "2008",typeDoc:"ACUERDO",dateDoc:"11-ENE",numDoc:"CG 20-2008",monthDoc:"ENE",nameDoc:"QUEJA 41-07",link: Acuerdos__pdfpath(`./${"2008/"}${"20.pdf"}`),},</v>
      </c>
    </row>
    <row r="1674" spans="1:2" hidden="1" x14ac:dyDescent="0.25">
      <c r="A1674">
        <v>1673</v>
      </c>
      <c r="B1674" t="str">
        <f>'2008'!W23</f>
        <v>{id:21,year: "2008",typeDoc:"ACUERDO",dateDoc:"11-ENE",numDoc:"CG 21-2008",monthDoc:"ENE",nameDoc:"QUEJA 42-07",link: Acuerdos__pdfpath(`./${"2008/"}${"21.pdf"}`),},</v>
      </c>
    </row>
    <row r="1675" spans="1:2" hidden="1" x14ac:dyDescent="0.25">
      <c r="A1675">
        <v>1674</v>
      </c>
      <c r="B1675" t="str">
        <f>'2008'!W24</f>
        <v>{id:22,year: "2008",typeDoc:"ACUERDO",dateDoc:"11-ENE",numDoc:"CG 22-2008",monthDoc:"ENE",nameDoc:"QUEJA 43-07",link: Acuerdos__pdfpath(`./${"2008/"}${"22.pdf"}`),},</v>
      </c>
    </row>
    <row r="1676" spans="1:2" hidden="1" x14ac:dyDescent="0.25">
      <c r="A1676">
        <v>1675</v>
      </c>
      <c r="B1676" t="str">
        <f>'2008'!W25</f>
        <v>{id:23,year: "2008",typeDoc:"ACUERDO",dateDoc:"11-ENE",numDoc:"CG 23-2008",monthDoc:"ENE",nameDoc:"QUEJA 47-07",link: Acuerdos__pdfpath(`./${"2008/"}${"23.pdf"}`),},</v>
      </c>
    </row>
    <row r="1677" spans="1:2" hidden="1" x14ac:dyDescent="0.25">
      <c r="A1677">
        <v>1676</v>
      </c>
      <c r="B1677" t="str">
        <f>'2008'!W26</f>
        <v>{id:24,year: "2008",typeDoc:"ACUERDO",dateDoc:"11-ENE",numDoc:"CG 24-2008",monthDoc:"ENE",nameDoc:"QUEJA 49-07",link: Acuerdos__pdfpath(`./${"2008/"}${"24.pdf"}`),},</v>
      </c>
    </row>
    <row r="1678" spans="1:2" hidden="1" x14ac:dyDescent="0.25">
      <c r="A1678">
        <v>1677</v>
      </c>
      <c r="B1678" t="str">
        <f>'2008'!W27</f>
        <v>{id:25,year: "2008",typeDoc:"ACUERDO",dateDoc:"11-ENE",numDoc:"CG 25-2008",monthDoc:"ENE",nameDoc:"QUEJA 50-07",link: Acuerdos__pdfpath(`./${"2008/"}${"25.pdf"}`),},</v>
      </c>
    </row>
    <row r="1679" spans="1:2" hidden="1" x14ac:dyDescent="0.25">
      <c r="A1679">
        <v>1678</v>
      </c>
      <c r="B1679" t="str">
        <f>'2008'!W28</f>
        <v>{id:26,year: "2008",typeDoc:"ACUERDO",dateDoc:"11-ENE",numDoc:"CG 26-2008",monthDoc:"ENE",nameDoc:"QUEJA 51-07",link: Acuerdos__pdfpath(`./${"2008/"}${"26.pdf"}`),},</v>
      </c>
    </row>
    <row r="1680" spans="1:2" hidden="1" x14ac:dyDescent="0.25">
      <c r="A1680">
        <v>1679</v>
      </c>
      <c r="B1680" t="str">
        <f>'2008'!W29</f>
        <v>{id:27,year: "2008",typeDoc:"ACUERDO",dateDoc:"11-ENE",numDoc:"CG 27-2008",monthDoc:"ENE",nameDoc:"QUEJA 52-07",link: Acuerdos__pdfpath(`./${"2008/"}${"27.pdf"}`),},</v>
      </c>
    </row>
    <row r="1681" spans="1:2" hidden="1" x14ac:dyDescent="0.25">
      <c r="A1681">
        <v>1680</v>
      </c>
      <c r="B1681" t="str">
        <f>'2008'!W30</f>
        <v>{id:28,year: "2008",typeDoc:"ACUERDO",dateDoc:"11-ENE",numDoc:"CG 28-2008",monthDoc:"ENE",nameDoc:"QUEJA 53-07",link: Acuerdos__pdfpath(`./${"2008/"}${"28.pdf"}`),},</v>
      </c>
    </row>
    <row r="1682" spans="1:2" hidden="1" x14ac:dyDescent="0.25">
      <c r="A1682">
        <v>1681</v>
      </c>
      <c r="B1682" t="str">
        <f>'2008'!W31</f>
        <v>{id:29,year: "2008",typeDoc:"ACUERDO",dateDoc:"11-ENE",numDoc:"CG 29-2008",monthDoc:"ENE",nameDoc:"QUEJA 54-07",link: Acuerdos__pdfpath(`./${"2008/"}${"29.pdf"}`),},</v>
      </c>
    </row>
    <row r="1683" spans="1:2" hidden="1" x14ac:dyDescent="0.25">
      <c r="A1683">
        <v>1682</v>
      </c>
      <c r="B1683" t="str">
        <f>'2008'!W32</f>
        <v>{id:30,year: "2008",typeDoc:"ACUERDO",dateDoc:"11-ENE",numDoc:"CG 30-2008",monthDoc:"ENE",nameDoc:"QUEJA 56-07",link: Acuerdos__pdfpath(`./${"2008/"}${"30.pdf"}`),},</v>
      </c>
    </row>
    <row r="1684" spans="1:2" hidden="1" x14ac:dyDescent="0.25">
      <c r="A1684">
        <v>1683</v>
      </c>
      <c r="B1684" t="str">
        <f>'2008'!W33</f>
        <v>{id:31,year: "2008",typeDoc:"ACUERDO",dateDoc:"11-ENE",numDoc:"CG 31-2008",monthDoc:"ENE",nameDoc:"QUEJA 57-07",link: Acuerdos__pdfpath(`./${"2008/"}${"31.pdf"}`),},</v>
      </c>
    </row>
    <row r="1685" spans="1:2" hidden="1" x14ac:dyDescent="0.25">
      <c r="A1685">
        <v>1684</v>
      </c>
      <c r="B1685" t="str">
        <f>'2008'!W34</f>
        <v>{id:32,year: "2008",typeDoc:"ACUERDO",dateDoc:"11-ENE",numDoc:"CG 32-2008",monthDoc:"ENE",nameDoc:"QUEJA 58-07",link: Acuerdos__pdfpath(`./${"2008/"}${"32.pdf"}`),},</v>
      </c>
    </row>
    <row r="1686" spans="1:2" hidden="1" x14ac:dyDescent="0.25">
      <c r="A1686">
        <v>1685</v>
      </c>
      <c r="B1686" t="str">
        <f>'2008'!W35</f>
        <v>{id:33,year: "2008",typeDoc:"ACUERDO",dateDoc:"11-ENE",numDoc:"CG 33-2008",monthDoc:"ENE",nameDoc:"QUEJA 59-07",link: Acuerdos__pdfpath(`./${"2008/"}${"33.pdf"}`),},</v>
      </c>
    </row>
    <row r="1687" spans="1:2" hidden="1" x14ac:dyDescent="0.25">
      <c r="A1687">
        <v>1686</v>
      </c>
      <c r="B1687" t="str">
        <f>'2008'!W36</f>
        <v>{id:34,year: "2008",typeDoc:"ACUERDO",dateDoc:"11-ENE",numDoc:"CG 34-2008",monthDoc:"ENE",nameDoc:"QUEJA 60-07",link: Acuerdos__pdfpath(`./${"2008/"}${"34.pdf"}`),},</v>
      </c>
    </row>
    <row r="1688" spans="1:2" hidden="1" x14ac:dyDescent="0.25">
      <c r="A1688">
        <v>1687</v>
      </c>
      <c r="B1688" t="str">
        <f>'2008'!W37</f>
        <v>{id:35,year: "2008",typeDoc:"ACUERDO",dateDoc:"11-ENE",numDoc:"CG 35-2008",monthDoc:"ENE",nameDoc:"QUEJA 64-07",link: Acuerdos__pdfpath(`./${"2008/"}${"35.pdf"}`),},</v>
      </c>
    </row>
    <row r="1689" spans="1:2" hidden="1" x14ac:dyDescent="0.25">
      <c r="A1689">
        <v>1688</v>
      </c>
      <c r="B1689" t="str">
        <f>'2008'!W38</f>
        <v>{id:36,year: "2008",typeDoc:"ACUERDO",dateDoc:"11-ENE",numDoc:"CG 36-2008",monthDoc:"ENE",nameDoc:"QUEJA 69-07",link: Acuerdos__pdfpath(`./${"2008/"}${"36.pdf"}`),},</v>
      </c>
    </row>
    <row r="1690" spans="1:2" hidden="1" x14ac:dyDescent="0.25">
      <c r="A1690">
        <v>1689</v>
      </c>
      <c r="B1690" t="str">
        <f>'2008'!W39</f>
        <v>{id:37,year: "2008",typeDoc:"ACUERDO",dateDoc:"11-ENE",numDoc:"CG 37-2008",monthDoc:"ENE",nameDoc:"QUEJA 70-07",link: Acuerdos__pdfpath(`./${"2008/"}${"37.pdf"}`),},</v>
      </c>
    </row>
    <row r="1691" spans="1:2" hidden="1" x14ac:dyDescent="0.25">
      <c r="A1691">
        <v>1690</v>
      </c>
      <c r="B1691" t="str">
        <f>'2008'!W40</f>
        <v>{id:38,year: "2008",typeDoc:"ACUERDO",dateDoc:"11-ENE",numDoc:"CG 38-2008",monthDoc:"ENE",nameDoc:"QUEJA 71-07",link: Acuerdos__pdfpath(`./${"2008/"}${"38.pdf"}`),},</v>
      </c>
    </row>
    <row r="1692" spans="1:2" hidden="1" x14ac:dyDescent="0.25">
      <c r="A1692">
        <v>1691</v>
      </c>
      <c r="B1692" t="str">
        <f>'2008'!W41</f>
        <v>{id:39,year: "2008",typeDoc:"ACUERDO",dateDoc:"11-ENE",numDoc:"CG 39-2008",monthDoc:"ENE",nameDoc:"QUEJA 73-07",link: Acuerdos__pdfpath(`./${"2008/"}${"39.pdf"}`),},</v>
      </c>
    </row>
    <row r="1693" spans="1:2" hidden="1" x14ac:dyDescent="0.25">
      <c r="A1693">
        <v>1692</v>
      </c>
      <c r="B1693" t="str">
        <f>'2008'!W42</f>
        <v>{id:40,year: "2008",typeDoc:"ACUERDO",dateDoc:"11-ENE",numDoc:"CG 40-2008",monthDoc:"ENE",nameDoc:"QUEJA 74-07",link: Acuerdos__pdfpath(`./${"2008/"}${"40.pdf"}`),},</v>
      </c>
    </row>
    <row r="1694" spans="1:2" hidden="1" x14ac:dyDescent="0.25">
      <c r="A1694">
        <v>1693</v>
      </c>
      <c r="B1694" t="str">
        <f>'2008'!W43</f>
        <v>{id:41,year: "2008",typeDoc:"ACUERDO",dateDoc:"11-ENE",numDoc:"CG 41-2008",monthDoc:"ENE",nameDoc:"QUEJA 75-07",link: Acuerdos__pdfpath(`./${"2008/"}${"41.pdf"}`),},</v>
      </c>
    </row>
    <row r="1695" spans="1:2" hidden="1" x14ac:dyDescent="0.25">
      <c r="A1695">
        <v>1694</v>
      </c>
      <c r="B1695" t="str">
        <f>'2008'!W44</f>
        <v>{id:42,year: "2008",typeDoc:"ACUERDO",dateDoc:"11-ENE",numDoc:"CG 42-2008",monthDoc:"ENE",nameDoc:"QUEJA 78-07",link: Acuerdos__pdfpath(`./${"2008/"}${"42.pdf"}`),},</v>
      </c>
    </row>
    <row r="1696" spans="1:2" hidden="1" x14ac:dyDescent="0.25">
      <c r="A1696">
        <v>1695</v>
      </c>
      <c r="B1696" t="str">
        <f>'2008'!W45</f>
        <v>{id:43,year: "2008",typeDoc:"ACUERDO",dateDoc:"11-ENE",numDoc:"CG 43-2008",monthDoc:"ENE",nameDoc:"QUEJA 80-07",link: Acuerdos__pdfpath(`./${"2008/"}${"43.pdf"}`),},</v>
      </c>
    </row>
    <row r="1697" spans="1:2" hidden="1" x14ac:dyDescent="0.25">
      <c r="A1697">
        <v>1696</v>
      </c>
      <c r="B1697" t="str">
        <f>'2008'!W46</f>
        <v>{id:44,year: "2008",typeDoc:"ACUERDO",dateDoc:"11-ENE",numDoc:"CG 44-2008",monthDoc:"ENE",nameDoc:"QUEJA 81-07",link: Acuerdos__pdfpath(`./${"2008/"}${"44.pdf"}`),},</v>
      </c>
    </row>
    <row r="1698" spans="1:2" hidden="1" x14ac:dyDescent="0.25">
      <c r="A1698">
        <v>1697</v>
      </c>
      <c r="B1698" t="str">
        <f>'2008'!W47</f>
        <v>{id:45,year: "2008",typeDoc:"ACUERDO",dateDoc:"11-ENE",numDoc:"CG 45-2008",monthDoc:"ENE",nameDoc:"QUEJA 83-07",link: Acuerdos__pdfpath(`./${"2008/"}${"45.pdf"}`),},</v>
      </c>
    </row>
    <row r="1699" spans="1:2" hidden="1" x14ac:dyDescent="0.25">
      <c r="A1699">
        <v>1698</v>
      </c>
      <c r="B1699" t="str">
        <f>'2008'!W48</f>
        <v>{id:46,year: "2008",typeDoc:"ACUERDO",dateDoc:"11-ENE",numDoc:"CG 46-2008",monthDoc:"ENE",nameDoc:"QUEJA 84-07",link: Acuerdos__pdfpath(`./${"2008/"}${"46.pdf"}`),},</v>
      </c>
    </row>
    <row r="1700" spans="1:2" hidden="1" x14ac:dyDescent="0.25">
      <c r="A1700">
        <v>1699</v>
      </c>
      <c r="B1700" t="str">
        <f>'2008'!W49</f>
        <v>{id:47,year: "2008",typeDoc:"ACUERDO",dateDoc:"11-ENE",numDoc:"CG 47-2008",monthDoc:"ENE",nameDoc:"QUEJA 85-07",link: Acuerdos__pdfpath(`./${"2008/"}${"47.pdf"}`),},</v>
      </c>
    </row>
    <row r="1701" spans="1:2" hidden="1" x14ac:dyDescent="0.25">
      <c r="A1701">
        <v>1700</v>
      </c>
      <c r="B1701" t="str">
        <f>'2008'!W50</f>
        <v>{id:48,year: "2008",typeDoc:"ACUERDO",dateDoc:"11-ENE",numDoc:"CG 48-2008",monthDoc:"ENE",nameDoc:"QUEJA 87-07",link: Acuerdos__pdfpath(`./${"2008/"}${"48.pdf"}`),},</v>
      </c>
    </row>
    <row r="1702" spans="1:2" hidden="1" x14ac:dyDescent="0.25">
      <c r="A1702">
        <v>1701</v>
      </c>
      <c r="B1702" t="str">
        <f>'2008'!W51</f>
        <v>{id:49,year: "2008",typeDoc:"ACUERDO",dateDoc:"11-ENE",numDoc:"CG 49-2008",monthDoc:"ENE",nameDoc:"QUEJA 88-07",link: Acuerdos__pdfpath(`./${"2008/"}${"49.pdf"}`),},</v>
      </c>
    </row>
    <row r="1703" spans="1:2" hidden="1" x14ac:dyDescent="0.25">
      <c r="A1703">
        <v>1702</v>
      </c>
      <c r="B1703" t="str">
        <f>'2008'!W52</f>
        <v>{id:50,year: "2008",typeDoc:"ACUERDO",dateDoc:"11-ENE",numDoc:"CG 50-2008",monthDoc:"ENE",nameDoc:"QUEJA 90-07",link: Acuerdos__pdfpath(`./${"2008/"}${"50.pdf"}`),},</v>
      </c>
    </row>
    <row r="1704" spans="1:2" hidden="1" x14ac:dyDescent="0.25">
      <c r="A1704">
        <v>1703</v>
      </c>
      <c r="B1704" t="str">
        <f>'2008'!W53</f>
        <v>{id:51,year: "2008",typeDoc:"ACUERDO",dateDoc:"11-ENE",numDoc:"CG 51-2008",monthDoc:"ENE",nameDoc:"QUEJA 93-07",link: Acuerdos__pdfpath(`./${"2008/"}${"51.pdf"}`),},</v>
      </c>
    </row>
    <row r="1705" spans="1:2" hidden="1" x14ac:dyDescent="0.25">
      <c r="A1705">
        <v>1704</v>
      </c>
      <c r="B1705" t="str">
        <f>'2008'!W54</f>
        <v>{id:52,year: "2008",typeDoc:"ACUERDO",dateDoc:"11-ENE",numDoc:"CG 52-2008",monthDoc:"ENE",nameDoc:"QUEJA 94-07",link: Acuerdos__pdfpath(`./${"2008/"}${"52.pdf"}`),},</v>
      </c>
    </row>
    <row r="1706" spans="1:2" hidden="1" x14ac:dyDescent="0.25">
      <c r="A1706">
        <v>1705</v>
      </c>
      <c r="B1706" t="str">
        <f>'2008'!W55</f>
        <v>{id:53,year: "2008",typeDoc:"ACUERDO",dateDoc:"11-ENE",numDoc:"CG 53-2008",monthDoc:"ENE",nameDoc:"QUEJA 96-07",link: Acuerdos__pdfpath(`./${"2008/"}${"53.pdf"}`),},</v>
      </c>
    </row>
    <row r="1707" spans="1:2" hidden="1" x14ac:dyDescent="0.25">
      <c r="A1707">
        <v>1706</v>
      </c>
      <c r="B1707" t="str">
        <f>'2008'!W56</f>
        <v>{id:54,year: "2008",typeDoc:"ACUERDO",dateDoc:"11-ENE",numDoc:"CG 54-2008",monthDoc:"ENE",nameDoc:"QUEJA 97-07",link: Acuerdos__pdfpath(`./${"2008/"}${"54.pdf"}`),},</v>
      </c>
    </row>
    <row r="1708" spans="1:2" hidden="1" x14ac:dyDescent="0.25">
      <c r="A1708">
        <v>1707</v>
      </c>
      <c r="B1708" t="str">
        <f>'2008'!W57</f>
        <v>{id:55,year: "2008",typeDoc:"ACUERDO",dateDoc:"11-ENE",numDoc:"CG 55-2008",monthDoc:"ENE",nameDoc:"QUEJA 99-07",link: Acuerdos__pdfpath(`./${"2008/"}${"55.pdf"}`),},</v>
      </c>
    </row>
    <row r="1709" spans="1:2" hidden="1" x14ac:dyDescent="0.25">
      <c r="A1709">
        <v>1708</v>
      </c>
      <c r="B1709" t="str">
        <f>'2008'!W58</f>
        <v>{id:56,year: "2008",typeDoc:"ACUERDO",dateDoc:"11-ENE",numDoc:"CG 56-2008",monthDoc:"ENE",nameDoc:"QUEJA 101-07",link: Acuerdos__pdfpath(`./${"2008/"}${"56.pdf"}`),},</v>
      </c>
    </row>
    <row r="1710" spans="1:2" hidden="1" x14ac:dyDescent="0.25">
      <c r="A1710">
        <v>1709</v>
      </c>
      <c r="B1710" t="str">
        <f>'2008'!W59</f>
        <v>{id:57,year: "2008",typeDoc:"ACUERDO",dateDoc:"11-ENE",numDoc:"CG 57-2008",monthDoc:"ENE",nameDoc:"QUEJA 103-07",link: Acuerdos__pdfpath(`./${"2008/"}${"57.pdf"}`),},</v>
      </c>
    </row>
    <row r="1711" spans="1:2" hidden="1" x14ac:dyDescent="0.25">
      <c r="A1711">
        <v>1710</v>
      </c>
      <c r="B1711" t="str">
        <f>'2008'!W60</f>
        <v>{id:58,year: "2008",typeDoc:"ACUERDO",dateDoc:"11-ENE",numDoc:"CG 58-2008",monthDoc:"ENE",nameDoc:"QUEJA 104-07",link: Acuerdos__pdfpath(`./${"2008/"}${"58.pdf"}`),},</v>
      </c>
    </row>
    <row r="1712" spans="1:2" hidden="1" x14ac:dyDescent="0.25">
      <c r="A1712">
        <v>1711</v>
      </c>
      <c r="B1712" t="str">
        <f>'2008'!W61</f>
        <v>{id:59,year: "2008",typeDoc:"ACUERDO",dateDoc:"11-ENE",numDoc:"CG 59-2008",monthDoc:"ENE",nameDoc:"QUEJA 105-07",link: Acuerdos__pdfpath(`./${"2008/"}${"59.pdf"}`),},</v>
      </c>
    </row>
    <row r="1713" spans="1:2" hidden="1" x14ac:dyDescent="0.25">
      <c r="A1713">
        <v>1712</v>
      </c>
      <c r="B1713" t="str">
        <f>'2008'!W62</f>
        <v>{id:60,year: "2008",typeDoc:"ACUERDO",dateDoc:"11-ENE",numDoc:"CG 60-2008",monthDoc:"ENE",nameDoc:"QUEJA 106-07",link: Acuerdos__pdfpath(`./${"2008/"}${"60.pdf"}`),},</v>
      </c>
    </row>
    <row r="1714" spans="1:2" hidden="1" x14ac:dyDescent="0.25">
      <c r="A1714">
        <v>1713</v>
      </c>
      <c r="B1714" t="str">
        <f>'2008'!W63</f>
        <v>{id:61,year: "2008",typeDoc:"ACUERDO",dateDoc:"11-ENE",numDoc:"CG 61-2008",monthDoc:"ENE",nameDoc:"QUEJA 109-07",link: Acuerdos__pdfpath(`./${"2008/"}${"61.pdf"}`),},</v>
      </c>
    </row>
    <row r="1715" spans="1:2" hidden="1" x14ac:dyDescent="0.25">
      <c r="A1715">
        <v>1714</v>
      </c>
      <c r="B1715" t="str">
        <f>'2008'!W64</f>
        <v>{id:62,year: "2008",typeDoc:"ACUERDO",dateDoc:"11-ENE",numDoc:"CG 62-2008",monthDoc:"ENE",nameDoc:"QUEJA 01-07",link: Acuerdos__pdfpath(`./${"2008/"}${"62.pdf"}`),},</v>
      </c>
    </row>
    <row r="1716" spans="1:2" hidden="1" x14ac:dyDescent="0.25">
      <c r="A1716">
        <v>1715</v>
      </c>
      <c r="B1716" t="str">
        <f>'2008'!W65</f>
        <v>{id:63,year: "2008",typeDoc:"ACUERDO",dateDoc:"11-ENE",numDoc:"CG 63-2008",monthDoc:"ENE",nameDoc:"QUEJA 08-07",link: Acuerdos__pdfpath(`./${"2008/"}${"63.pdf"}`),},</v>
      </c>
    </row>
    <row r="1717" spans="1:2" hidden="1" x14ac:dyDescent="0.25">
      <c r="A1717">
        <v>1716</v>
      </c>
      <c r="B1717" t="str">
        <f>'2008'!W66</f>
        <v>{id:64,year: "2008",typeDoc:"ACUERDO",dateDoc:"11-ENE",numDoc:"CG 64-2008",monthDoc:"ENE",nameDoc:"QUEJA 26-07",link: Acuerdos__pdfpath(`./${"2008/"}${"64.pdf"}`),},</v>
      </c>
    </row>
    <row r="1718" spans="1:2" hidden="1" x14ac:dyDescent="0.25">
      <c r="A1718">
        <v>1717</v>
      </c>
      <c r="B1718" t="str">
        <f>'2008'!W67</f>
        <v>{id:65,year: "2008",typeDoc:"ACUERDO",dateDoc:"11-ENE",numDoc:"CG 65-2008",monthDoc:"ENE",nameDoc:"QUEJA 48-07",link: Acuerdos__pdfpath(`./${"2008/"}${"65.pdf"}`),},</v>
      </c>
    </row>
    <row r="1719" spans="1:2" hidden="1" x14ac:dyDescent="0.25">
      <c r="A1719">
        <v>1718</v>
      </c>
      <c r="B1719" t="str">
        <f>'2008'!W68</f>
        <v>{id:66,year: "2008",typeDoc:"ACUERDO",dateDoc:"11-ENE",numDoc:"CG 66-2008",monthDoc:"ENE",nameDoc:"QUEJA 72-07",link: Acuerdos__pdfpath(`./${"2008/"}${"66.pdf"}`),},</v>
      </c>
    </row>
    <row r="1720" spans="1:2" hidden="1" x14ac:dyDescent="0.25">
      <c r="A1720">
        <v>1719</v>
      </c>
      <c r="B1720" t="str">
        <f>'2008'!W69</f>
        <v>{id:67,year: "2008",typeDoc:"ACUERDO",dateDoc:"11-ENE",numDoc:"CG 67-2008",monthDoc:"ENE",nameDoc:"QUEJA 77-07",link: Acuerdos__pdfpath(`./${"2008/"}${"67.pdf"}`),},</v>
      </c>
    </row>
    <row r="1721" spans="1:2" hidden="1" x14ac:dyDescent="0.25">
      <c r="A1721">
        <v>1720</v>
      </c>
      <c r="B1721" t="str">
        <f>'2008'!W70</f>
        <v>{id:68,year: "2008",typeDoc:"ACUERDO",dateDoc:"11-ENE",numDoc:"CG 68-2008",monthDoc:"ENE",nameDoc:"QUEJA 79-07",link: Acuerdos__pdfpath(`./${"2008/"}${"68.pdf"}`),},</v>
      </c>
    </row>
    <row r="1722" spans="1:2" hidden="1" x14ac:dyDescent="0.25">
      <c r="A1722">
        <v>1721</v>
      </c>
      <c r="B1722" t="str">
        <f>'2008'!W71</f>
        <v>{id:69,year: "2008",typeDoc:"ACUERDO",dateDoc:"11-ENE",numDoc:"CG 69-2008",monthDoc:"ENE",nameDoc:"QUEJA 108-07",link: Acuerdos__pdfpath(`./${"2008/"}${"69.pdf"}`),},</v>
      </c>
    </row>
    <row r="1723" spans="1:2" hidden="1" x14ac:dyDescent="0.25">
      <c r="A1723">
        <v>1722</v>
      </c>
      <c r="B1723" t="str">
        <f>'2008'!W72</f>
        <v>{id:70,year: "2008",typeDoc:"ACUERDO",dateDoc:"11-ENE",numDoc:"CG 70-2008",monthDoc:"ENE",nameDoc:"QUEJA 102-07",link: Acuerdos__pdfpath(`./${"2008/"}${"70.pdf"}`),},</v>
      </c>
    </row>
    <row r="1724" spans="1:2" hidden="1" x14ac:dyDescent="0.25">
      <c r="A1724">
        <v>1723</v>
      </c>
      <c r="B1724" t="str">
        <f>'2008'!W73</f>
        <v>{id:71,year: "2008",typeDoc:"ACUERDO",dateDoc:"11-ENE",numDoc:"CG 71-2008",monthDoc:"ENE",nameDoc:"QUEJA 91-07",link: Acuerdos__pdfpath(`./${"2008/"}${"71.pdf"}`),},</v>
      </c>
    </row>
    <row r="1725" spans="1:2" hidden="1" x14ac:dyDescent="0.25">
      <c r="A1725">
        <v>1724</v>
      </c>
      <c r="B1725" t="str">
        <f>'2008'!W74</f>
        <v>{id:72,year: "2008",typeDoc:"ACUERDO",dateDoc:"11-ENE",numDoc:"CG 72-2008",monthDoc:"ENE",nameDoc:"QUEJA 95-07",link: Acuerdos__pdfpath(`./${"2008/"}${"72.pdf"}`),},</v>
      </c>
    </row>
    <row r="1726" spans="1:2" hidden="1" x14ac:dyDescent="0.25">
      <c r="A1726">
        <v>1725</v>
      </c>
      <c r="B1726" t="str">
        <f>'2008'!W75</f>
        <v>{id:73,year: "2008",typeDoc:"ACUERDO",dateDoc:"11-ENE",numDoc:"CG 73-2008",monthDoc:"ENE",nameDoc:"QUEJA 44-07",link: Acuerdos__pdfpath(`./${"2008/"}${"73.pdf"}`),},</v>
      </c>
    </row>
    <row r="1727" spans="1:2" hidden="1" x14ac:dyDescent="0.25">
      <c r="A1727">
        <v>1726</v>
      </c>
      <c r="B1727" t="str">
        <f>'2008'!W76</f>
        <v>{id:74,year: "2008",typeDoc:"ACUERDO",dateDoc:"11-ENE",numDoc:"CG 74-2008",monthDoc:"ENE",nameDoc:"QUEJA 45-07",link: Acuerdos__pdfpath(`./${"2008/"}${"74.pdf"}`),},</v>
      </c>
    </row>
    <row r="1728" spans="1:2" hidden="1" x14ac:dyDescent="0.25">
      <c r="A1728">
        <v>1727</v>
      </c>
      <c r="B1728" t="str">
        <f>'2008'!W77</f>
        <v>{id:75,year: "2008",typeDoc:"ACUERDO",dateDoc:"11-ENE",numDoc:"CG 75-2008",monthDoc:"ENE",nameDoc:"QUEJA 92-07",link: Acuerdos__pdfpath(`./${"2008/"}${"75.pdf"}`),},</v>
      </c>
    </row>
    <row r="1729" spans="1:2" hidden="1" x14ac:dyDescent="0.25">
      <c r="A1729">
        <v>1728</v>
      </c>
      <c r="B1729" t="str">
        <f>'2008'!W78</f>
        <v>{id:76,year: "2008",typeDoc:"ACUERDO",dateDoc:"11-ENE",numDoc:"CG 76-2008",monthDoc:"ENE",nameDoc:"QUEJA 68-07",link: Acuerdos__pdfpath(`./${"2008/"}${"76.pdf"}`),},</v>
      </c>
    </row>
    <row r="1730" spans="1:2" hidden="1" x14ac:dyDescent="0.25">
      <c r="A1730">
        <v>1729</v>
      </c>
      <c r="B1730" t="str">
        <f>'2008'!W79</f>
        <v>{id:77,year: "2008",typeDoc:"ACUERDO",dateDoc:"11-ENE",numDoc:"CG 77-2008",monthDoc:"ENE",nameDoc:"QUEJA 98-07",link: Acuerdos__pdfpath(`./${"2008/"}${"77.pdf"}`),},</v>
      </c>
    </row>
    <row r="1731" spans="1:2" hidden="1" x14ac:dyDescent="0.25">
      <c r="A1731">
        <v>1730</v>
      </c>
      <c r="B1731" t="str">
        <f>'2008'!W80</f>
        <v>{id:78,year: "2008",typeDoc:"ACUERDO",dateDoc:"12-ENE",numDoc:"CG 78-2008",monthDoc:"ENE",nameDoc:"INTEGRACIÓN LIX LEGISLATURA",link: Acuerdos__pdfpath(`./${"2008/"}${"78.pdf"}`),},</v>
      </c>
    </row>
    <row r="1732" spans="1:2" hidden="1" x14ac:dyDescent="0.25">
      <c r="A1732">
        <v>1731</v>
      </c>
      <c r="B1732" t="str">
        <f>'2008'!W81</f>
        <v>{id:79,year: "2008",typeDoc:"ACUERDO",dateDoc:"14-ENE",numDoc:"CG 79-2008",monthDoc:"ENE",nameDoc:"ELEGIBILIDAD AYUNTAMIENTO DE CHIAUTEMPAN",link: Acuerdos__pdfpath(`./${"2008/"}${"79.pdf"}`),},</v>
      </c>
    </row>
    <row r="1733" spans="1:2" hidden="1" x14ac:dyDescent="0.25">
      <c r="A1733">
        <v>1732</v>
      </c>
      <c r="B1733" t="str">
        <f>'2008'!W82</f>
        <v>{id:80,year: "2008",typeDoc:"ACUERDO",dateDoc:"14-ENE",numDoc:"CG 80-2008",monthDoc:"ENE",nameDoc:"QUEJA 04-07",link: Acuerdos__pdfpath(`./${"2008/"}${"80.pdf"}`),},</v>
      </c>
    </row>
    <row r="1734" spans="1:2" hidden="1" x14ac:dyDescent="0.25">
      <c r="A1734">
        <v>1733</v>
      </c>
      <c r="B1734" t="str">
        <f>'2008'!W83</f>
        <v>{id:81,year: "2008",typeDoc:"ACUERDO",dateDoc:"14-ENE",numDoc:"CG 81-2008",monthDoc:"ENE",nameDoc:"QUEJA 05-07",link: Acuerdos__pdfpath(`./${"2008/"}${"81.pdf"}`),},</v>
      </c>
    </row>
    <row r="1735" spans="1:2" hidden="1" x14ac:dyDescent="0.25">
      <c r="A1735">
        <v>1734</v>
      </c>
      <c r="B1735" t="str">
        <f>'2008'!W84</f>
        <v>{id:82,year: "2008",typeDoc:"ACUERDO",dateDoc:"14-ENE",numDoc:"CG 82-2008",monthDoc:"ENE",nameDoc:"QUEJA 06-07",link: Acuerdos__pdfpath(`./${"2008/"}${"82.pdf"}`),},</v>
      </c>
    </row>
    <row r="1736" spans="1:2" hidden="1" x14ac:dyDescent="0.25">
      <c r="A1736">
        <v>1735</v>
      </c>
      <c r="B1736" t="str">
        <f>'2008'!W85</f>
        <v>{id:83,year: "2008",typeDoc:"ACUERDO",dateDoc:"14-ENE",numDoc:"CG 83-2008",monthDoc:"ENE",nameDoc:"QUEJA 23-07",link: Acuerdos__pdfpath(`./${"2008/"}${"83.pdf"}`),},</v>
      </c>
    </row>
    <row r="1737" spans="1:2" hidden="1" x14ac:dyDescent="0.25">
      <c r="A1737">
        <v>1736</v>
      </c>
      <c r="B1737" t="str">
        <f>'2008'!W86</f>
        <v>{id:84,year: "2008",typeDoc:"ACUERDO",dateDoc:"14-ENE",numDoc:"CG 84-2008",monthDoc:"ENE",nameDoc:"QUEJA 33-07",link: Acuerdos__pdfpath(`./${"2008/"}${"84.pdf"}`),},</v>
      </c>
    </row>
    <row r="1738" spans="1:2" hidden="1" x14ac:dyDescent="0.25">
      <c r="A1738">
        <v>1737</v>
      </c>
      <c r="B1738" t="str">
        <f>'2008'!W87</f>
        <v>{id:85,year: "2008",typeDoc:"ACUERDO",dateDoc:"14-ENE",numDoc:"CG 85-2008",monthDoc:"ENE",nameDoc:"QUEJA 36-07",link: Acuerdos__pdfpath(`./${"2008/"}${"85.pdf"}`),},</v>
      </c>
    </row>
    <row r="1739" spans="1:2" hidden="1" x14ac:dyDescent="0.25">
      <c r="A1739">
        <v>1738</v>
      </c>
      <c r="B1739" t="str">
        <f>'2008'!W88</f>
        <v>{id:86,year: "2008",typeDoc:"ACUERDO",dateDoc:"14-ENE",numDoc:"CG 86-2008",monthDoc:"ENE",nameDoc:"QUEJA 37-07",link: Acuerdos__pdfpath(`./${"2008/"}${"86.pdf"}`),},</v>
      </c>
    </row>
    <row r="1740" spans="1:2" hidden="1" x14ac:dyDescent="0.25">
      <c r="A1740">
        <v>1739</v>
      </c>
      <c r="B1740" t="str">
        <f>'2008'!W89</f>
        <v>{id:87,year: "2008",typeDoc:"ACUERDO",dateDoc:"14-ENE",numDoc:"CG 87-2008",monthDoc:"ENE",nameDoc:"QUEJA 38-07",link: Acuerdos__pdfpath(`./${"2008/"}${"87.pdf"}`),},</v>
      </c>
    </row>
    <row r="1741" spans="1:2" hidden="1" x14ac:dyDescent="0.25">
      <c r="A1741">
        <v>1740</v>
      </c>
      <c r="B1741" t="str">
        <f>'2008'!W90</f>
        <v>{id:88,year: "2008",typeDoc:"ACUERDO",dateDoc:"14-ENE",numDoc:"CG 88-2008",monthDoc:"ENE",nameDoc:"QUEJA 39-07",link: Acuerdos__pdfpath(`./${"2008/"}${"88.pdf"}`),},</v>
      </c>
    </row>
    <row r="1742" spans="1:2" hidden="1" x14ac:dyDescent="0.25">
      <c r="A1742">
        <v>1741</v>
      </c>
      <c r="B1742" t="str">
        <f>'2008'!W91</f>
        <v>{id:89,year: "2008",typeDoc:"ACUERDO",dateDoc:"14-ENE",numDoc:"CG 89-2008",monthDoc:"ENE",nameDoc:"QUEJA 46-07",link: Acuerdos__pdfpath(`./${"2008/"}${"89.pdf"}`),},</v>
      </c>
    </row>
    <row r="1743" spans="1:2" hidden="1" x14ac:dyDescent="0.25">
      <c r="A1743">
        <v>1742</v>
      </c>
      <c r="B1743" t="str">
        <f>'2008'!W92</f>
        <v>{id:90,year: "2008",typeDoc:"ACUERDO",dateDoc:"14-ENE",numDoc:"CG 90-2008",monthDoc:"ENE",nameDoc:"QUEJA 55-07",link: Acuerdos__pdfpath(`./${"2008/"}${"90.pdf"}`),},</v>
      </c>
    </row>
    <row r="1744" spans="1:2" hidden="1" x14ac:dyDescent="0.25">
      <c r="A1744">
        <v>1743</v>
      </c>
      <c r="B1744" t="str">
        <f>'2008'!W93</f>
        <v>{id:91,year: "2008",typeDoc:"ACUERDO",dateDoc:"14-ENE",numDoc:"CG 91-2008",monthDoc:"ENE",nameDoc:"QUEJA 61-07",link: Acuerdos__pdfpath(`./${"2008/"}${"91.pdf"}`),},</v>
      </c>
    </row>
    <row r="1745" spans="1:2" hidden="1" x14ac:dyDescent="0.25">
      <c r="A1745">
        <v>1744</v>
      </c>
      <c r="B1745" t="str">
        <f>'2008'!W94</f>
        <v>{id:92,year: "2008",typeDoc:"ACUERDO",dateDoc:"14-ENE",numDoc:"CG 92-2008",monthDoc:"ENE",nameDoc:"QUEJA 62-07",link: Acuerdos__pdfpath(`./${"2008/"}${"92.pdf"}`),},</v>
      </c>
    </row>
    <row r="1746" spans="1:2" hidden="1" x14ac:dyDescent="0.25">
      <c r="A1746">
        <v>1745</v>
      </c>
      <c r="B1746" t="str">
        <f>'2008'!W95</f>
        <v>{id:93,year: "2008",typeDoc:"ACUERDO",dateDoc:"14-ENE",numDoc:"CG 93-2008",monthDoc:"ENE",nameDoc:"QUEJA 63-07",link: Acuerdos__pdfpath(`./${"2008/"}${"93.pdf"}`),},</v>
      </c>
    </row>
    <row r="1747" spans="1:2" hidden="1" x14ac:dyDescent="0.25">
      <c r="A1747">
        <v>1746</v>
      </c>
      <c r="B1747" t="str">
        <f>'2008'!W96</f>
        <v>{id:94,year: "2008",typeDoc:"ACUERDO",dateDoc:"14-ENE",numDoc:"CG 94-2008",monthDoc:"ENE",nameDoc:"QUEJA 65-07",link: Acuerdos__pdfpath(`./${"2008/"}${"94.pdf"}`),},</v>
      </c>
    </row>
    <row r="1748" spans="1:2" hidden="1" x14ac:dyDescent="0.25">
      <c r="A1748">
        <v>1747</v>
      </c>
      <c r="B1748" t="str">
        <f>'2008'!W97</f>
        <v>{id:95,year: "2008",typeDoc:"ACUERDO",dateDoc:"14-ENE",numDoc:"CG 95-2008",monthDoc:"ENE",nameDoc:"QUEJA 67-07",link: Acuerdos__pdfpath(`./${"2008/"}${"95.pdf"}`),},</v>
      </c>
    </row>
    <row r="1749" spans="1:2" hidden="1" x14ac:dyDescent="0.25">
      <c r="A1749">
        <v>1748</v>
      </c>
      <c r="B1749" t="str">
        <f>'2008'!W98</f>
        <v>{id:96,year: "2008",typeDoc:"ACUERDO",dateDoc:"14-ENE",numDoc:"CG 96-2008",monthDoc:"ENE",nameDoc:"QUEJA 76-07",link: Acuerdos__pdfpath(`./${"2008/"}${"96.pdf"}`),},</v>
      </c>
    </row>
    <row r="1750" spans="1:2" hidden="1" x14ac:dyDescent="0.25">
      <c r="A1750">
        <v>1749</v>
      </c>
      <c r="B1750" t="str">
        <f>'2008'!W99</f>
        <v>{id:97,year: "2008",typeDoc:"ACUERDO",dateDoc:"14-ENE",numDoc:"CG 97-2008",monthDoc:"ENE",nameDoc:"QUEJA 82-07",link: Acuerdos__pdfpath(`./${"2008/"}${"97.pdf"}`),},</v>
      </c>
    </row>
    <row r="1751" spans="1:2" hidden="1" x14ac:dyDescent="0.25">
      <c r="A1751">
        <v>1750</v>
      </c>
      <c r="B1751" t="str">
        <f>'2008'!W100</f>
        <v>{id:98,year: "2008",typeDoc:"ACUERDO",dateDoc:"14-ENE",numDoc:"CG 98-2008",monthDoc:"ENE",nameDoc:"QUEJA 86-07",link: Acuerdos__pdfpath(`./${"2008/"}${"98.pdf"}`),},</v>
      </c>
    </row>
    <row r="1752" spans="1:2" hidden="1" x14ac:dyDescent="0.25">
      <c r="A1752">
        <v>1751</v>
      </c>
      <c r="B1752" t="str">
        <f>'2008'!W101</f>
        <v>{id:99,year: "2008",typeDoc:"ACUERDO",dateDoc:"14-ENE",numDoc:"CG 99-2008",monthDoc:"ENE",nameDoc:"QUEJA 89-07",link: Acuerdos__pdfpath(`./${"2008/"}${"99.pdf"}`),},</v>
      </c>
    </row>
    <row r="1753" spans="1:2" hidden="1" x14ac:dyDescent="0.25">
      <c r="A1753">
        <v>1752</v>
      </c>
      <c r="B1753" t="str">
        <f>'2008'!W102</f>
        <v>{id:100,year: "2008",typeDoc:"ACUERDO",dateDoc:"14-ENE",numDoc:"CG 100-2008",monthDoc:"ENE",nameDoc:"QUEJA 100-07",link: Acuerdos__pdfpath(`./${"2008/"}${"100.pdf"}`),},</v>
      </c>
    </row>
    <row r="1754" spans="1:2" hidden="1" x14ac:dyDescent="0.25">
      <c r="A1754">
        <v>1753</v>
      </c>
      <c r="B1754" t="str">
        <f>'2008'!W103</f>
        <v>{id:101,year: "2008",typeDoc:"ACUERDO",dateDoc:"14-ENE",numDoc:"CG 101-2008",monthDoc:"ENE",nameDoc:"QUEJA 107-07",link: Acuerdos__pdfpath(`./${"2008/"}${"101.pdf"}`),},</v>
      </c>
    </row>
    <row r="1755" spans="1:2" hidden="1" x14ac:dyDescent="0.25">
      <c r="A1755">
        <v>1754</v>
      </c>
      <c r="B1755" t="str">
        <f>'2008'!W104</f>
        <v>{id:102,year: "2008",typeDoc:"ACUERDO",dateDoc:"14-ENE",numDoc:"CG 102-2008",monthDoc:"ENE",nameDoc:"QUEJA 110-07",link: Acuerdos__pdfpath(`./${"2008/"}${"102.pdf"}`),},</v>
      </c>
    </row>
    <row r="1756" spans="1:2" hidden="1" x14ac:dyDescent="0.25">
      <c r="A1756">
        <v>1755</v>
      </c>
      <c r="B1756" t="str">
        <f>'2008'!W105</f>
        <v>{id:103,year: "2008",typeDoc:"ACUERDO",dateDoc:"14-ENE",numDoc:"CG 103-2008",monthDoc:"ENE",nameDoc:"QUEJA 66-07",link: Acuerdos__pdfpath(`./${"2008/"}${"103.pdf"}`),},</v>
      </c>
    </row>
    <row r="1757" spans="1:2" hidden="1" x14ac:dyDescent="0.25">
      <c r="A1757">
        <v>1756</v>
      </c>
      <c r="B1757" t="str">
        <f>'2008'!W106</f>
        <v>{id:104,year: "2008",typeDoc:"ACUERDO",dateDoc:"31-ENE",numDoc:"CG 104-2008",monthDoc:"ENE",nameDoc:"NORMATIVIDAD REGLAMENTO 2008 ULTIMO",link: Acuerdos__pdfpath(`./${"2008/"}${"104.pdf"}`),},</v>
      </c>
    </row>
    <row r="1758" spans="1:2" hidden="1" x14ac:dyDescent="0.25">
      <c r="A1758">
        <v>1757</v>
      </c>
      <c r="B1758" t="str">
        <f>'2008'!W107</f>
        <v/>
      </c>
    </row>
    <row r="1759" spans="1:2" hidden="1" x14ac:dyDescent="0.25">
      <c r="A1759">
        <v>1758</v>
      </c>
      <c r="B1759" t="str">
        <f>'2008'!W108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</row>
    <row r="1760" spans="1:2" hidden="1" x14ac:dyDescent="0.25">
      <c r="A1760">
        <v>1759</v>
      </c>
      <c r="B1760" t="str">
        <f>'2008'!W109</f>
        <v>{id:106,year: "2008",typeDoc:"ACUERDO",dateDoc:"12-FEB",numDoc:"CG 106-2008",monthDoc:"FEB",nameDoc:"LINEAMIENTOS, METODOLOGÍA Y MECANISMOS APLICADOS EN EL PROCESO 2007",link: Acuerdos__pdfpath(`./${"2008/"}${"106.pdf"}`),},</v>
      </c>
    </row>
    <row r="1761" spans="1:2" hidden="1" x14ac:dyDescent="0.25">
      <c r="A1761">
        <v>1760</v>
      </c>
      <c r="B1761" t="str">
        <f>'2008'!W110</f>
        <v>{id:107,year: "2008",typeDoc:"ACUERDO",dateDoc:"14-FEB",numDoc:"CG 107-2008",monthDoc:"FEB",nameDoc:"PLATAFORMA PS",link: Acuerdos__pdfpath(`./${"2008/"}${"107.pdf"}`),},</v>
      </c>
    </row>
    <row r="1762" spans="1:2" hidden="1" x14ac:dyDescent="0.25">
      <c r="A1762">
        <v>1761</v>
      </c>
      <c r="B1762" t="str">
        <f>'2008'!W111</f>
        <v>{id:108,year: "2008",typeDoc:"ACUERDO",dateDoc:"19-FEB",numDoc:"CG 108-2008",monthDoc:"FEB",nameDoc:"REGISTRO CANDIDATOS PARTIDO SOCIALISTA POCITOS",link: Acuerdos__pdfpath(`./${"2008/"}${"108.pdf"}`),},</v>
      </c>
    </row>
    <row r="1763" spans="1:2" hidden="1" x14ac:dyDescent="0.25">
      <c r="A1763">
        <v>1762</v>
      </c>
      <c r="B1763" t="str">
        <f>'2008'!W112</f>
        <v>{id:109,year: "2008",typeDoc:"ACUERDO",dateDoc:"19-FEB",numDoc:"CG 109-2008",monthDoc:"FEB",nameDoc:"REGISTRO CANDIDATOS CIUDADANIA POCITOS",link: Acuerdos__pdfpath(`./${"2008/"}${"109.pdf"}`),},</v>
      </c>
    </row>
    <row r="1764" spans="1:2" hidden="1" x14ac:dyDescent="0.25">
      <c r="A1764">
        <v>1763</v>
      </c>
      <c r="B1764" t="str">
        <f>'2008'!W113</f>
        <v>{id:110,year: "2008",typeDoc:"ACUERDO",dateDoc:"13-MAR",numDoc:"CG 110-2008",monthDoc:"MAR",nameDoc:"APROBACIÓN INFORME GENERAL 2007",link: Acuerdos__pdfpath(`./${"2008/"}${"110.pdf"}`),},</v>
      </c>
    </row>
    <row r="1765" spans="1:2" hidden="1" x14ac:dyDescent="0.25">
      <c r="A1765">
        <v>1764</v>
      </c>
      <c r="B1765" t="str">
        <f>'2008'!W114</f>
        <v>{id:111,year: "2008",typeDoc:"ACUERDO",dateDoc:"31-MAR",numDoc:"CG 111-2008",monthDoc:"MAR",nameDoc:"RENOVACIÓN COMISIÓN DEMARCACIÓN DISTRITAL",link: Acuerdos__pdfpath(`./${"2008/"}${"111.pdf"}`),},</v>
      </c>
    </row>
    <row r="1766" spans="1:2" hidden="1" x14ac:dyDescent="0.25">
      <c r="A1766">
        <v>1765</v>
      </c>
      <c r="B1766" t="str">
        <f>'2008'!W115</f>
        <v>{id:112,year: "2008",typeDoc:"ACUERDO",dateDoc:"04-ABR",numDoc:"CG 112-2008",monthDoc:"ABR",nameDoc:"SELECCIÓN MATERIAL Y DOCUMENTACIÓN ELECTORAL",link: Acuerdos__pdfpath(`./${"2008/"}${"112.pdf"}`),},</v>
      </c>
    </row>
    <row r="1767" spans="1:2" hidden="1" x14ac:dyDescent="0.25">
      <c r="A1767">
        <v>1766</v>
      </c>
      <c r="B1767" t="str">
        <f>'2008'!W116</f>
        <v/>
      </c>
    </row>
    <row r="1768" spans="1:2" hidden="1" x14ac:dyDescent="0.25">
      <c r="A1768">
        <v>1767</v>
      </c>
      <c r="B1768" t="str">
        <f>'2008'!W117</f>
        <v/>
      </c>
    </row>
    <row r="1769" spans="1:2" hidden="1" x14ac:dyDescent="0.25">
      <c r="A1769">
        <v>1768</v>
      </c>
      <c r="B1769" t="str">
        <f>'2008'!W118</f>
        <v/>
      </c>
    </row>
    <row r="1770" spans="1:2" hidden="1" x14ac:dyDescent="0.25">
      <c r="A1770">
        <v>1769</v>
      </c>
      <c r="B1770" t="str">
        <f>'2008'!W119</f>
        <v/>
      </c>
    </row>
    <row r="1771" spans="1:2" hidden="1" x14ac:dyDescent="0.25">
      <c r="A1771">
        <v>1770</v>
      </c>
      <c r="B1771" t="str">
        <f>'2008'!W120</f>
        <v/>
      </c>
    </row>
    <row r="1772" spans="1:2" hidden="1" x14ac:dyDescent="0.25">
      <c r="A1772">
        <v>1771</v>
      </c>
      <c r="B1772" t="str">
        <f>'2008'!W121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</row>
    <row r="1773" spans="1:2" hidden="1" x14ac:dyDescent="0.25">
      <c r="A1773">
        <v>1772</v>
      </c>
      <c r="B1773" t="str">
        <f>'2008'!W122</f>
        <v>{id:114,year: "2008",typeDoc:"ACUERDO",dateDoc:"30-ABR",numDoc:"CG 114-2008",monthDoc:"ABR",nameDoc:"JUNTA GENERAL EJECUTIVA",link: Acuerdos__pdfpath(`./${"2008/"}${"114.pdf"}`),},</v>
      </c>
    </row>
    <row r="1774" spans="1:2" hidden="1" x14ac:dyDescent="0.25">
      <c r="A1774">
        <v>1773</v>
      </c>
      <c r="B1774" t="str">
        <f>'2008'!W123</f>
        <v>{id:115,year: "2008",typeDoc:"ACUERDO",dateDoc:"29-MAY",numDoc:"CG 115-2008",monthDoc:"MAY",nameDoc:"ACCESO A LA INFORMACION 29-05-08",link: Acuerdos__pdfpath(`./${"2008/"}${"115.pdf"}`),},</v>
      </c>
    </row>
    <row r="1775" spans="1:2" hidden="1" x14ac:dyDescent="0.25">
      <c r="A1775">
        <v>1774</v>
      </c>
      <c r="B1775" t="str">
        <f>'2008'!W124</f>
        <v>{id:116,year: "2008",typeDoc:"ACUERDO",dateDoc:"23-JUN",numDoc:"CG 116-2008",monthDoc:"JUN",nameDoc:"DICTAMEN PAN",link: Acuerdos__pdfpath(`./${"2008/"}${"116.pdf"}`),},</v>
      </c>
    </row>
    <row r="1776" spans="1:2" hidden="1" x14ac:dyDescent="0.25">
      <c r="A1776">
        <v>1775</v>
      </c>
      <c r="B1776" t="str">
        <f>'2008'!W125</f>
        <v>{id:117,year: "2008",typeDoc:"ACUERDO",dateDoc:"23-JUN",numDoc:"CG 117-2008",monthDoc:"JUN",nameDoc:"DICTAMEN PRI",link: Acuerdos__pdfpath(`./${"2008/"}${"117.pdf"}`),},</v>
      </c>
    </row>
    <row r="1777" spans="1:2" hidden="1" x14ac:dyDescent="0.25">
      <c r="A1777">
        <v>1776</v>
      </c>
      <c r="B1777" t="str">
        <f>'2008'!W126</f>
        <v>{id:118,year: "2008",typeDoc:"ACUERDO",dateDoc:"23-JUN",numDoc:"CG 118-2008",monthDoc:"JUN",nameDoc:"DICTAMEN PRD",link: Acuerdos__pdfpath(`./${"2008/"}${"118.pdf"}`),},</v>
      </c>
    </row>
    <row r="1778" spans="1:2" hidden="1" x14ac:dyDescent="0.25">
      <c r="A1778">
        <v>1777</v>
      </c>
      <c r="B1778" t="str">
        <f>'2008'!W127</f>
        <v>{id:119,year: "2008",typeDoc:"ACUERDO",dateDoc:"23-JUN",numDoc:"CG 119-2008",monthDoc:"JUN",nameDoc:"DICTAMEN PT",link: Acuerdos__pdfpath(`./${"2008/"}${"119.pdf"}`),},</v>
      </c>
    </row>
    <row r="1779" spans="1:2" hidden="1" x14ac:dyDescent="0.25">
      <c r="A1779">
        <v>1778</v>
      </c>
      <c r="B1779" t="str">
        <f>'2008'!W128</f>
        <v>{id:120,year: "2008",typeDoc:"ACUERDO",dateDoc:"23-JUN",numDoc:"CG 120-2008",monthDoc:"JUN",nameDoc:"DICTAMEN PVEM",link: Acuerdos__pdfpath(`./${"2008/"}${"120.pdf"}`),},</v>
      </c>
    </row>
    <row r="1780" spans="1:2" hidden="1" x14ac:dyDescent="0.25">
      <c r="A1780">
        <v>1779</v>
      </c>
      <c r="B1780" t="str">
        <f>'2008'!W129</f>
        <v>{id:121,year: "2008",typeDoc:"ACUERDO",dateDoc:"23-JUN",numDoc:"CG 121-2008",monthDoc:"JUN",nameDoc:"DICTAMEN CONVERGENCIA",link: Acuerdos__pdfpath(`./${"2008/"}${"121.pdf"}`),},</v>
      </c>
    </row>
    <row r="1781" spans="1:2" hidden="1" x14ac:dyDescent="0.25">
      <c r="A1781">
        <v>1780</v>
      </c>
      <c r="B1781" t="str">
        <f>'2008'!W130</f>
        <v>{id:122,year: "2008",typeDoc:"ACUERDO",dateDoc:"23-JUN",numDoc:"CG 122-2008",monthDoc:"JUN",nameDoc:"DICTAMEN PNA",link: Acuerdos__pdfpath(`./${"2008/"}${"122.pdf"}`),},</v>
      </c>
    </row>
    <row r="1782" spans="1:2" hidden="1" x14ac:dyDescent="0.25">
      <c r="A1782">
        <v>1781</v>
      </c>
      <c r="B1782" t="str">
        <f>'2008'!W131</f>
        <v>{id:123,year: "2008",typeDoc:"ACUERDO",dateDoc:"23-JUN",numDoc:"CG 123-2008",monthDoc:"JUN",nameDoc:"DICTAMEN PAS",link: Acuerdos__pdfpath(`./${"2008/"}${"123.pdf"}`),},</v>
      </c>
    </row>
    <row r="1783" spans="1:2" hidden="1" x14ac:dyDescent="0.25">
      <c r="A1783">
        <v>1782</v>
      </c>
      <c r="B1783" t="str">
        <f>'2008'!W132</f>
        <v>{id:124,year: "2008",typeDoc:"ACUERDO",dateDoc:"23-JUN",numDoc:"CG 124-2008",monthDoc:"JUN",nameDoc:"DICTAMEN PAC",link: Acuerdos__pdfpath(`./${"2008/"}${"124.pdf"}`),},</v>
      </c>
    </row>
    <row r="1784" spans="1:2" hidden="1" x14ac:dyDescent="0.25">
      <c r="A1784">
        <v>1783</v>
      </c>
      <c r="B1784" t="str">
        <f>'2008'!W133</f>
        <v>{id:125,year: "2008",typeDoc:"ACUERDO",dateDoc:"23-JUN",numDoc:"CG 125-2008",monthDoc:"JUN",nameDoc:"DICTAMEN PS-1",link: Acuerdos__pdfpath(`./${"2008/"}${"125.pdf"}`),},</v>
      </c>
    </row>
    <row r="1785" spans="1:2" hidden="1" x14ac:dyDescent="0.25">
      <c r="A1785">
        <v>1784</v>
      </c>
      <c r="B1785" t="str">
        <f>'2008'!W134</f>
        <v>{id:126,year: "2008",typeDoc:"ACUERDO",dateDoc:"23-JUN",numDoc:"CG 126-2008",monthDoc:"JUN",nameDoc:"DICTAMEN PCDT",link: Acuerdos__pdfpath(`./${"2008/"}${"126.pdf"}`),},</v>
      </c>
    </row>
    <row r="1786" spans="1:2" hidden="1" x14ac:dyDescent="0.25">
      <c r="A1786">
        <v>1785</v>
      </c>
      <c r="B1786" t="str">
        <f>'2008'!W135</f>
        <v>{id:127,year: "2008",typeDoc:"RESOLUCIÓN",dateDoc:"30-JUN",numDoc:"CG 127-2008",monthDoc:"JUN",nameDoc:"ACUERDO CUMPL. RESOLUCIÓN NORMATIVIDAD",link: Acuerdos__pdfpath(`./${"2008/"}${"127.pdf"}`),},</v>
      </c>
    </row>
    <row r="1787" spans="1:2" hidden="1" x14ac:dyDescent="0.25">
      <c r="A1787">
        <v>1786</v>
      </c>
      <c r="B1787" t="str">
        <f>'2008'!W136</f>
        <v>{id:128,year: "2008",typeDoc:"RESOLUCIÓN",dateDoc:"31-JUL",numDoc:"CG 128-2008",monthDoc:"JUL",nameDoc:"SANCIÓN PAN",link: Acuerdos__pdfpath(`./${"2008/"}${"128.pdf"}`),},</v>
      </c>
    </row>
    <row r="1788" spans="1:2" hidden="1" x14ac:dyDescent="0.25">
      <c r="A1788">
        <v>1787</v>
      </c>
      <c r="B1788" t="str">
        <f>'2008'!W137</f>
        <v>{id:129,year: "2008",typeDoc:"RESOLUCIÓN",dateDoc:"31-JUL",numDoc:"CG 129-2008",monthDoc:"JUL",nameDoc:"SANCIÓN PRI",link: Acuerdos__pdfpath(`./${"2008/"}${"129.pdf"}`),},</v>
      </c>
    </row>
    <row r="1789" spans="1:2" hidden="1" x14ac:dyDescent="0.25">
      <c r="A1789">
        <v>1788</v>
      </c>
      <c r="B1789" t="str">
        <f>'2008'!W138</f>
        <v>{id:130,year: "2008",typeDoc:"RESOLUCIÓN",dateDoc:"31-JUL",numDoc:"CG 130-2008",monthDoc:"JUL",nameDoc:"SANCIÓN PRD",link: Acuerdos__pdfpath(`./${"2008/"}${"130.pdf"}`),},</v>
      </c>
    </row>
    <row r="1790" spans="1:2" hidden="1" x14ac:dyDescent="0.25">
      <c r="A1790">
        <v>1789</v>
      </c>
      <c r="B1790" t="str">
        <f>'2008'!W139</f>
        <v>{id:131,year: "2008",typeDoc:"RESOLUCIÓN",dateDoc:"31-JUL",numDoc:"CG 131-2008",monthDoc:"JUL",nameDoc:"SANCIÓN PT",link: Acuerdos__pdfpath(`./${"2008/"}${"131.pdf"}`),},</v>
      </c>
    </row>
    <row r="1791" spans="1:2" hidden="1" x14ac:dyDescent="0.25">
      <c r="A1791">
        <v>1790</v>
      </c>
      <c r="B1791" t="str">
        <f>'2008'!W140</f>
        <v>{id:132,year: "2008",typeDoc:"RESOLUCIÓN",dateDoc:"31-JUL",numDoc:"CG 132-2008",monthDoc:"JUL",nameDoc:"SANCIÓN PVEM",link: Acuerdos__pdfpath(`./${"2008/"}${"132.pdf"}`),},</v>
      </c>
    </row>
    <row r="1792" spans="1:2" hidden="1" x14ac:dyDescent="0.25">
      <c r="A1792">
        <v>1791</v>
      </c>
      <c r="B1792" t="str">
        <f>'2008'!W141</f>
        <v>{id:133,year: "2008",typeDoc:"RESOLUCIÓN",dateDoc:"31-JUL",numDoc:"CG 133-2008",monthDoc:"JUL",nameDoc:"SANCIÓN PAS",link: Acuerdos__pdfpath(`./${"2008/"}${"133.pdf"}`),},</v>
      </c>
    </row>
    <row r="1793" spans="1:2" hidden="1" x14ac:dyDescent="0.25">
      <c r="A1793">
        <v>1792</v>
      </c>
      <c r="B1793" t="str">
        <f>'2008'!W142</f>
        <v>{id:134,year: "2008",typeDoc:"RESOLUCIÓN",dateDoc:"31-JUL",numDoc:"CG 134-2008",monthDoc:"JUL",nameDoc:"SANCIÓN PS",link: Acuerdos__pdfpath(`./${"2008/"}${"134.pdf"}`),},</v>
      </c>
    </row>
    <row r="1794" spans="1:2" hidden="1" x14ac:dyDescent="0.25">
      <c r="A1794">
        <v>1793</v>
      </c>
      <c r="B1794" t="str">
        <f>'2008'!W143</f>
        <v>{id:135,year: "2008",typeDoc:"RESOLUCIÓN",dateDoc:"31-JUL",numDoc:"CG 135-2008",monthDoc:"JUL",nameDoc:"SANCIÓN PCDT",link: Acuerdos__pdfpath(`./${"2008/"}${"135.pdf"}`),},</v>
      </c>
    </row>
    <row r="1795" spans="1:2" hidden="1" x14ac:dyDescent="0.25">
      <c r="A1795">
        <v>1794</v>
      </c>
      <c r="B1795" t="str">
        <f>'2008'!W144</f>
        <v>{id:136,year: "2008",typeDoc:"ACUERDO",dateDoc:"15-AGO",numDoc:"CG 136-2008",monthDoc:"AGO",nameDoc:"REDISTRITACIÓN 2",link: Acuerdos__pdfpath(`./${"2008/"}${"136.pdf"}`),},</v>
      </c>
    </row>
    <row r="1796" spans="1:2" hidden="1" x14ac:dyDescent="0.25">
      <c r="A1796">
        <v>1795</v>
      </c>
      <c r="B1796" t="str">
        <f>'2008'!W145</f>
        <v>{id:137,year: "2008",typeDoc:"ACUERDO",dateDoc:"30-SEP",numDoc:"CG 137-2008",monthDoc:"SEP",nameDoc:"PRESUPUESTO 2009",link: Acuerdos__pdfpath(`./${"2008/"}${"137.pdf"}`),},</v>
      </c>
    </row>
    <row r="1797" spans="1:2" hidden="1" x14ac:dyDescent="0.25">
      <c r="A1797">
        <v>1796</v>
      </c>
      <c r="B1797" t="str">
        <f>'2008'!W146</f>
        <v>{id:138,year: "2008",typeDoc:"ACUERDO",dateDoc:"31-OCT",numDoc:"CG 138-2008",monthDoc:"OCT",nameDoc:"PRERROGATIVAS PS",link: Acuerdos__pdfpath(`./${"2008/"}${"138.pdf"}`),},</v>
      </c>
    </row>
    <row r="1798" spans="1:2" hidden="1" x14ac:dyDescent="0.25">
      <c r="A1798">
        <v>1797</v>
      </c>
      <c r="B1798" t="str">
        <f>'2008'!W147</f>
        <v/>
      </c>
    </row>
    <row r="1799" spans="1:2" hidden="1" x14ac:dyDescent="0.25">
      <c r="A1799">
        <v>1798</v>
      </c>
      <c r="B1799" t="str">
        <f>'2008'!W148</f>
        <v/>
      </c>
    </row>
    <row r="1800" spans="1:2" hidden="1" x14ac:dyDescent="0.25">
      <c r="A1800">
        <v>1799</v>
      </c>
      <c r="B1800" t="str">
        <f>'2008'!W149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</row>
    <row r="1801" spans="1:2" hidden="1" x14ac:dyDescent="0.25">
      <c r="A1801">
        <v>1800</v>
      </c>
      <c r="B1801" t="str">
        <f>'2008'!W150</f>
        <v>{id:140,year: "2008",typeDoc:"ACUERDO",dateDoc:"23-DIC",numDoc:"CG 140-2008",monthDoc:"DIC",nameDoc:"ACUERDO JAVIER HERNANDEZ ATLAHAPA",link: Acuerdos__pdfpath(`./${"2008/"}${"140.pdf"}`),},</v>
      </c>
    </row>
    <row r="1802" spans="1:2" hidden="1" x14ac:dyDescent="0.25">
      <c r="A1802">
        <v>1801</v>
      </c>
      <c r="B1802" t="str">
        <f>'2008'!W151</f>
        <v>];</v>
      </c>
    </row>
    <row r="1803" spans="1:2" hidden="1" x14ac:dyDescent="0.25">
      <c r="A1803">
        <v>1802</v>
      </c>
      <c r="B1803" t="str">
        <f>'2007'!W2</f>
        <v>export const dataAcuerdos2007 = [</v>
      </c>
    </row>
    <row r="1804" spans="1:2" hidden="1" x14ac:dyDescent="0.25">
      <c r="A1804">
        <v>1803</v>
      </c>
      <c r="B1804" t="str">
        <f>'2007'!W3</f>
        <v>{id:1,year: "2007",typeDoc:"ACUERDO",dateDoc:"04-ENE",numDoc:"CG 01-2007",monthDoc:"ENE",nameDoc:"CUMPLIMIENTO RESOLUCIÓN TOCA 96-2006 PCDT-1",link: Acuerdos__pdfpath(`./${"2007/"}${"1.pdf"}`),},</v>
      </c>
    </row>
    <row r="1805" spans="1:2" hidden="1" x14ac:dyDescent="0.25">
      <c r="A1805">
        <v>1804</v>
      </c>
      <c r="B1805" t="str">
        <f>'2007'!W4</f>
        <v>{id:2,year: "2007",typeDoc:"RESOLUCIÓN",dateDoc:"31-ENE",numDoc:"CG 02-2007",monthDoc:"ENE",nameDoc:"TOCA 55-2006 PCDT",link: Acuerdos__pdfpath(`./${"2007/"}${"2.pdf"}`),},</v>
      </c>
    </row>
    <row r="1806" spans="1:2" hidden="1" x14ac:dyDescent="0.25">
      <c r="A1806">
        <v>1805</v>
      </c>
      <c r="B1806" t="str">
        <f>'2007'!W5</f>
        <v>{id:3,year: "2007",typeDoc:"RESOLUCIÓN",dateDoc:"31-ENE",numDoc:"CG 03-2007",monthDoc:"ENE",nameDoc:"TOCA 56-2006 PCDT",link: Acuerdos__pdfpath(`./${"2007/"}${"3.pdf"}`),},</v>
      </c>
    </row>
    <row r="1807" spans="1:2" hidden="1" x14ac:dyDescent="0.25">
      <c r="A1807">
        <v>1806</v>
      </c>
      <c r="B1807" t="str">
        <f>'2007'!W6</f>
        <v/>
      </c>
    </row>
    <row r="1808" spans="1:2" hidden="1" x14ac:dyDescent="0.25">
      <c r="A1808">
        <v>1807</v>
      </c>
      <c r="B1808" t="str">
        <f>'2007'!W7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</row>
    <row r="1809" spans="1:2" hidden="1" x14ac:dyDescent="0.25">
      <c r="A1809">
        <v>1808</v>
      </c>
      <c r="B1809" t="str">
        <f>'2007'!W8</f>
        <v>{id:5,year: "2007",typeDoc:"ACUERDO",dateDoc:"16-FEB",numDoc:"CG 05-2007",monthDoc:"FEB",nameDoc:"CONVOCATORIA JURÍDICO Y ADMINISTRATIVO",link: Acuerdos__pdfpath(`./${"2007/"}${"5.pdf"}`),},</v>
      </c>
    </row>
    <row r="1810" spans="1:2" hidden="1" x14ac:dyDescent="0.25">
      <c r="A1810">
        <v>1809</v>
      </c>
      <c r="B1810" t="str">
        <f>'2007'!W9</f>
        <v>{id:6,year: "2007",typeDoc:"ACUERDO",dateDoc:"28-FEB",numDoc:"CG 06-2007",monthDoc:"FEB",nameDoc:"DETERMINACIÓN REGIDORES 2007 1",link: Acuerdos__pdfpath(`./${"2007/"}${"6.pdf"}`),},</v>
      </c>
    </row>
    <row r="1811" spans="1:2" hidden="1" x14ac:dyDescent="0.25">
      <c r="A1811">
        <v>1810</v>
      </c>
      <c r="B1811" t="str">
        <f>'2007'!W10</f>
        <v>{id:7,year: "2007",typeDoc:"ACUERDO",dateDoc:"28-FEB",numDoc:"CG 07-2007",monthDoc:"FEB",nameDoc:"FECHA INICIO PROCESO ELECTORAL 2007-1",link: Acuerdos__pdfpath(`./${"2007/"}${"7.pdf"}`),},</v>
      </c>
    </row>
    <row r="1812" spans="1:2" hidden="1" x14ac:dyDescent="0.25">
      <c r="A1812">
        <v>1811</v>
      </c>
      <c r="B1812" t="str">
        <f>'2007'!W11</f>
        <v>{id:8,year: "2007",typeDoc:"ACUERDO",dateDoc:"13-MAR",numDoc:"CG 08-2007",monthDoc:"MAR",nameDoc:"PCDT",link: Acuerdos__pdfpath(`./${"2007/"}${"8.pdf"}`),},</v>
      </c>
    </row>
    <row r="1813" spans="1:2" hidden="1" x14ac:dyDescent="0.25">
      <c r="A1813">
        <v>1812</v>
      </c>
      <c r="B1813" t="str">
        <f>'2007'!W12</f>
        <v>{id:9,year: "2007",typeDoc:"ACUERDO",dateDoc:"15-MAR",numDoc:"CG 09-2007",monthDoc:"MAR",nameDoc:"DICTAMEN PS",link: Acuerdos__pdfpath(`./${"2007/"}${"9.pdf"}`),},</v>
      </c>
    </row>
    <row r="1814" spans="1:2" hidden="1" x14ac:dyDescent="0.25">
      <c r="A1814">
        <v>1813</v>
      </c>
      <c r="B1814" t="str">
        <f>'2007'!W13</f>
        <v>{id:10,year: "2007",typeDoc:"ACUERDO",dateDoc:"30-MAR",numDoc:"CG 10-2007",monthDoc:"MAR",nameDoc:"ADOPCIÓN SECCIONAMIENTO ELECTORAL",link: Acuerdos__pdfpath(`./${"2007/"}${"10.pdf"}`),},</v>
      </c>
    </row>
    <row r="1815" spans="1:2" hidden="1" x14ac:dyDescent="0.25">
      <c r="A1815">
        <v>1814</v>
      </c>
      <c r="B1815" t="str">
        <f>'2007'!W14</f>
        <v>{id:11,year: "2007",typeDoc:"ACUERDO",dateDoc:"30-MAR",numDoc:"CG 11-2007",monthDoc:"MAR",nameDoc:"DE INFORMÁTICA",link: Acuerdos__pdfpath(`./${"2007/"}${"11.pdf"}`),},</v>
      </c>
    </row>
    <row r="1816" spans="1:2" hidden="1" x14ac:dyDescent="0.25">
      <c r="A1816">
        <v>1815</v>
      </c>
      <c r="B1816" t="str">
        <f>'2007'!W15</f>
        <v>{id:12,year: "2007",typeDoc:"ACUERDO",dateDoc:"30-MAR",numDoc:"CG 12-2007",monthDoc:"MAR",nameDoc:"DE COMUNICACION SOCIAL",link: Acuerdos__pdfpath(`./${"2007/"}${"12.pdf"}`),},</v>
      </c>
    </row>
    <row r="1817" spans="1:2" hidden="1" x14ac:dyDescent="0.25">
      <c r="A1817">
        <v>1816</v>
      </c>
      <c r="B1817" t="str">
        <f>'2007'!W16</f>
        <v>{id:13,year: "2007",typeDoc:"ACUERDO",dateDoc:"14-ABR",numDoc:"CG 13-2007",monthDoc:"ABR",nameDoc:"CATALOGO USOS Y COSTUMBRES",link: Acuerdos__pdfpath(`./${"2007/"}${"13.pdf"}`),},</v>
      </c>
    </row>
    <row r="1818" spans="1:2" hidden="1" x14ac:dyDescent="0.25">
      <c r="A1818">
        <v>1817</v>
      </c>
      <c r="B1818" t="str">
        <f>'2007'!W17</f>
        <v/>
      </c>
    </row>
    <row r="1819" spans="1:2" hidden="1" x14ac:dyDescent="0.25">
      <c r="A1819">
        <v>1818</v>
      </c>
      <c r="B1819" t="str">
        <f>'2007'!W18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</row>
    <row r="1820" spans="1:2" hidden="1" x14ac:dyDescent="0.25">
      <c r="A1820">
        <v>1819</v>
      </c>
      <c r="B1820" t="str">
        <f>'2007'!W19</f>
        <v>{id:15,year: "2007",typeDoc:"ACUERDO",dateDoc:"20-ABR",numDoc:"CG 15-2007",monthDoc:"ABR",nameDoc:"MONITOREO",link: Acuerdos__pdfpath(`./${"2007/"}${"15.pdf"}`),},</v>
      </c>
    </row>
    <row r="1821" spans="1:2" hidden="1" x14ac:dyDescent="0.25">
      <c r="A1821">
        <v>1820</v>
      </c>
      <c r="B1821" t="str">
        <f>'2007'!W20</f>
        <v>{id:16,year: "2007",typeDoc:"ACUERDO",dateDoc:"27-ABR",numDoc:"CG 16-2007",monthDoc:"ABR",nameDoc:"DIRECTOR DE ASUNTOS JURÍDICOS",link: Acuerdos__pdfpath(`./${"2007/"}${"16.pdf"}`),},</v>
      </c>
    </row>
    <row r="1822" spans="1:2" hidden="1" x14ac:dyDescent="0.25">
      <c r="A1822">
        <v>1821</v>
      </c>
      <c r="B1822" t="str">
        <f>'2007'!W21</f>
        <v>{id:17,year: "2007",typeDoc:"ACUERDO",dateDoc:"27-ABR",numDoc:"CG 17-2007",monthDoc:"ABR",nameDoc:"DIRECTOR DE PRERROGATIVAS",link: Acuerdos__pdfpath(`./${"2007/"}${"17.pdf"}`),},</v>
      </c>
    </row>
    <row r="1823" spans="1:2" hidden="1" x14ac:dyDescent="0.25">
      <c r="A1823">
        <v>1822</v>
      </c>
      <c r="B1823" t="str">
        <f>'2007'!W22</f>
        <v>{id:18,year: "2007",typeDoc:"ACUERDO",dateDoc:"09-MAY",numDoc:"CG 18-2007",monthDoc:"MAY",nameDoc:"CONVOCATORIA ELECCIONES",link: Acuerdos__pdfpath(`./${"2007/"}${"18.pdf"}`),},</v>
      </c>
    </row>
    <row r="1824" spans="1:2" hidden="1" x14ac:dyDescent="0.25">
      <c r="A1824">
        <v>1823</v>
      </c>
      <c r="B1824" t="str">
        <f>'2007'!W23</f>
        <v>{id:19,year: "2007",typeDoc:"ACUERDO",dateDoc:"09-MAY",numDoc:"CG 19-2007",monthDoc:"MAY",nameDoc:"COMITÉ DE ADQUISICIONES",link: Acuerdos__pdfpath(`./${"2007/"}${"19.pdf"}`),},</v>
      </c>
    </row>
    <row r="1825" spans="1:2" hidden="1" x14ac:dyDescent="0.25">
      <c r="A1825">
        <v>1824</v>
      </c>
      <c r="B1825" t="str">
        <f>'2007'!W24</f>
        <v>{id:20,year: "2007",typeDoc:"ACUERDO",dateDoc:"09-MAY",numDoc:"CG 20-2007",monthDoc:"MAY",nameDoc:"NUEVO LOGOTIPO",link: Acuerdos__pdfpath(`./${"2007/"}${"20.pdf"}`),},</v>
      </c>
    </row>
    <row r="1826" spans="1:2" hidden="1" x14ac:dyDescent="0.25">
      <c r="A1826">
        <v>1825</v>
      </c>
      <c r="B1826" t="str">
        <f>'2007'!W25</f>
        <v>{id:21,year: "2007",typeDoc:"ACUERDO",dateDoc:"13-MAY",numDoc:"CG 21-2007",monthDoc:"MAY",nameDoc:"DICTAMEN DEL PAN",link: Acuerdos__pdfpath(`./${"2007/"}${"21.pdf"}`),},</v>
      </c>
    </row>
    <row r="1827" spans="1:2" hidden="1" x14ac:dyDescent="0.25">
      <c r="A1827">
        <v>1826</v>
      </c>
      <c r="B1827" t="str">
        <f>'2007'!W26</f>
        <v>{id:22,year: "2007",typeDoc:"ACUERDO",dateDoc:"13-MAY",numDoc:"CG 22-2007",monthDoc:"MAY",nameDoc:"DICTAMEN DEL PRI",link: Acuerdos__pdfpath(`./${"2007/"}${"22.pdf"}`),},</v>
      </c>
    </row>
    <row r="1828" spans="1:2" hidden="1" x14ac:dyDescent="0.25">
      <c r="A1828">
        <v>1827</v>
      </c>
      <c r="B1828" t="str">
        <f>'2007'!W27</f>
        <v>{id:23,year: "2007",typeDoc:"ACUERDO",dateDoc:"13-MAY",numDoc:"CG 23-2007",monthDoc:"MAY",nameDoc:"DICTAMEN DEL PRD",link: Acuerdos__pdfpath(`./${"2007/"}${"23.pdf"}`),},</v>
      </c>
    </row>
    <row r="1829" spans="1:2" hidden="1" x14ac:dyDescent="0.25">
      <c r="A1829">
        <v>1828</v>
      </c>
      <c r="B1829" t="str">
        <f>'2007'!W28</f>
        <v>{id:24,year: "2007",typeDoc:"ACUERDO",dateDoc:"13-MAY",numDoc:"CG 24-2007",monthDoc:"MAY",nameDoc:"DICTAMEN DEL PT",link: Acuerdos__pdfpath(`./${"2007/"}${"24.pdf"}`),},</v>
      </c>
    </row>
    <row r="1830" spans="1:2" hidden="1" x14ac:dyDescent="0.25">
      <c r="A1830">
        <v>1829</v>
      </c>
      <c r="B1830" t="str">
        <f>'2007'!W29</f>
        <v>{id:25,year: "2007",typeDoc:"ACUERDO",dateDoc:"13-MAY",numDoc:"CG 25-2007",monthDoc:"MAY",nameDoc:"DICTAMEN DEL PVEM",link: Acuerdos__pdfpath(`./${"2007/"}${"25.pdf"}`),},</v>
      </c>
    </row>
    <row r="1831" spans="1:2" hidden="1" x14ac:dyDescent="0.25">
      <c r="A1831">
        <v>1830</v>
      </c>
      <c r="B1831" t="str">
        <f>'2007'!W30</f>
        <v>{id:26,year: "2007",typeDoc:"ACUERDO",dateDoc:"13-MAY",numDoc:"CG 26-2007",monthDoc:"MAY",nameDoc:"DICTAMEN DEL CONVERGENCIA",link: Acuerdos__pdfpath(`./${"2007/"}${"26.pdf"}`),},</v>
      </c>
    </row>
    <row r="1832" spans="1:2" hidden="1" x14ac:dyDescent="0.25">
      <c r="A1832">
        <v>1831</v>
      </c>
      <c r="B1832" t="str">
        <f>'2007'!W31</f>
        <v>{id:27,year: "2007",typeDoc:"ACUERDO",dateDoc:"13-MAY",numDoc:"CG 27-2007",monthDoc:"MAY",nameDoc:"DICTAMEN DEL PCDT",link: Acuerdos__pdfpath(`./${"2007/"}${"27.pdf"}`),},</v>
      </c>
    </row>
    <row r="1833" spans="1:2" hidden="1" x14ac:dyDescent="0.25">
      <c r="A1833">
        <v>1832</v>
      </c>
      <c r="B1833" t="str">
        <f>'2007'!W32</f>
        <v>{id:28,year: "2007",typeDoc:"ACUERDO",dateDoc:"13-MAY",numDoc:"CG 28-2007",monthDoc:"MAY",nameDoc:"DICTAMEN DEL NUEVA ALIANZA",link: Acuerdos__pdfpath(`./${"2007/"}${"28.pdf"}`),},</v>
      </c>
    </row>
    <row r="1834" spans="1:2" hidden="1" x14ac:dyDescent="0.25">
      <c r="A1834">
        <v>1833</v>
      </c>
      <c r="B1834" t="str">
        <f>'2007'!W33</f>
        <v>{id:29,year: "2007",typeDoc:"ACUERDO",dateDoc:"13-MAY",numDoc:"CG 29-2007",monthDoc:"MAY",nameDoc:"DICTAMEN DE ALTERNATIVA SOCIAL DEMÓCRATA Y CAMPESINA",link: Acuerdos__pdfpath(`./${"2007/"}${"29.pdf"}`),},</v>
      </c>
    </row>
    <row r="1835" spans="1:2" hidden="1" x14ac:dyDescent="0.25">
      <c r="A1835">
        <v>1834</v>
      </c>
      <c r="B1835" t="str">
        <f>'2007'!W34</f>
        <v>{id:30,year: "2007",typeDoc:"ACUERDO",dateDoc:"25-MAY",numDoc:"CG 30-2007",monthDoc:"MAY",nameDoc:"LINEAMIENTOS Y CONVOCATORIA PARA OBSERVADORES",link: Acuerdos__pdfpath(`./${"2007/"}${"30.pdf"}`),},</v>
      </c>
    </row>
    <row r="1836" spans="1:2" hidden="1" x14ac:dyDescent="0.25">
      <c r="A1836">
        <v>1835</v>
      </c>
      <c r="B1836" t="str">
        <f>'2007'!W35</f>
        <v>{id:31,year: "2007",typeDoc:"ACUERDO",dateDoc:"31-MAY",numDoc:"CG 31-2007",monthDoc:"MAY",nameDoc:"IFE-IET",link: Acuerdos__pdfpath(`./${"2007/"}${"31.pdf"}`),},</v>
      </c>
    </row>
    <row r="1837" spans="1:2" hidden="1" x14ac:dyDescent="0.25">
      <c r="A1837">
        <v>1836</v>
      </c>
      <c r="B1837" t="str">
        <f>'2007'!W36</f>
        <v>{id:32,year: "2007",typeDoc:"RESOLUCIÓN",dateDoc:"31-MAY",numDoc:"CG 32-2007",monthDoc:"MAY",nameDoc:"SANCIÓN ",link: Acuerdos__pdfpath(`./${"2007/"}${"32.pdf"}`),},</v>
      </c>
    </row>
    <row r="1838" spans="1:2" hidden="1" x14ac:dyDescent="0.25">
      <c r="A1838">
        <v>1837</v>
      </c>
      <c r="B1838" t="str">
        <f>'2007'!W37</f>
        <v>{id:33,year: "2007",typeDoc:"RESOLUCIÓN",dateDoc:"31-MAY",numDoc:"CG 33-2007",monthDoc:"MAY",nameDoc:"SANCIÓN ",link: Acuerdos__pdfpath(`./${"2007/"}${"33.pdf"}`),},</v>
      </c>
    </row>
    <row r="1839" spans="1:2" hidden="1" x14ac:dyDescent="0.25">
      <c r="A1839">
        <v>1838</v>
      </c>
      <c r="B1839" t="str">
        <f>'2007'!W38</f>
        <v>{id:34,year: "2007",typeDoc:"RESOLUCIÓN",dateDoc:"31-MAY",numDoc:"CG 34-2007",monthDoc:"MAY",nameDoc:"SANCIÓN ",link: Acuerdos__pdfpath(`./${"2007/"}${"34.pdf"}`),},</v>
      </c>
    </row>
    <row r="1840" spans="1:2" hidden="1" x14ac:dyDescent="0.25">
      <c r="A1840">
        <v>1839</v>
      </c>
      <c r="B1840" t="str">
        <f>'2007'!W39</f>
        <v>{id:35,year: "2007",typeDoc:"RESOLUCIÓN",dateDoc:"31-MAY",numDoc:"CG 35-2007",monthDoc:"MAY",nameDoc:"SANCIÓN ",link: Acuerdos__pdfpath(`./${"2007/"}${"35.pdf"}`),},</v>
      </c>
    </row>
    <row r="1841" spans="1:2" hidden="1" x14ac:dyDescent="0.25">
      <c r="A1841">
        <v>1840</v>
      </c>
      <c r="B1841" t="str">
        <f>'2007'!W40</f>
        <v>{id:36,year: "2007",typeDoc:"RESOLUCIÓN",dateDoc:"31-MAY",numDoc:"CG 36-2007",monthDoc:"MAY",nameDoc:"SANCIÓN ",link: Acuerdos__pdfpath(`./${"2007/"}${"36.pdf"}`),},</v>
      </c>
    </row>
    <row r="1842" spans="1:2" hidden="1" x14ac:dyDescent="0.25">
      <c r="A1842">
        <v>1841</v>
      </c>
      <c r="B1842" t="str">
        <f>'2007'!W41</f>
        <v>{id:37,year: "2007",typeDoc:"RESOLUCIÓN",dateDoc:"31-MAY",numDoc:"CG 37-2007",monthDoc:"MAY",nameDoc:"SANCIÓN ",link: Acuerdos__pdfpath(`./${"2007/"}${"37.pdf"}`),},</v>
      </c>
    </row>
    <row r="1843" spans="1:2" hidden="1" x14ac:dyDescent="0.25">
      <c r="A1843">
        <v>1842</v>
      </c>
      <c r="B1843" t="str">
        <f>'2007'!W42</f>
        <v>{id:38,year: "2007",typeDoc:"RESOLUCIÓN",dateDoc:"31-MAY",numDoc:"CG 38-2007",monthDoc:"MAY",nameDoc:"SANCIÓN ",link: Acuerdos__pdfpath(`./${"2007/"}${"38.pdf"}`),},</v>
      </c>
    </row>
    <row r="1844" spans="1:2" hidden="1" x14ac:dyDescent="0.25">
      <c r="A1844">
        <v>1843</v>
      </c>
      <c r="B1844" t="str">
        <f>'2007'!W43</f>
        <v>{id:39,year: "2007",typeDoc:"ACUERDO",dateDoc:"12-JUN",numDoc:"CG 39-2007",monthDoc:"JUN",nameDoc:"AMPLIACIÓN PLAZO OBSERVADORES 2007",link: Acuerdos__pdfpath(`./${"2007/"}${"39.pdf"}`),},</v>
      </c>
    </row>
    <row r="1845" spans="1:2" hidden="1" x14ac:dyDescent="0.25">
      <c r="A1845">
        <v>1844</v>
      </c>
      <c r="B1845" t="str">
        <f>'2007'!W44</f>
        <v>{id:40,year: "2007",typeDoc:"ACUERDO",dateDoc:"15-JUN",numDoc:"CG 40-2007",monthDoc:"JUN",nameDoc:"CONVOCATORIA CONSEJOS DISTRITALES Y MUNICIPALES 2007",link: Acuerdos__pdfpath(`./${"2007/"}${"40.pdf"}`),},</v>
      </c>
    </row>
    <row r="1846" spans="1:2" hidden="1" x14ac:dyDescent="0.25">
      <c r="A1846">
        <v>1845</v>
      </c>
      <c r="B1846" t="str">
        <f>'2007'!W45</f>
        <v>{id:41,year: "2007",typeDoc:"ACUERDO",dateDoc:"26-JUN",numDoc:"CG 41-2007",monthDoc:"JUN",nameDoc:"PT",link: Acuerdos__pdfpath(`./${"2007/"}${"41.pdf"}`),},</v>
      </c>
    </row>
    <row r="1847" spans="1:2" hidden="1" x14ac:dyDescent="0.25">
      <c r="A1847">
        <v>1846</v>
      </c>
      <c r="B1847" t="str">
        <f>'2007'!W46</f>
        <v>{id:42,year: "2007",typeDoc:"ACUERDO",dateDoc:"28-JUN",numDoc:"CG 42-2007",monthDoc:"JUN",nameDoc:"DIRECTOR DE ORGANIZACIÓN",link: Acuerdos__pdfpath(`./${"2007/"}${"42.pdf"}`),},</v>
      </c>
    </row>
    <row r="1848" spans="1:2" hidden="1" x14ac:dyDescent="0.25">
      <c r="A1848">
        <v>1847</v>
      </c>
      <c r="B1848" t="str">
        <f>'2007'!W47</f>
        <v>{id:43,year: "2007",typeDoc:"ACUERDO",dateDoc:"28-JUN",numDoc:"CG 43-2007",monthDoc:"JUN",nameDoc:"AMPLIACIÓN PLAZO CONSEJOS DISTRITALES Y MUNICIPALES",link: Acuerdos__pdfpath(`./${"2007/"}${"43.pdf"}`),},</v>
      </c>
    </row>
    <row r="1849" spans="1:2" hidden="1" x14ac:dyDescent="0.25">
      <c r="A1849">
        <v>1848</v>
      </c>
      <c r="B1849" t="str">
        <f>'2007'!W48</f>
        <v>{id:44,year: "2007",typeDoc:"ACUERDO",dateDoc:"13-JUL",numDoc:"CG 44-2007",monthDoc:"JUL",nameDoc:"INSACULACIÓN",link: Acuerdos__pdfpath(`./${"2007/"}${"44.pdf"}`),},</v>
      </c>
    </row>
    <row r="1850" spans="1:2" hidden="1" x14ac:dyDescent="0.25">
      <c r="A1850">
        <v>1849</v>
      </c>
      <c r="B1850" t="str">
        <f>'2007'!W49</f>
        <v>{id:45,year: "2007",typeDoc:"ACUERDO",dateDoc:"27-JUL",numDoc:"CG 45-2007",monthDoc:"JUL",nameDoc:"CUMPLIMIENTO PT",link: Acuerdos__pdfpath(`./${"2007/"}${"45.pdf"}`),},</v>
      </c>
    </row>
    <row r="1851" spans="1:2" hidden="1" x14ac:dyDescent="0.25">
      <c r="A1851">
        <v>1850</v>
      </c>
      <c r="B1851" t="str">
        <f>'2007'!W50</f>
        <v>{id:46,year: "2007",typeDoc:"ACUERDO",dateDoc:"31-JUL",numDoc:"CG 46-2007",monthDoc:"JUL",nameDoc:"PROTECCIÓN DE ZONAS",link: Acuerdos__pdfpath(`./${"2007/"}${"46.pdf"}`),},</v>
      </c>
    </row>
    <row r="1852" spans="1:2" hidden="1" x14ac:dyDescent="0.25">
      <c r="A1852">
        <v>1851</v>
      </c>
      <c r="B1852" t="str">
        <f>'2007'!W51</f>
        <v>{id:47,year: "2007",typeDoc:"ACUERDO",dateDoc:"03-AGO",numDoc:"CG 47-2007",monthDoc:"AGO",nameDoc:"COALICIÓN ALIANZA PROGRESO PARA TLAXCALA",link: Acuerdos__pdfpath(`./${"2007/"}${"47.pdf"}`),},</v>
      </c>
    </row>
    <row r="1853" spans="1:2" hidden="1" x14ac:dyDescent="0.25">
      <c r="A1853">
        <v>1852</v>
      </c>
      <c r="B1853" t="str">
        <f>'2007'!W52</f>
        <v>{id:48,year: "2007",typeDoc:"ACUERDO",dateDoc:"03-AGO",numDoc:"CG 48-2007",monthDoc:"AGO",nameDoc:"COALICIÓN ALIANZA SIGLO XXI",link: Acuerdos__pdfpath(`./${"2007/"}${"48.pdf"}`),},</v>
      </c>
    </row>
    <row r="1854" spans="1:2" hidden="1" x14ac:dyDescent="0.25">
      <c r="A1854">
        <v>1853</v>
      </c>
      <c r="B1854" t="str">
        <f>'2007'!W53</f>
        <v>{id:49,year: "2007",typeDoc:"ACUERDO",dateDoc:"09-AGO",numDoc:"CG 49-2007",monthDoc:"AGO",nameDoc:"RESULTADO INSACULACIÓN",link: Acuerdos__pdfpath(`./${"2007/"}${"49.pdf"}`),},</v>
      </c>
    </row>
    <row r="1855" spans="1:2" hidden="1" x14ac:dyDescent="0.25">
      <c r="A1855">
        <v>1854</v>
      </c>
      <c r="B1855" t="str">
        <f>'2007'!W54</f>
        <v>{id:50,year: "2007",typeDoc:"ACUERDO",dateDoc:"15-AGO",numDoc:"CG 50-2007",monthDoc:"AGO",nameDoc:"INTEGRACIÓN DE LOS CONSEJOS DISTRITALES",link: Acuerdos__pdfpath(`./${"2007/"}${"50.pdf"}`),},</v>
      </c>
    </row>
    <row r="1856" spans="1:2" hidden="1" x14ac:dyDescent="0.25">
      <c r="A1856">
        <v>1855</v>
      </c>
      <c r="B1856" t="str">
        <f>'2007'!W55</f>
        <v>{id:51,year: "2007",typeDoc:"ACUERDO",dateDoc:"15-AGO",numDoc:"CG 51-2007",monthDoc:"AGO",nameDoc:"CRITERIOS CANDIDATOS",link: Acuerdos__pdfpath(`./${"2007/"}${"51.pdf"}`),},</v>
      </c>
    </row>
    <row r="1857" spans="1:2" hidden="1" x14ac:dyDescent="0.25">
      <c r="A1857">
        <v>1856</v>
      </c>
      <c r="B1857" t="str">
        <f>'2007'!W56</f>
        <v>{id:52,year: "2007",typeDoc:"ACUERDO",dateDoc:"15-AGO",numDoc:"CG 52-2007",monthDoc:"AGO",nameDoc:"PLATAFORMAS PRD",link: Acuerdos__pdfpath(`./${"2007/"}${"52.pdf"}`),},</v>
      </c>
    </row>
    <row r="1858" spans="1:2" hidden="1" x14ac:dyDescent="0.25">
      <c r="A1858">
        <v>1857</v>
      </c>
      <c r="B1858" t="str">
        <f>'2007'!W57</f>
        <v>{id:53,year: "2007",typeDoc:"ACUERDO",dateDoc:"15-AGO",numDoc:"CG 53-2007",monthDoc:"AGO",nameDoc:"PROYECTO DE ACUERDO PLATAFORMA ELECTORAL PT",link: Acuerdos__pdfpath(`./${"2007/"}${"53.pdf"}`),},</v>
      </c>
    </row>
    <row r="1859" spans="1:2" hidden="1" x14ac:dyDescent="0.25">
      <c r="A1859">
        <v>1858</v>
      </c>
      <c r="B1859" t="str">
        <f>'2007'!W58</f>
        <v>{id:54,year: "2007",typeDoc:"ACUERDO",dateDoc:"15-AGO",numDoc:"CG 54-2007",monthDoc:"AGO",nameDoc:"PLATAFORMA CONVERGENCIA",link: Acuerdos__pdfpath(`./${"2007/"}${"54.pdf"}`),},</v>
      </c>
    </row>
    <row r="1860" spans="1:2" hidden="1" x14ac:dyDescent="0.25">
      <c r="A1860">
        <v>1859</v>
      </c>
      <c r="B1860" t="str">
        <f>'2007'!W59</f>
        <v>{id:55,year: "2007",typeDoc:"ACUERDO",dateDoc:"15-AGO",numDoc:"CG 55-2007",monthDoc:"AGO",nameDoc:"PLATAFORMA PCDT",link: Acuerdos__pdfpath(`./${"2007/"}${"55.pdf"}`),},</v>
      </c>
    </row>
    <row r="1861" spans="1:2" hidden="1" x14ac:dyDescent="0.25">
      <c r="A1861">
        <v>1860</v>
      </c>
      <c r="B1861" t="str">
        <f>'2007'!W60</f>
        <v>{id:56,year: "2007",typeDoc:"ACUERDO",dateDoc:"15-AGO",numDoc:"CG 56-2007",monthDoc:"AGO",nameDoc:"PLATAFORMA NUEVA ALIANZA",link: Acuerdos__pdfpath(`./${"2007/"}${"56.pdf"}`),},</v>
      </c>
    </row>
    <row r="1862" spans="1:2" hidden="1" x14ac:dyDescent="0.25">
      <c r="A1862">
        <v>1861</v>
      </c>
      <c r="B1862" t="str">
        <f>'2007'!W61</f>
        <v>{id:57,year: "2007",typeDoc:"ACUERDO",dateDoc:"15-AGO",numDoc:"CG 57-2007",monthDoc:"AGO",nameDoc:"PLATAFORMA ALTERNATIVA SOCIAL DEMÓCRATA",link: Acuerdos__pdfpath(`./${"2007/"}${"57.pdf"}`),},</v>
      </c>
    </row>
    <row r="1863" spans="1:2" hidden="1" x14ac:dyDescent="0.25">
      <c r="A1863">
        <v>1862</v>
      </c>
      <c r="B1863" t="str">
        <f>'2007'!W62</f>
        <v>{id:58,year: "2007",typeDoc:"ACUERDO",dateDoc:"15-AGO",numDoc:"CG 58-2007",monthDoc:"AGO",nameDoc:"PROYECTO DE ACUERDO PLATAFORMA ELECTORAL PS",link: Acuerdos__pdfpath(`./${"2007/"}${"58.pdf"}`),},</v>
      </c>
    </row>
    <row r="1864" spans="1:2" hidden="1" x14ac:dyDescent="0.25">
      <c r="A1864">
        <v>1863</v>
      </c>
      <c r="B1864" t="str">
        <f>'2007'!W63</f>
        <v>{id:59,year: "2007",typeDoc:"ACUERDO",dateDoc:"15-AGO",numDoc:"CG 59-2007",monthDoc:"AGO",nameDoc:"DE COMISIÓN DE MEDIOS DE COMUNICACIÓN",link: Acuerdos__pdfpath(`./${"2007/"}${"59.pdf"}`),},</v>
      </c>
    </row>
    <row r="1865" spans="1:2" hidden="1" x14ac:dyDescent="0.25">
      <c r="A1865">
        <v>1864</v>
      </c>
      <c r="B1865" t="str">
        <f>'2007'!W64</f>
        <v>{id:60,year: "2007",typeDoc:"ACUERDO",dateDoc:"15-AGO",numDoc:"CG 60-2007",monthDoc:"AGO",nameDoc:"COMISIONES BOLETAS Y REGISTRO CANDIDATOS",link: Acuerdos__pdfpath(`./${"2007/"}${"60.pdf"}`),},</v>
      </c>
    </row>
    <row r="1866" spans="1:2" hidden="1" x14ac:dyDescent="0.25">
      <c r="A1866">
        <v>1865</v>
      </c>
      <c r="B1866" t="str">
        <f>'2007'!W65</f>
        <v>{id:61,year: "2007",typeDoc:"ACUERDO",dateDoc:"31-AGO",numDoc:"CG 61-2007",monthDoc:"AGO",nameDoc:"COALICIÓN APIZACO",link: Acuerdos__pdfpath(`./${"2007/"}${"61.pdf"}`),},</v>
      </c>
    </row>
    <row r="1867" spans="1:2" hidden="1" x14ac:dyDescent="0.25">
      <c r="A1867">
        <v>1866</v>
      </c>
      <c r="B1867" t="str">
        <f>'2007'!W66</f>
        <v>{id:62,year: "2007",typeDoc:"ACUERDO",dateDoc:"31-AGO",numDoc:"CG 62-2007",monthDoc:"AGO",nameDoc:"COALICIÓN ALIANZA SIGLO XXI",link: Acuerdos__pdfpath(`./${"2007/"}${"62.pdf"}`),},</v>
      </c>
    </row>
    <row r="1868" spans="1:2" hidden="1" x14ac:dyDescent="0.25">
      <c r="A1868">
        <v>1867</v>
      </c>
      <c r="B1868" t="str">
        <f>'2007'!W67</f>
        <v>{id:63,year: "2007",typeDoc:"ACUERDO",dateDoc:"31-AGO",numDoc:"CG 63-2007",monthDoc:"AGO",nameDoc:"COAL.AYUN. PRI, VERDE,PS. MPIO. TENANCINGO Y TLAX",link: Acuerdos__pdfpath(`./${"2007/"}${"63.pdf"}`),},</v>
      </c>
    </row>
    <row r="1869" spans="1:2" hidden="1" x14ac:dyDescent="0.25">
      <c r="A1869">
        <v>1868</v>
      </c>
      <c r="B1869" t="str">
        <f>'2007'!W68</f>
        <v>{id:64,year: "2007",typeDoc:"ACUERDO",dateDoc:"31-AGO",numDoc:"CG 64-2007",monthDoc:"AGO",nameDoc:"COALICIÓN PAN-PAC AYUNTAMIENTOS",link: Acuerdos__pdfpath(`./${"2007/"}${"64.pdf"}`),},</v>
      </c>
    </row>
    <row r="1870" spans="1:2" hidden="1" x14ac:dyDescent="0.25">
      <c r="A1870">
        <v>1869</v>
      </c>
      <c r="B1870" t="str">
        <f>'2007'!W69</f>
        <v>{id:65,year: "2007",typeDoc:"ACUERDO",dateDoc:"31-AGO",numDoc:"CG 65-2007",monthDoc:"AGO",nameDoc:"COALICIÓN PAN-PAN PRESIDENTES DE COMUNIDAD",link: Acuerdos__pdfpath(`./${"2007/"}${"65.pdf"}`),},</v>
      </c>
    </row>
    <row r="1871" spans="1:2" hidden="1" x14ac:dyDescent="0.25">
      <c r="A1871">
        <v>1870</v>
      </c>
      <c r="B1871" t="str">
        <f>'2007'!W70</f>
        <v>{id:66,year: "2007",typeDoc:"ACUERDO",dateDoc:"31-AGO",numDoc:"CG 66-2007",monthDoc:"AGO",nameDoc:"PLATAFORMA PRD",link: Acuerdos__pdfpath(`./${"2007/"}${"66.pdf"}`),},</v>
      </c>
    </row>
    <row r="1872" spans="1:2" hidden="1" x14ac:dyDescent="0.25">
      <c r="A1872">
        <v>1871</v>
      </c>
      <c r="B1872" t="str">
        <f>'2007'!W71</f>
        <v>{id:67,year: "2007",typeDoc:"ACUERDO",dateDoc:"03-SEP",numDoc:"CG 67-2007",monthDoc:"SEP",nameDoc:"REGISTRO DIPUTADOS PARTIDO DEL TRABAJO",link: Acuerdos__pdfpath(`./${"2007/"}${"67.pdf"}`),},</v>
      </c>
    </row>
    <row r="1873" spans="1:2" hidden="1" x14ac:dyDescent="0.25">
      <c r="A1873">
        <v>1872</v>
      </c>
      <c r="B1873" t="str">
        <f>'2007'!W72</f>
        <v>{id:68,year: "2007",typeDoc:"ACUERDO",dateDoc:"03-SEP",numDoc:"CG 68-2007",monthDoc:"SEP",nameDoc:"REGISTRO DE CANDIDATOS A DIPUTADOS ALTERNATIVA SOCIALDEMÓCRATA",link: Acuerdos__pdfpath(`./${"2007/"}${"68.pdf"}`),},</v>
      </c>
    </row>
    <row r="1874" spans="1:2" hidden="1" x14ac:dyDescent="0.25">
      <c r="A1874">
        <v>1873</v>
      </c>
      <c r="B1874" t="str">
        <f>'2007'!W73</f>
        <v>{id:69,year: "2007",typeDoc:"ACUERDO",dateDoc:"03-SEP",numDoc:"CG 69-2007",monthDoc:"SEP",nameDoc:"REGISTRO DE CANDIDATOS A DIPUTADOS CONVERGENCIA",link: Acuerdos__pdfpath(`./${"2007/"}${"69.pdf"}`),},</v>
      </c>
    </row>
    <row r="1875" spans="1:2" hidden="1" x14ac:dyDescent="0.25">
      <c r="A1875">
        <v>1874</v>
      </c>
      <c r="B1875" t="str">
        <f>'2007'!W74</f>
        <v>{id:70,year: "2007",typeDoc:"ACUERDO",dateDoc:"03-SEP",numDoc:"CG 70-2007",monthDoc:"SEP",nameDoc:"REGISTRO DE CANDIDATOS A DIPUTADOS PAN-PAC",link: Acuerdos__pdfpath(`./${"2007/"}${"70.pdf"}`),},</v>
      </c>
    </row>
    <row r="1876" spans="1:2" hidden="1" x14ac:dyDescent="0.25">
      <c r="A1876">
        <v>1875</v>
      </c>
      <c r="B1876" t="str">
        <f>'2007'!W75</f>
        <v>{id:71,year: "2007",typeDoc:"ACUERDO",dateDoc:"03-SEP",numDoc:"CG 71-2007",monthDoc:"SEP",nameDoc:"REGISTRO DE CANDIDATOS A DIPUTADOS PRI-PVEM",link: Acuerdos__pdfpath(`./${"2007/"}${"71.pdf"}`),},</v>
      </c>
    </row>
    <row r="1877" spans="1:2" hidden="1" x14ac:dyDescent="0.25">
      <c r="A1877">
        <v>1876</v>
      </c>
      <c r="B1877" t="str">
        <f>'2007'!W76</f>
        <v>{id:72,year: "2007",typeDoc:"ACUERDO",dateDoc:"03-SEP",numDoc:"CG 72-2007",monthDoc:"SEP",nameDoc:"REGISTRO DE CANDIDATOS A DIPUTADOS PARTIDO NUEVA ALIANZA",link: Acuerdos__pdfpath(`./${"2007/"}${"72.pdf"}`),},</v>
      </c>
    </row>
    <row r="1878" spans="1:2" hidden="1" x14ac:dyDescent="0.25">
      <c r="A1878">
        <v>1877</v>
      </c>
      <c r="B1878" t="str">
        <f>'2007'!W77</f>
        <v>{id:73,year: "2007",typeDoc:"ACUERDO",dateDoc:"03-SEP",numDoc:"CG 73-2007",monthDoc:"SEP",nameDoc:"REGISTRO DE CANDIDATOS A DIPUTADOS PARTIDO DEL CENTRO DEMOCRÁTICO DE TLAXCALA",link: Acuerdos__pdfpath(`./${"2007/"}${"73.pdf"}`),},</v>
      </c>
    </row>
    <row r="1879" spans="1:2" hidden="1" x14ac:dyDescent="0.25">
      <c r="A1879">
        <v>1878</v>
      </c>
      <c r="B1879" t="str">
        <f>'2007'!W78</f>
        <v>{id:74,year: "2007",typeDoc:"ACUERDO",dateDoc:"03-SEP",numDoc:"CG 74-2007",monthDoc:"SEP",nameDoc:"REGISTRO DE CANDIDATOS A DIPUTADOS PARTIDO SOCIALISTA",link: Acuerdos__pdfpath(`./${"2007/"}${"74.pdf"}`),},</v>
      </c>
    </row>
    <row r="1880" spans="1:2" hidden="1" x14ac:dyDescent="0.25">
      <c r="A1880">
        <v>1879</v>
      </c>
      <c r="B1880" t="str">
        <f>'2007'!W79</f>
        <v>{id:75,year: "2007",typeDoc:"ACUERDO",dateDoc:"03-SEP",numDoc:"CG 75-2007",monthDoc:"SEP",nameDoc:"REGISTRO DE CANDIDATOS A DIPUTADOS PARTIDO DE LA REVOLUCIÓN DEMOCRÁTICA",link: Acuerdos__pdfpath(`./${"2007/"}${"75.pdf"}`),},</v>
      </c>
    </row>
    <row r="1881" spans="1:2" hidden="1" x14ac:dyDescent="0.25">
      <c r="A1881">
        <v>1880</v>
      </c>
      <c r="B1881" t="str">
        <f>'2007'!W80</f>
        <v>{id:76,year: "2007",typeDoc:"ACUERDO",dateDoc:"03-SEP",numDoc:"CG 76-2007",monthDoc:"SEP",nameDoc:"DISTRIBUCIÓN FINANCIAMIENTO OBTENCIÓN DEL VOTO",link: Acuerdos__pdfpath(`./${"2007/"}${"76.pdf"}`),},</v>
      </c>
    </row>
    <row r="1882" spans="1:2" hidden="1" x14ac:dyDescent="0.25">
      <c r="A1882">
        <v>1881</v>
      </c>
      <c r="B1882" t="str">
        <f>'2007'!W81</f>
        <v>{id:77,year: "2007",typeDoc:"ACUERDO",dateDoc:"03-SEP",numDoc:"CG 77-2007",monthDoc:"SEP",nameDoc:"TOPES DE CAMPAÑA 2007",link: Acuerdos__pdfpath(`./${"2007/"}${"77.pdf"}`),},</v>
      </c>
    </row>
    <row r="1883" spans="1:2" hidden="1" x14ac:dyDescent="0.25">
      <c r="A1883">
        <v>1882</v>
      </c>
      <c r="B1883" t="str">
        <f>'2007'!W82</f>
        <v>{id:78,year: "2007",typeDoc:"ACUERDO",dateDoc:"03-SEP",numDoc:"CG 78-2007",monthDoc:"SEP",nameDoc:"ASIGNACIÓN TIEMPOS Y ESPACIOS",link: Acuerdos__pdfpath(`./${"2007/"}${"78.pdf"}`),},</v>
      </c>
    </row>
    <row r="1884" spans="1:2" hidden="1" x14ac:dyDescent="0.25">
      <c r="A1884">
        <v>1883</v>
      </c>
      <c r="B1884" t="str">
        <f>'2007'!W83</f>
        <v>{id:79,year: "2007",typeDoc:"ACUERDO",dateDoc:"03-SEP",numDoc:"CG 79-2007",monthDoc:"SEP",nameDoc:"CARACTERÍSTICAS BASES LICITACIÓN Y ANEXO",link: Acuerdos__pdfpath(`./${"2007/"}${"79.pdf"}`),},</v>
      </c>
    </row>
    <row r="1885" spans="1:2" hidden="1" x14ac:dyDescent="0.25">
      <c r="A1885">
        <v>1884</v>
      </c>
      <c r="B1885" t="str">
        <f>'2007'!W84</f>
        <v>{id:80,year: "2007",typeDoc:"ACUERDO",dateDoc:"12-SEP",numDoc:"CG 80-2007",monthDoc:"SEP",nameDoc:"INTEGRACIÓN DE CONSEJOS MUNICIPALES 2007",link: Acuerdos__pdfpath(`./${"2007/"}${"80.pdf"}`),},</v>
      </c>
    </row>
    <row r="1886" spans="1:2" hidden="1" x14ac:dyDescent="0.25">
      <c r="A1886">
        <v>1885</v>
      </c>
      <c r="B1886" t="str">
        <f>'2007'!W85</f>
        <v>{id:81,year: "2007",typeDoc:"ACUERDO",dateDoc:"14-SEP",numDoc:"CG 81-2007",monthDoc:"SEP",nameDoc:"PLATAFORMA PARTIDO REVOLUCIONARIO INSTITUCIONAL",link: Acuerdos__pdfpath(`./${"2007/"}${"81.pdf"}`),},</v>
      </c>
    </row>
    <row r="1887" spans="1:2" hidden="1" x14ac:dyDescent="0.25">
      <c r="A1887">
        <v>1886</v>
      </c>
      <c r="B1887" t="str">
        <f>'2007'!W86</f>
        <v>{id:82,year: "2007",typeDoc:"ACUERDO",dateDoc:"14-SEP",numDoc:"CG 82-2007",monthDoc:"SEP",nameDoc:"PLATAFORMA PVEM",link: Acuerdos__pdfpath(`./${"2007/"}${"82.pdf"}`),},</v>
      </c>
    </row>
    <row r="1888" spans="1:2" hidden="1" x14ac:dyDescent="0.25">
      <c r="A1888">
        <v>1887</v>
      </c>
      <c r="B1888" t="str">
        <f>'2007'!W87</f>
        <v>{id:83,year: "2007",typeDoc:"ACUERDO",dateDoc:"14-SEP",numDoc:"CG 83-2007",monthDoc:"SEP",nameDoc:"MODIFICACIÓN COALICIÓN PRI-PVEM-CONV",link: Acuerdos__pdfpath(`./${"2007/"}${"83.pdf"}`),},</v>
      </c>
    </row>
    <row r="1889" spans="1:2" hidden="1" x14ac:dyDescent="0.25">
      <c r="A1889">
        <v>1888</v>
      </c>
      <c r="B1889" t="str">
        <f>'2007'!W88</f>
        <v>{id:84,year: "2007",typeDoc:"ACUERDO",dateDoc:"14-SEP",numDoc:"CG 84-2007",monthDoc:"SEP",nameDoc:"PLATAFORMA CONVERGENCIA AY PC",link: Acuerdos__pdfpath(`./${"2007/"}${"84.pdf"}`),},</v>
      </c>
    </row>
    <row r="1890" spans="1:2" hidden="1" x14ac:dyDescent="0.25">
      <c r="A1890">
        <v>1889</v>
      </c>
      <c r="B1890" t="str">
        <f>'2007'!W89</f>
        <v>{id:85,year: "2007",typeDoc:"ACUERDO",dateDoc:"14-SEP",numDoc:"CG 85-2007",monthDoc:"SEP",nameDoc:"PLATAFORMA NUEVA ALIANZA AY PC",link: Acuerdos__pdfpath(`./${"2007/"}${"85.pdf"}`),},</v>
      </c>
    </row>
    <row r="1891" spans="1:2" hidden="1" x14ac:dyDescent="0.25">
      <c r="A1891">
        <v>1890</v>
      </c>
      <c r="B1891" t="str">
        <f>'2007'!W90</f>
        <v>{id:86,year: "2007",typeDoc:"ACUERDO",dateDoc:"14-SEP",numDoc:"CG 86-2007",monthDoc:"SEP",nameDoc:"PLATAFORMA ALTERNATIVA SOCIAL DEMÓCRATA MUNICIPIOS",link: Acuerdos__pdfpath(`./${"2007/"}${"86.pdf"}`),},</v>
      </c>
    </row>
    <row r="1892" spans="1:2" hidden="1" x14ac:dyDescent="0.25">
      <c r="A1892">
        <v>1891</v>
      </c>
      <c r="B1892" t="str">
        <f>'2007'!W91</f>
        <v>{id:87,year: "2007",typeDoc:"ACUERDO",dateDoc:"14-SEP",numDoc:"CG 87-2007",monthDoc:"SEP",nameDoc:"SUSTITUCIÓN CONVERGENCIA DIP PROP DTTO. XV",link: Acuerdos__pdfpath(`./${"2007/"}${"87.pdf"}`),},</v>
      </c>
    </row>
    <row r="1893" spans="1:2" hidden="1" x14ac:dyDescent="0.25">
      <c r="A1893">
        <v>1892</v>
      </c>
      <c r="B1893" t="str">
        <f>'2007'!W92</f>
        <v>{id:88,year: "2007",typeDoc:"ACUERDO",dateDoc:"14-SEP",numDoc:"CG 88-2007",monthDoc:"SEP",nameDoc:"SUSTITUCIÓN DE CANDIDATO DIP PROP DISTRITO XVI CONVERGENCIA",link: Acuerdos__pdfpath(`./${"2007/"}${"88.pdf"}`),},</v>
      </c>
    </row>
    <row r="1894" spans="1:2" hidden="1" x14ac:dyDescent="0.25">
      <c r="A1894">
        <v>1893</v>
      </c>
      <c r="B1894" t="str">
        <f>'2007'!W93</f>
        <v>{id:89,year: "2007",typeDoc:"ACUERDO",dateDoc:"14-SEP",numDoc:"CG 89-2007",monthDoc:"SEP",nameDoc:"SUSTITUCIÓN DE CANDIDATO IV CONVERGENCIA",link: Acuerdos__pdfpath(`./${"2007/"}${"89.pdf"}`),},</v>
      </c>
    </row>
    <row r="1895" spans="1:2" hidden="1" x14ac:dyDescent="0.25">
      <c r="A1895">
        <v>1894</v>
      </c>
      <c r="B1895" t="str">
        <f>'2007'!W94</f>
        <v>{id:90,year: "2007",typeDoc:"ACUERDO",dateDoc:"14-SEP",numDoc:"CG 90-2007",monthDoc:"SEP",nameDoc:"SUSTITUCIÓN DE CANDIDATO DIPUTADO SUPLENTE I - PRD",link: Acuerdos__pdfpath(`./${"2007/"}${"90.pdf"}`),},</v>
      </c>
    </row>
    <row r="1896" spans="1:2" hidden="1" x14ac:dyDescent="0.25">
      <c r="A1896">
        <v>1895</v>
      </c>
      <c r="B1896" t="str">
        <f>'2007'!W95</f>
        <v>{id:91,year: "2007",typeDoc:"ACUERDO",dateDoc:"14-SEP",numDoc:"CG 91-2007",monthDoc:"SEP",nameDoc:"SUSTITUCIÓN DE CANDIDATO SUPLENTE FORMULA 4 ALIANZA PROGRESO PARA TLAXCALA",link: Acuerdos__pdfpath(`./${"2007/"}${"91.pdf"}`),},</v>
      </c>
    </row>
    <row r="1897" spans="1:2" hidden="1" x14ac:dyDescent="0.25">
      <c r="A1897">
        <v>1896</v>
      </c>
      <c r="B1897" t="str">
        <f>'2007'!W96</f>
        <v>{id:92,year: "2007",typeDoc:"ACUERDO",dateDoc:"14-SEP",numDoc:"CG 92-2007",monthDoc:"SEP",nameDoc:"SUSTITUCIÓN NUEVA ALIANZA PROPIETARIO FORMULA",link: Acuerdos__pdfpath(`./${"2007/"}${"92.pdf"}`),},</v>
      </c>
    </row>
    <row r="1898" spans="1:2" hidden="1" x14ac:dyDescent="0.25">
      <c r="A1898">
        <v>1897</v>
      </c>
      <c r="B1898" t="str">
        <f>'2007'!W97</f>
        <v>{id:93,year: "2007",typeDoc:"ACUERDO",dateDoc:"14-SEP",numDoc:"CG 93-2007",monthDoc:"SEP",nameDoc:"SUSTITUCIÓN SUPLENTE NUEVA ALIANZA 1",link: Acuerdos__pdfpath(`./${"2007/"}${"93.pdf"}`),},</v>
      </c>
    </row>
    <row r="1899" spans="1:2" hidden="1" x14ac:dyDescent="0.25">
      <c r="A1899">
        <v>1898</v>
      </c>
      <c r="B1899" t="str">
        <f>'2007'!W98</f>
        <v>{id:94,year: "2007",typeDoc:"ACUERDO",dateDoc:"14-SEP",numDoc:"CG 94-2007",monthDoc:"SEP",nameDoc:"SUSTITUCIÓN SUPLENTE DTTO V ALIANZA PROGRESO P TLAX",link: Acuerdos__pdfpath(`./${"2007/"}${"94.pdf"}`),},</v>
      </c>
    </row>
    <row r="1900" spans="1:2" hidden="1" x14ac:dyDescent="0.25">
      <c r="A1900">
        <v>1899</v>
      </c>
      <c r="B1900" t="str">
        <f>'2007'!W99</f>
        <v>{id:95,year: "2007",typeDoc:"ACUERDO",dateDoc:"14-SEP",numDoc:"CG 95-2007",monthDoc:"SEP",nameDoc:"SUSTITUCIÓN DE PRD DISTRITO XIX, PROPIETARIOS",link: Acuerdos__pdfpath(`./${"2007/"}${"95.pdf"}`),},</v>
      </c>
    </row>
    <row r="1901" spans="1:2" hidden="1" x14ac:dyDescent="0.25">
      <c r="A1901">
        <v>1900</v>
      </c>
      <c r="B1901" t="str">
        <f>'2007'!W100</f>
        <v>{id:96,year: "2007",typeDoc:"ACUERDO",dateDoc:"14-SEP",numDoc:"CG 96-2007",monthDoc:"SEP",nameDoc:"MODIFICACIÓN DEL ACUERDO CG 51-2007",link: Acuerdos__pdfpath(`./${"2007/"}${"96.pdf"}`),},</v>
      </c>
    </row>
    <row r="1902" spans="1:2" hidden="1" x14ac:dyDescent="0.25">
      <c r="A1902">
        <v>1901</v>
      </c>
      <c r="B1902" t="str">
        <f>'2007'!W101</f>
        <v/>
      </c>
    </row>
    <row r="1903" spans="1:2" hidden="1" x14ac:dyDescent="0.25">
      <c r="A1903">
        <v>1902</v>
      </c>
      <c r="B1903" t="str">
        <f>'2007'!W102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</row>
    <row r="1904" spans="1:2" hidden="1" x14ac:dyDescent="0.25">
      <c r="A1904">
        <v>1903</v>
      </c>
      <c r="B1904" t="str">
        <f>'2007'!W103</f>
        <v>{id:98,year: "2007",typeDoc:"ACUERDO",dateDoc:"28-SEP",numDoc:"CG 98-2007",monthDoc:"SEP",nameDoc:"PRESUPUESTO 2008",link: Acuerdos__pdfpath(`./${"2007/"}${"98.pdf"}`),},</v>
      </c>
    </row>
    <row r="1905" spans="1:2" hidden="1" x14ac:dyDescent="0.25">
      <c r="A1905">
        <v>1904</v>
      </c>
      <c r="B1905" t="str">
        <f>'2007'!W104</f>
        <v>{id:99,year: "2007",typeDoc:"ACUERDO",dateDoc:"30-SEP",numDoc:"CG 99-2007",monthDoc:"SEP",nameDoc:"SUST. DIP. PS DTTO. XIV",link: Acuerdos__pdfpath(`./${"2007/"}${"99.pdf"}`),},</v>
      </c>
    </row>
    <row r="1906" spans="1:2" hidden="1" x14ac:dyDescent="0.25">
      <c r="A1906">
        <v>1905</v>
      </c>
      <c r="B1906" t="str">
        <f>'2007'!W105</f>
        <v>{id:100,year: "2007",typeDoc:"ACUERDO",dateDoc:"30-SEP",numDoc:"CG 100-2007",monthDoc:"SEP",nameDoc:"SUST. DIP. PS DTTO. II",link: Acuerdos__pdfpath(`./${"2007/"}${"100.pdf"}`),},</v>
      </c>
    </row>
    <row r="1907" spans="1:2" hidden="1" x14ac:dyDescent="0.25">
      <c r="A1907">
        <v>1906</v>
      </c>
      <c r="B1907" t="str">
        <f>'2007'!W106</f>
        <v/>
      </c>
    </row>
    <row r="1908" spans="1:2" hidden="1" x14ac:dyDescent="0.25">
      <c r="A1908">
        <v>1907</v>
      </c>
      <c r="B1908" t="str">
        <f>'2007'!W107</f>
        <v>{id:102,year: "2007",typeDoc:"ACUERDO",dateDoc:"30-SEP",numDoc:"CG 102-2007",monthDoc:"SEP",nameDoc:"SUSTITUCIÓN DE CANDIDATO DIP PT DTTO",link: Acuerdos__pdfpath(`./${"2007/"}${"102.pdf"}`),},</v>
      </c>
    </row>
    <row r="1909" spans="1:2" hidden="1" x14ac:dyDescent="0.25">
      <c r="A1909">
        <v>1908</v>
      </c>
      <c r="B1909" t="str">
        <f>'2007'!W108</f>
        <v>{id:103,year: "2007",typeDoc:"ACUERDO",dateDoc:"30-SEP",numDoc:"CG 103-2007",monthDoc:"SEP",nameDoc:"SUSTITUCIÓN DE CANDIDATO PROPIETARIO DISTRITO XVIII PRD",link: Acuerdos__pdfpath(`./${"2007/"}${"103.pdf"}`),},</v>
      </c>
    </row>
    <row r="1910" spans="1:2" hidden="1" x14ac:dyDescent="0.25">
      <c r="A1910">
        <v>1909</v>
      </c>
      <c r="B1910" t="str">
        <f>'2007'!W109</f>
        <v>{id:104,year: "2007",typeDoc:"ACUERDO",dateDoc:"30-SEP",numDoc:"CG 104-2007",monthDoc:"SEP",nameDoc:"SUSTITUCIÓN DE CANDIDATO SUPLENTE DISTRITO XVIII PRD",link: Acuerdos__pdfpath(`./${"2007/"}${"104.pdf"}`),},</v>
      </c>
    </row>
    <row r="1911" spans="1:2" hidden="1" x14ac:dyDescent="0.25">
      <c r="A1911">
        <v>1910</v>
      </c>
      <c r="B1911" t="str">
        <f>'2007'!W110</f>
        <v>{id:105,year: "2007",typeDoc:"ACUERDO",dateDoc:"30-SEP",numDoc:"CG 105-2007",monthDoc:"SEP",nameDoc:"SUSTITUCIÓN DE CANDIDATO SUPLENTE FORMULA 13 CONVERGENCIA",link: Acuerdos__pdfpath(`./${"2007/"}${"105.pdf"}`),},</v>
      </c>
    </row>
    <row r="1912" spans="1:2" hidden="1" x14ac:dyDescent="0.25">
      <c r="A1912">
        <v>1911</v>
      </c>
      <c r="B1912" t="str">
        <f>'2007'!W111</f>
        <v>{id:106,year: "2007",typeDoc:"ACUERDO",dateDoc:"30-SEP",numDoc:"CG 106-2007",monthDoc:"SEP",nameDoc:"SUST DIP PROP. DTTO XIX PS",link: Acuerdos__pdfpath(`./${"2007/"}${"106.pdf"}`),},</v>
      </c>
    </row>
    <row r="1913" spans="1:2" hidden="1" x14ac:dyDescent="0.25">
      <c r="A1913">
        <v>1912</v>
      </c>
      <c r="B1913" t="str">
        <f>'2007'!W112</f>
        <v>{id:107,year: "2007",typeDoc:"ACUERDO",dateDoc:"30-SEP",numDoc:"CG 107-2007",monthDoc:"SEP",nameDoc:"SUSTITUCIÓN ALTERNATIVA VI PROPIETARIO",link: Acuerdos__pdfpath(`./${"2007/"}${"107.pdf"}`),},</v>
      </c>
    </row>
    <row r="1914" spans="1:2" hidden="1" x14ac:dyDescent="0.25">
      <c r="A1914">
        <v>1913</v>
      </c>
      <c r="B1914" t="str">
        <f>'2007'!W113</f>
        <v>{id:108,year: "2007",typeDoc:"ACUERDO",dateDoc:"30-SEP",numDoc:"CG 108-2007",monthDoc:"SEP",nameDoc:"SUSTITUCIÓN ALTERNATIVA VI SUPLENTE",link: Acuerdos__pdfpath(`./${"2007/"}${"108.pdf"}`),},</v>
      </c>
    </row>
    <row r="1915" spans="1:2" hidden="1" x14ac:dyDescent="0.25">
      <c r="A1915">
        <v>1914</v>
      </c>
      <c r="B1915" t="str">
        <f>'2007'!W114</f>
        <v>{id:109,year: "2007",typeDoc:"ACUERDO",dateDoc:"30-SEP",numDoc:"CG 109-2007",monthDoc:"SEP",nameDoc:"SUSTITUCIÓN CONSEJEROS DISTRITALES 30 SEPTIEMBRE ULTIMO",link: Acuerdos__pdfpath(`./${"2007/"}${"109.pdf"}`),},</v>
      </c>
    </row>
    <row r="1916" spans="1:2" hidden="1" x14ac:dyDescent="0.25">
      <c r="A1916">
        <v>1915</v>
      </c>
      <c r="B1916" t="str">
        <f>'2007'!W115</f>
        <v>{id:110,year: "2007",typeDoc:"ACUERDO",dateDoc:"30-SEP",numDoc:"CG 110-2007",monthDoc:"SEP",nameDoc:"SUSTITUCIÓN CONSEJEROS MUNICIPALES 30 SEPTIEMBRE",link: Acuerdos__pdfpath(`./${"2007/"}${"110.pdf"}`),},</v>
      </c>
    </row>
    <row r="1917" spans="1:2" hidden="1" x14ac:dyDescent="0.25">
      <c r="A1917">
        <v>1916</v>
      </c>
      <c r="B1917" t="str">
        <f>'2007'!W116</f>
        <v>{id:111,year: "2007",typeDoc:"ACUERDO",dateDoc:"01-OCT",numDoc:"CG 111-2007",monthDoc:"OCT",nameDoc:"CUMPLIMIENTO RESOLUCIÓN TOCA 182-2007 PRD",link: Acuerdos__pdfpath(`./${"2007/"}${"111.pdf"}`),},</v>
      </c>
    </row>
    <row r="1918" spans="1:2" hidden="1" x14ac:dyDescent="0.25">
      <c r="A1918">
        <v>1917</v>
      </c>
      <c r="B1918" t="str">
        <f>'2007'!W117</f>
        <v>{id:112,year: "2007",typeDoc:"ACUERDO",dateDoc:"04-OCT",numDoc:"CG 112-2007",monthDoc:"OCT",nameDoc:"REG. AYTO. Y PTES COM. PAN-PAC2007",link: Acuerdos__pdfpath(`./${"2007/"}${"112.pdf"}`),},</v>
      </c>
    </row>
    <row r="1919" spans="1:2" hidden="1" x14ac:dyDescent="0.25">
      <c r="A1919">
        <v>1918</v>
      </c>
      <c r="B1919" t="str">
        <f>'2007'!W118</f>
        <v>{id:113,year: "2007",typeDoc:"ACUERDO",dateDoc:"04-OCT",numDoc:"CG 113-2007",monthDoc:"OCT",nameDoc:"ALIANZA SIGLO XXI INTEGRANTES DE AYUNTAMIENTO",link: Acuerdos__pdfpath(`./${"2007/"}${"113.pdf"}`),},</v>
      </c>
    </row>
    <row r="1920" spans="1:2" hidden="1" x14ac:dyDescent="0.25">
      <c r="A1920">
        <v>1919</v>
      </c>
      <c r="B1920" t="str">
        <f>'2007'!W119</f>
        <v>{id:114,year: "2007",typeDoc:"ACUERDO",dateDoc:"04-OCT",numDoc:"CG 114-2007",monthDoc:"OCT",nameDoc:"AYUNTAMIENTOS DE TLAXCALA, TENANCINGO. ALIANZA SIGLO XXI",link: Acuerdos__pdfpath(`./${"2007/"}${"114.pdf"}`),},</v>
      </c>
    </row>
    <row r="1921" spans="1:2" hidden="1" x14ac:dyDescent="0.25">
      <c r="A1921">
        <v>1920</v>
      </c>
      <c r="B1921" t="str">
        <f>'2007'!W120</f>
        <v>{id:115,year: "2007",typeDoc:"ACUERDO",dateDoc:"04-OCT",numDoc:"CG 115-2007",monthDoc:"OCT",nameDoc:"ALIANZA POR APIZACO",link: Acuerdos__pdfpath(`./${"2007/"}${"115.pdf"}`),},</v>
      </c>
    </row>
    <row r="1922" spans="1:2" hidden="1" x14ac:dyDescent="0.25">
      <c r="A1922">
        <v>1921</v>
      </c>
      <c r="B1922" t="str">
        <f>'2007'!W121</f>
        <v>{id:116,year: "2007",typeDoc:"ACUERDO",dateDoc:"04-OCT",numDoc:"CG 116-2007",monthDoc:"OCT",nameDoc:"PRI INTEGRANTES DE AYUNTAMIENTO",link: Acuerdos__pdfpath(`./${"2007/"}${"116.pdf"}`),},</v>
      </c>
    </row>
    <row r="1923" spans="1:2" hidden="1" x14ac:dyDescent="0.25">
      <c r="A1923">
        <v>1922</v>
      </c>
      <c r="B1923" t="str">
        <f>'2007'!W122</f>
        <v>{id:117,year: "2007",typeDoc:"ACUERDO",dateDoc:"04-OCT",numDoc:"CG 117-2007",monthDoc:"OCT",nameDoc:"REGISTRO AYUNTAMIENTOS PRD",link: Acuerdos__pdfpath(`./${"2007/"}${"117.pdf"}`),},</v>
      </c>
    </row>
    <row r="1924" spans="1:2" hidden="1" x14ac:dyDescent="0.25">
      <c r="A1924">
        <v>1923</v>
      </c>
      <c r="B1924" t="str">
        <f>'2007'!W123</f>
        <v>{id:118,year: "2007",typeDoc:"ACUERDO",dateDoc:"04-OCT",numDoc:"CG 118-2007",monthDoc:"OCT",nameDoc:"REGISTRO AYTOS Y PCS PT (DE ACDO A MODELO)",link: Acuerdos__pdfpath(`./${"2007/"}${"118.pdf"}`),},</v>
      </c>
    </row>
    <row r="1925" spans="1:2" hidden="1" x14ac:dyDescent="0.25">
      <c r="A1925">
        <v>1924</v>
      </c>
      <c r="B1925" t="str">
        <f>'2007'!W124</f>
        <v>{id:119,year: "2007",typeDoc:"ACUERDO",dateDoc:"04-OCT",numDoc:"CG 119-2007",monthDoc:"OCT",nameDoc:"PVEM INTEGRANTES DE AYUNTAMIENTO",link: Acuerdos__pdfpath(`./${"2007/"}${"119.pdf"}`),},</v>
      </c>
    </row>
    <row r="1926" spans="1:2" hidden="1" x14ac:dyDescent="0.25">
      <c r="A1926">
        <v>1925</v>
      </c>
      <c r="B1926" t="str">
        <f>'2007'!W125</f>
        <v>{id:120,year: "2007",typeDoc:"ACUERDO",dateDoc:"04-OCT",numDoc:"CG 120-2007",monthDoc:"OCT",nameDoc:"INTEGRANTES AYUNTAMIENTO CONVERGENCIA",link: Acuerdos__pdfpath(`./${"2007/"}${"120.pdf"}`),},</v>
      </c>
    </row>
    <row r="1927" spans="1:2" hidden="1" x14ac:dyDescent="0.25">
      <c r="A1927">
        <v>1926</v>
      </c>
      <c r="B1927" t="str">
        <f>'2007'!W126</f>
        <v>{id:121,year: "2007",typeDoc:"ACUERDO",dateDoc:"04-OCT",numDoc:"CG 121-2007",monthDoc:"OCT",nameDoc:"INTEGRANTES AYUNTAMIENTO PCDT",link: Acuerdos__pdfpath(`./${"2007/"}${"121.pdf"}`),},</v>
      </c>
    </row>
    <row r="1928" spans="1:2" hidden="1" x14ac:dyDescent="0.25">
      <c r="A1928">
        <v>1927</v>
      </c>
      <c r="B1928" t="str">
        <f>'2007'!W127</f>
        <v>{id:122,year: "2007",typeDoc:"ACUERDO",dateDoc:"04-OCT",numDoc:"CG 122-2007",monthDoc:"OCT",nameDoc:"INTEGRANTES AYUNTAMIENTO NUEVA ALIANZA",link: Acuerdos__pdfpath(`./${"2007/"}${"122.pdf"}`),},</v>
      </c>
    </row>
    <row r="1929" spans="1:2" hidden="1" x14ac:dyDescent="0.25">
      <c r="A1929">
        <v>1928</v>
      </c>
      <c r="B1929" t="str">
        <f>'2007'!W128</f>
        <v>{id:123,year: "2007",typeDoc:"ACUERDO",dateDoc:"04-OCT",numDoc:"CG 123-2007",monthDoc:"OCT",nameDoc:"INTEGRANTES AYUNTAMIENTO ALTERNATIVA",link: Acuerdos__pdfpath(`./${"2007/"}${"123.pdf"}`),},</v>
      </c>
    </row>
    <row r="1930" spans="1:2" hidden="1" x14ac:dyDescent="0.25">
      <c r="A1930">
        <v>1929</v>
      </c>
      <c r="B1930" t="str">
        <f>'2007'!W129</f>
        <v>{id:124,year: "2007",typeDoc:"ACUERDO",dateDoc:"04-OCT",numDoc:"CG 124-2007",monthDoc:"OCT",nameDoc:"INTEGRANTES AYUNTAMIENTO PARTIDO SOCIALISTA",link: Acuerdos__pdfpath(`./${"2007/"}${"124.pdf"}`),},</v>
      </c>
    </row>
    <row r="1931" spans="1:2" hidden="1" x14ac:dyDescent="0.25">
      <c r="A1931">
        <v>1930</v>
      </c>
      <c r="B1931" t="str">
        <f>'2007'!W130</f>
        <v>{id:125,year: "2007",typeDoc:"ACUERDO",dateDoc:"04-OCT",numDoc:"CG 125-2007",monthDoc:"OCT",nameDoc:"REGISTRO PRESIDENTES DE COMUNIDAD",link: Acuerdos__pdfpath(`./${"2007/"}${"125.pdf"}`),},</v>
      </c>
    </row>
    <row r="1932" spans="1:2" hidden="1" x14ac:dyDescent="0.25">
      <c r="A1932">
        <v>1931</v>
      </c>
      <c r="B1932" t="str">
        <f>'2007'!W131</f>
        <v>{id:126,year: "2007",typeDoc:"ACUERDO",dateDoc:"04-OCT",numDoc:"CG 126-2007",monthDoc:"OCT",nameDoc:"SUSTITUCIÓN DE PARTIDO DEL TRABAJO DISTRITO XIX PROPIETARIO",link: Acuerdos__pdfpath(`./${"2007/"}${"126.pdf"}`),},</v>
      </c>
    </row>
    <row r="1933" spans="1:2" hidden="1" x14ac:dyDescent="0.25">
      <c r="A1933">
        <v>1932</v>
      </c>
      <c r="B1933" t="str">
        <f>'2007'!W132</f>
        <v>{id:127,year: "2007",typeDoc:"ACUERDO",dateDoc:"04-OCT",numDoc:"CG 127-2007",monthDoc:"OCT",nameDoc:"PRESIDENTE COMUNIDAD JOSÉ NAZARIO RAFAEL MONTIEL ESTRELLA",link: Acuerdos__pdfpath(`./${"2007/"}${"127.pdf"}`),},</v>
      </c>
    </row>
    <row r="1934" spans="1:2" hidden="1" x14ac:dyDescent="0.25">
      <c r="A1934">
        <v>1933</v>
      </c>
      <c r="B1934" t="str">
        <f>'2007'!W133</f>
        <v>{id:128,year: "2007",typeDoc:"ACUERDO",dateDoc:"04-OCT",numDoc:"CG 128-2007",monthDoc:"OCT",nameDoc:"PRESIDENTE COMUNIDAD JOSE PEDRO TRINIDAD BARRIO SAN ANTONIO",link: Acuerdos__pdfpath(`./${"2007/"}${"128.pdf"}`),},</v>
      </c>
    </row>
    <row r="1935" spans="1:2" hidden="1" x14ac:dyDescent="0.25">
      <c r="A1935">
        <v>1934</v>
      </c>
      <c r="B1935" t="str">
        <f>'2007'!W134</f>
        <v>{id:129,year: "2007",typeDoc:"ACUERDO",dateDoc:"04-OCT",numDoc:"CG 129-2007",monthDoc:"OCT",nameDoc:"NEGACIÓN DE REGISTRO DEL SR. OLIMPO-ATÍPICO",link: Acuerdos__pdfpath(`./${"2007/"}${"129.pdf"}`),},</v>
      </c>
    </row>
    <row r="1936" spans="1:2" hidden="1" x14ac:dyDescent="0.25">
      <c r="A1936">
        <v>1935</v>
      </c>
      <c r="B1936" t="str">
        <f>'2007'!W135</f>
        <v>{id:130,year: "2007",typeDoc:"ACUERDO",dateDoc:"04-OCT",numDoc:"CG 130-2007",monthDoc:"OCT",nameDoc:"FALTA CREDENCIAL PARA VOTAR VÍCTOR FERNANDO GALLEGOS",link: Acuerdos__pdfpath(`./${"2007/"}${"130.pdf"}`),},</v>
      </c>
    </row>
    <row r="1937" spans="1:2" hidden="1" x14ac:dyDescent="0.25">
      <c r="A1937">
        <v>1936</v>
      </c>
      <c r="B1937" t="str">
        <f>'2007'!W136</f>
        <v>{id:131,year: "2007",typeDoc:"ACUERDO",dateDoc:"04-OCT",numDoc:"CG 131-2007",monthDoc:"OCT",nameDoc:"FALTA CREDENCIAL PARA VOTAR CASO ATÍPICO",link: Acuerdos__pdfpath(`./${"2007/"}${"131.pdf"}`),},</v>
      </c>
    </row>
    <row r="1938" spans="1:2" hidden="1" x14ac:dyDescent="0.25">
      <c r="A1938">
        <v>1937</v>
      </c>
      <c r="B1938" t="str">
        <f>'2007'!W137</f>
        <v>{id:132,year: "2007",typeDoc:"ACUERDO",dateDoc:"04-OCT",numDoc:"CG 132-2007",monthDoc:"OCT",nameDoc:"DISTRIBUCIÓN DE FINANCIAMIENTO PÚBLICO PARA AYUNTAMIENTOS",link: Acuerdos__pdfpath(`./${"2007/"}${"132.pdf"}`),},</v>
      </c>
    </row>
    <row r="1939" spans="1:2" hidden="1" x14ac:dyDescent="0.25">
      <c r="A1939">
        <v>1938</v>
      </c>
      <c r="B1939" t="str">
        <f>'2007'!W138</f>
        <v>{id:133,year: "2007",typeDoc:"ACUERDO",dateDoc:"04-OCT",numDoc:"CG 133-2007",monthDoc:"OCT",nameDoc:"ACREDITACIÓN REPRESENTANTES MESAS DIRECTIVAS DE CASILLA GENERALES 2007",link: Acuerdos__pdfpath(`./${"2007/"}${"133.pdf"}`),},</v>
      </c>
    </row>
    <row r="1940" spans="1:2" hidden="1" x14ac:dyDescent="0.25">
      <c r="A1940">
        <v>1939</v>
      </c>
      <c r="B1940" t="str">
        <f>'2007'!W139</f>
        <v>{id:134,year: "2007",typeDoc:"ACUERDO",dateDoc:"10-OCT",numDoc:"CG 134-2007",monthDoc:"OCT",nameDoc:"CUMPL. RESOLUCIÓN TOCA 184-2007 ACUERDO CG 75-2007 PRD",link: Acuerdos__pdfpath(`./${"2007/"}${"134.pdf"}`),},</v>
      </c>
    </row>
    <row r="1941" spans="1:2" hidden="1" x14ac:dyDescent="0.25">
      <c r="A1941">
        <v>1940</v>
      </c>
      <c r="B1941" t="str">
        <f>'2007'!W140</f>
        <v>{id:135,year: "2007",typeDoc:"ACUERDO",dateDoc:"12-OCT",numDoc:"CG 135-2007",monthDoc:"OCT",nameDoc:" SE AUTORIZA LA COMPRA DE BOLETAS Y ACTAS 2007",link: Acuerdos__pdfpath(`./${"2007/"}${"135.pdf"}`),},</v>
      </c>
    </row>
    <row r="1942" spans="1:2" hidden="1" x14ac:dyDescent="0.25">
      <c r="A1942">
        <v>1941</v>
      </c>
      <c r="B1942" t="str">
        <f>'2007'!W141</f>
        <v>{id:136,year: "2007",typeDoc:"ACUERDO",dateDoc:"12-OCT",numDoc:"CG 136-2007",monthDoc:"OCT",nameDoc:"CARACTERÍSTICAS, MODELOS Y MEDIDAS DE SEGURIDAD DE BOLETAS Y ACTAS",link: Acuerdos__pdfpath(`./${"2007/"}${"136.pdf"}`),},</v>
      </c>
    </row>
    <row r="1943" spans="1:2" hidden="1" x14ac:dyDescent="0.25">
      <c r="A1943">
        <v>1942</v>
      </c>
      <c r="B1943" t="str">
        <f>'2007'!W142</f>
        <v>{id:137,year: "2007",typeDoc:"ACUERDO",dateDoc:"12-OCT",numDoc:"CG 137-2007",monthDoc:"OCT",nameDoc:"SUSTITUCIÓN REGISTRO SINDICO PANAL",link: Acuerdos__pdfpath(`./${"2007/"}${"137.pdf"}`),},</v>
      </c>
    </row>
    <row r="1944" spans="1:2" hidden="1" x14ac:dyDescent="0.25">
      <c r="A1944">
        <v>1943</v>
      </c>
      <c r="B1944" t="str">
        <f>'2007'!W143</f>
        <v>{id:138,year: "2007",typeDoc:"ACUERDO",dateDoc:"12-OCT",numDoc:"CG 138-2007",monthDoc:"OCT",nameDoc:"SUSTITUCIÓN REGIDOR QUINTO Y SEXTO DEL PT, TEPETITLA",link: Acuerdos__pdfpath(`./${"2007/"}${"138.pdf"}`),},</v>
      </c>
    </row>
    <row r="1945" spans="1:2" hidden="1" x14ac:dyDescent="0.25">
      <c r="A1945">
        <v>1944</v>
      </c>
      <c r="B1945" t="str">
        <f>'2007'!W144</f>
        <v>{id:139,year: "2007",typeDoc:"ACUERDO",dateDoc:"12-OCT",numDoc:"CG 139-2007",monthDoc:"OCT",nameDoc:"SUSTITUCIÓN PAPALOTLA SEGUNDO REGIDOR ALIANZA PROGRESO PARA TLAXCALA",link: Acuerdos__pdfpath(`./${"2007/"}${"139.pdf"}`),},</v>
      </c>
    </row>
    <row r="1946" spans="1:2" hidden="1" x14ac:dyDescent="0.25">
      <c r="A1946">
        <v>1945</v>
      </c>
      <c r="B1946" t="str">
        <f>'2007'!W145</f>
        <v>{id:140,year: "2007",typeDoc:"ACUERDO",dateDoc:"12-OCT",numDoc:"CG 140-2007",monthDoc:"OCT",nameDoc:"SUSTITUCIÓN DIP. SUPL. PARTIDO DEL TRABAJO DISTRITO IV",link: Acuerdos__pdfpath(`./${"2007/"}${"140.pdf"}`),},</v>
      </c>
    </row>
    <row r="1947" spans="1:2" hidden="1" x14ac:dyDescent="0.25">
      <c r="A1947">
        <v>1946</v>
      </c>
      <c r="B1947" t="str">
        <f>'2007'!W146</f>
        <v>{id:141,year: "2007",typeDoc:"ACUERDO",dateDoc:"12-OCT",numDoc:"CG 141-2007",monthDoc:"OCT",nameDoc:"SUSTITUCIÓN SINDICO PT SANTA CRUZ TLAX",link: Acuerdos__pdfpath(`./${"2007/"}${"141.pdf"}`),},</v>
      </c>
    </row>
    <row r="1948" spans="1:2" hidden="1" x14ac:dyDescent="0.25">
      <c r="A1948">
        <v>1947</v>
      </c>
      <c r="B1948" t="str">
        <f>'2007'!W147</f>
        <v>{id:142,year: "2007",typeDoc:"ACUERDO",dateDoc:"12-OCT",numDoc:"CG 142-2007",monthDoc:"OCT",nameDoc:"SUSTITUCIÓN DE PRESIDENTE DE COMUNIDAD COL.EL MIRADOR CALP. TLAX",link: Acuerdos__pdfpath(`./${"2007/"}${"142.pdf"}`),},</v>
      </c>
    </row>
    <row r="1949" spans="1:2" hidden="1" x14ac:dyDescent="0.25">
      <c r="A1949">
        <v>1948</v>
      </c>
      <c r="B1949" t="str">
        <f>'2007'!W148</f>
        <v>{id:143,year: "2007",typeDoc:"ACUERDO",dateDoc:"12-OCT",numDoc:"CG 143-2007",monthDoc:"OCT",nameDoc:"SUSTITUCIÓN QUINTO REGIDOR ALIANZA PROGRESO PARA TLAXCALA",link: Acuerdos__pdfpath(`./${"2007/"}${"143.pdf"}`),},</v>
      </c>
    </row>
    <row r="1950" spans="1:2" hidden="1" x14ac:dyDescent="0.25">
      <c r="A1950">
        <v>1949</v>
      </c>
      <c r="B1950" t="str">
        <f>'2007'!W149</f>
        <v>{id:144,year: "2007",typeDoc:"ACUERDO",dateDoc:"12-OCT",numDoc:"CG 144-2007",monthDoc:"OCT",nameDoc:"SUSTITUCIÓN PRIMER REGIDOR PARTIDO SOCIALISTA",link: Acuerdos__pdfpath(`./${"2007/"}${"144.pdf"}`),},</v>
      </c>
    </row>
    <row r="1951" spans="1:2" hidden="1" x14ac:dyDescent="0.25">
      <c r="A1951">
        <v>1950</v>
      </c>
      <c r="B1951" t="str">
        <f>'2007'!W150</f>
        <v>{id:145,year: "2007",typeDoc:"ACUERDO",dateDoc:"12-OCT",numDoc:"CG 145-2007",monthDoc:"OCT",nameDoc:"SUSTITUCIÓN CANDIDATO A PC DE TLATEMPA, MUNICIPIO DE APETATITLÁN",link: Acuerdos__pdfpath(`./${"2007/"}${"145.pdf"}`),},</v>
      </c>
    </row>
    <row r="1952" spans="1:2" hidden="1" x14ac:dyDescent="0.25">
      <c r="A1952">
        <v>1951</v>
      </c>
      <c r="B1952" t="str">
        <f>'2007'!W151</f>
        <v>{id:146,year: "2007",typeDoc:"ACUERDO",dateDoc:"12-OCT",numDoc:"CG 146-2007",monthDoc:"OCT",nameDoc:"SUSTITUCIÓN PC TEPATLAXCO, PARTIDO SOCIALISTA",link: Acuerdos__pdfpath(`./${"2007/"}${"146.pdf"}`),},</v>
      </c>
    </row>
    <row r="1953" spans="1:2" hidden="1" x14ac:dyDescent="0.25">
      <c r="A1953">
        <v>1952</v>
      </c>
      <c r="B1953" t="str">
        <f>'2007'!W152</f>
        <v>{id:147,year: "2007",typeDoc:"ACUERDO",dateDoc:"12-OCT",numDoc:"CG 147-2007",monthDoc:"OCT",nameDoc:"SUST. REGIDORES.AYTO. CALPULALPAN.07",link: Acuerdos__pdfpath(`./${"2007/"}${"147.pdf"}`),},</v>
      </c>
    </row>
    <row r="1954" spans="1:2" hidden="1" x14ac:dyDescent="0.25">
      <c r="A1954">
        <v>1953</v>
      </c>
      <c r="B1954" t="str">
        <f>'2007'!W153</f>
        <v>{id:148,year: "2007",typeDoc:"ACUERDO",dateDoc:"12-OCT",numDoc:"CG 148-2007",monthDoc:"OCT",nameDoc:"SUSTITUCIÓN TETLATLAHUACA CASTRO",link: Acuerdos__pdfpath(`./${"2007/"}${"148.pdf"}`),},</v>
      </c>
    </row>
    <row r="1955" spans="1:2" hidden="1" x14ac:dyDescent="0.25">
      <c r="A1955">
        <v>1954</v>
      </c>
      <c r="B1955" t="str">
        <f>'2007'!W154</f>
        <v>{id:149,year: "2007",typeDoc:"ACUERDO",dateDoc:"12-OCT",numDoc:"CG 149-2007",monthDoc:"OCT",nameDoc:"SUSTITUCIÓN DE CANDIDATO SUPLENTE FORMULA 4 ALIANZA",link: Acuerdos__pdfpath(`./${"2007/"}${"149.pdf"}`),},</v>
      </c>
    </row>
    <row r="1956" spans="1:2" hidden="1" x14ac:dyDescent="0.25">
      <c r="A1956">
        <v>1955</v>
      </c>
      <c r="B1956" t="str">
        <f>'2007'!W155</f>
        <v>{id:150,year: "2007",typeDoc:"ACUERDO",dateDoc:"12-OCT",numDoc:"CG 150-2007",monthDoc:"OCT",nameDoc:"RENUNCIA DE PRES.DE COM.TEXCALAC TLAX",link: Acuerdos__pdfpath(`./${"2007/"}${"150.pdf"}`),},</v>
      </c>
    </row>
    <row r="1957" spans="1:2" hidden="1" x14ac:dyDescent="0.25">
      <c r="A1957">
        <v>1956</v>
      </c>
      <c r="B1957" t="str">
        <f>'2007'!W156</f>
        <v>{id:151,year: "2007",typeDoc:"ACUERDO",dateDoc:"15-OCT",numDoc:"CG 151-2007",monthDoc:"OCT",nameDoc:"CUMPLIMIENTO TOCA 185-2007. LIC. EZEQUIEL",link: Acuerdos__pdfpath(`./${"2007/"}${"151.pdf"}`),},</v>
      </c>
    </row>
    <row r="1958" spans="1:2" hidden="1" x14ac:dyDescent="0.25">
      <c r="A1958">
        <v>1957</v>
      </c>
      <c r="B1958" t="str">
        <f>'2007'!W157</f>
        <v>{id:152,year: "2007",typeDoc:"ACUERDO",dateDoc:"19-OCT",numDoc:"CG 152-2007",monthDoc:"OCT",nameDoc:"NUMERO E INTEGRACION DE CASILLAS 2007",link: Acuerdos__pdfpath(`./${"2007/"}${"152.pdf"}`),},</v>
      </c>
    </row>
    <row r="1959" spans="1:2" hidden="1" x14ac:dyDescent="0.25">
      <c r="A1959">
        <v>1958</v>
      </c>
      <c r="B1959" t="str">
        <f>'2007'!W158</f>
        <v>{id:153,year: "2007",typeDoc:"ACUERDO",dateDoc:"19-OCT",numDoc:"CG 153-2007",monthDoc:"OCT",nameDoc:"RENUNCIA DE PRES.DE COM.TEXCALAC TLAX",link: Acuerdos__pdfpath(`./${"2007/"}${"153.pdf"}`),},</v>
      </c>
    </row>
    <row r="1960" spans="1:2" hidden="1" x14ac:dyDescent="0.25">
      <c r="A1960">
        <v>1959</v>
      </c>
      <c r="B1960" t="str">
        <f>'2007'!W159</f>
        <v>{id:154,year: "2007",typeDoc:"ACUERDO",dateDoc:"19-OCT",numDoc:"CG 154-2007",monthDoc:"OCT",nameDoc:"SUST. SINDICO AYTO. NATIVITAS",link: Acuerdos__pdfpath(`./${"2007/"}${"154.pdf"}`),},</v>
      </c>
    </row>
    <row r="1961" spans="1:2" hidden="1" x14ac:dyDescent="0.25">
      <c r="A1961">
        <v>1960</v>
      </c>
      <c r="B1961" t="str">
        <f>'2007'!W160</f>
        <v>{id:155,year: "2007",typeDoc:"ACUERDO",dateDoc:"19-OCT",numDoc:"CG 155-2007",monthDoc:"OCT",nameDoc:"SUSTITUCIÓN REGISTRO SINDICO PARTIDO CONVERGENCIA TEOLOCH LIC OLVERA",link: Acuerdos__pdfpath(`./${"2007/"}${"155.pdf"}`),},</v>
      </c>
    </row>
    <row r="1962" spans="1:2" hidden="1" x14ac:dyDescent="0.25">
      <c r="A1962">
        <v>1961</v>
      </c>
      <c r="B1962" t="str">
        <f>'2007'!W161</f>
        <v>{id:156,year: "2007",typeDoc:"ACUERDO",dateDoc:"19-OCT",numDoc:"CG 156-2007",monthDoc:"OCT",nameDoc:"SUSTITUCIÓN PRIMER REGIDOR ALTZAYANCAHERLINDO",link: Acuerdos__pdfpath(`./${"2007/"}${"156.pdf"}`),},</v>
      </c>
    </row>
    <row r="1963" spans="1:2" hidden="1" x14ac:dyDescent="0.25">
      <c r="A1963">
        <v>1962</v>
      </c>
      <c r="B1963" t="str">
        <f>'2007'!W162</f>
        <v>{id:157,year: "2007",typeDoc:"ACUERDO",dateDoc:"19-OCT",numDoc:"CG 157-2007",monthDoc:"OCT",nameDoc:"SUST. DTO. XVI ALTERNATIVA",link: Acuerdos__pdfpath(`./${"2007/"}${"157.pdf"}`),},</v>
      </c>
    </row>
    <row r="1964" spans="1:2" hidden="1" x14ac:dyDescent="0.25">
      <c r="A1964">
        <v>1963</v>
      </c>
      <c r="B1964" t="str">
        <f>'2007'!W163</f>
        <v>{id:158,year: "2007",typeDoc:"ACUERDO",dateDoc:"19-OCT",numDoc:"CG 158-2007",monthDoc:"OCT",nameDoc:"SUST. SINDICO, PROP Y SUPLET. ATLANGATEPEC",link: Acuerdos__pdfpath(`./${"2007/"}${"158.pdf"}`),},</v>
      </c>
    </row>
    <row r="1965" spans="1:2" hidden="1" x14ac:dyDescent="0.25">
      <c r="A1965">
        <v>1964</v>
      </c>
      <c r="B1965" t="str">
        <f>'2007'!W164</f>
        <v>{id:159,year: "2007",typeDoc:"ACUERDO",dateDoc:"19-OCT",numDoc:"CG 159-2007",monthDoc:"OCT",nameDoc:"SUSTITUCIÓN SR TEPETITLA DE LARDIZABAL CASTRO",link: Acuerdos__pdfpath(`./${"2007/"}${"159.pdf"}`),},</v>
      </c>
    </row>
    <row r="1966" spans="1:2" hidden="1" x14ac:dyDescent="0.25">
      <c r="A1966">
        <v>1965</v>
      </c>
      <c r="B1966" t="str">
        <f>'2007'!W165</f>
        <v>{id:160,year: "2007",typeDoc:"ACUERDO",dateDoc:"19-OCT",numDoc:"CG 160-2007",monthDoc:"OCT",nameDoc:"SUSTITUCIÓN QUINTO REGIDOR PARTIDO DEL TRABAJO",link: Acuerdos__pdfpath(`./${"2007/"}${"160.pdf"}`),},</v>
      </c>
    </row>
    <row r="1967" spans="1:2" hidden="1" x14ac:dyDescent="0.25">
      <c r="A1967">
        <v>1966</v>
      </c>
      <c r="B1967" t="str">
        <f>'2007'!W166</f>
        <v>{id:161,year: "2007",typeDoc:"ACUERDO",dateDoc:"19-OCT",numDoc:"CG 161-2007",monthDoc:"OCT",nameDoc:"TERCER REGIDOR SN. PABLO MONTE",link: Acuerdos__pdfpath(`./${"2007/"}${"161.pdf"}`),},</v>
      </c>
    </row>
    <row r="1968" spans="1:2" hidden="1" x14ac:dyDescent="0.25">
      <c r="A1968">
        <v>1967</v>
      </c>
      <c r="B1968" t="str">
        <f>'2007'!W167</f>
        <v>{id:162,year: "2007",typeDoc:"ACUERDO",dateDoc:"19-OCT",numDoc:"CG 162-2007",monthDoc:"OCT",nameDoc:"SUST.DIP. XV.ALTER.SOCIALDEM",link: Acuerdos__pdfpath(`./${"2007/"}${"162.pdf"}`),},</v>
      </c>
    </row>
    <row r="1969" spans="1:2" hidden="1" x14ac:dyDescent="0.25">
      <c r="A1969">
        <v>1968</v>
      </c>
      <c r="B1969" t="str">
        <f>'2007'!W168</f>
        <v>{id:163,year: "2007",typeDoc:"ACUERDO",dateDoc:"19-OCT",numDoc:"CG 163-2007",monthDoc:"OCT",nameDoc:"SUSTITUCIÓN TETLATLAHUACA CASTRO",link: Acuerdos__pdfpath(`./${"2007/"}${"163.pdf"}`),},</v>
      </c>
    </row>
    <row r="1970" spans="1:2" hidden="1" x14ac:dyDescent="0.25">
      <c r="A1970">
        <v>1969</v>
      </c>
      <c r="B1970" t="str">
        <f>'2007'!W169</f>
        <v>{id:164,year: "2007",typeDoc:"ACUERDO",dateDoc:"19-OCT",numDoc:"CG 164-2007",monthDoc:"OCT",nameDoc:"PRIMER REGIDOR PROPIETARIO HUAMANTLA PT",link: Acuerdos__pdfpath(`./${"2007/"}${"164.pdf"}`),},</v>
      </c>
    </row>
    <row r="1971" spans="1:2" hidden="1" x14ac:dyDescent="0.25">
      <c r="A1971">
        <v>1970</v>
      </c>
      <c r="B1971" t="str">
        <f>'2007'!W170</f>
        <v>{id:165,year: "2007",typeDoc:"ACUERDO",dateDoc:"19-OCT",numDoc:"CG 165-2007",monthDoc:"OCT",nameDoc:"SUST. PC SEGUNDA SECCION MAZATECOCHCO PT",link: Acuerdos__pdfpath(`./${"2007/"}${"165.pdf"}`),},</v>
      </c>
    </row>
    <row r="1972" spans="1:2" hidden="1" x14ac:dyDescent="0.25">
      <c r="A1972">
        <v>1971</v>
      </c>
      <c r="B1972" t="str">
        <f>'2007'!W171</f>
        <v>{id:166,year: "2007",typeDoc:"ACUERDO",dateDoc:"19-OCT",numDoc:"CG 166-2007",monthDoc:"OCT",nameDoc:"PARTIDO SOCIALISTA SUSTITUCION PRIMERO Y SEGUNDO REGIDOR",link: Acuerdos__pdfpath(`./${"2007/"}${"166.pdf"}`),},</v>
      </c>
    </row>
    <row r="1973" spans="1:2" hidden="1" x14ac:dyDescent="0.25">
      <c r="A1973">
        <v>1972</v>
      </c>
      <c r="B1973" t="str">
        <f>'2007'!W172</f>
        <v>{id:167,year: "2007",typeDoc:"ACUERDO",dateDoc:"19-OCT",numDoc:"CG 167-2007",monthDoc:"OCT",nameDoc:"SUSTITUCIÓN CONSEJEROS ELECTORALES MUNICIPALES 19 OCTUBRE",link: Acuerdos__pdfpath(`./${"2007/"}${"167.pdf"}`),},</v>
      </c>
    </row>
    <row r="1974" spans="1:2" hidden="1" x14ac:dyDescent="0.25">
      <c r="A1974">
        <v>1973</v>
      </c>
      <c r="B1974" t="str">
        <f>'2007'!W173</f>
        <v>{id:168,year: "2007",typeDoc:"ACUERDO",dateDoc:"19-OCT",numDoc:"CG 168-2007",monthDoc:"OCT",nameDoc:"SUSTITUCIÓN PT SINDICO TERRENATE",link: Acuerdos__pdfpath(`./${"2007/"}${"168.pdf"}`),},</v>
      </c>
    </row>
    <row r="1975" spans="1:2" hidden="1" x14ac:dyDescent="0.25">
      <c r="A1975">
        <v>1974</v>
      </c>
      <c r="B1975" t="str">
        <f>'2007'!W174</f>
        <v>{id:169,year: "2007",typeDoc:"ACUERDO",dateDoc:"20-OCT",numDoc:"CG 169-2007",monthDoc:"OCT",nameDoc:"CUMPLIMIENTO TOCA 202-2007 VÍCTOR FERNANDO GALLEGOS",link: Acuerdos__pdfpath(`./${"2007/"}${"169.pdf"}`),},</v>
      </c>
    </row>
    <row r="1976" spans="1:2" hidden="1" x14ac:dyDescent="0.25">
      <c r="A1976">
        <v>1975</v>
      </c>
      <c r="B1976" t="str">
        <f>'2007'!W175</f>
        <v>{id:170,year: "2007",typeDoc:"ACUERDO",dateDoc:"21-OCT",numDoc:"CG 170-2007",monthDoc:"OCT",nameDoc:"COMUNIDAD ZARAGOZA SECCIÓN 0335",link: Acuerdos__pdfpath(`./${"2007/"}${"170.pdf"}`),},</v>
      </c>
    </row>
    <row r="1977" spans="1:2" hidden="1" x14ac:dyDescent="0.25">
      <c r="A1977">
        <v>1976</v>
      </c>
      <c r="B1977" t="str">
        <f>'2007'!W176</f>
        <v>{id:171,year: "2007",typeDoc:"ACUERDO",dateDoc:"21-OCT",numDoc:"CG 171-2007",monthDoc:"OCT",nameDoc:"SANTA CRUZ TETELA SECCIÓN 0150-1",link: Acuerdos__pdfpath(`./${"2007/"}${"171.pdf"}`),},</v>
      </c>
    </row>
    <row r="1978" spans="1:2" hidden="1" x14ac:dyDescent="0.25">
      <c r="A1978">
        <v>1977</v>
      </c>
      <c r="B1978" t="str">
        <f>'2007'!W177</f>
        <v>{id:172,year: "2007",typeDoc:"ACUERDO",dateDoc:"21-OCT",numDoc:"CG 172-2007",monthDoc:"OCT",nameDoc:"DISTINCION LISTA NOMINAL COMUNIDADES 2007-1",link: Acuerdos__pdfpath(`./${"2007/"}${"172.pdf"}`),},</v>
      </c>
    </row>
    <row r="1979" spans="1:2" hidden="1" x14ac:dyDescent="0.25">
      <c r="A1979">
        <v>1978</v>
      </c>
      <c r="B1979" t="str">
        <f>'2007'!W178</f>
        <v>{id:173,year: "2007",typeDoc:"ACUERDO",dateDoc:"21-OCT",numDoc:"CG 173-2007",monthDoc:"OCT",nameDoc:"CIERRE CAMPAÑAS 2007",link: Acuerdos__pdfpath(`./${"2007/"}${"173.pdf"}`),},</v>
      </c>
    </row>
    <row r="1980" spans="1:2" hidden="1" x14ac:dyDescent="0.25">
      <c r="A1980">
        <v>1979</v>
      </c>
      <c r="B1980" t="str">
        <f>'2007'!W179</f>
        <v>{id:174,year: "2007",typeDoc:"ACUERDO",dateDoc:"21-OCT",numDoc:"CG 174-2007",monthDoc:"OCT",nameDoc:"SUSTIT.PRIM. REGIDOR. DEL PAN-PAC, SAN J. ZACUALPAN",link: Acuerdos__pdfpath(`./${"2007/"}${"174.pdf"}`),},</v>
      </c>
    </row>
    <row r="1981" spans="1:2" hidden="1" x14ac:dyDescent="0.25">
      <c r="A1981">
        <v>1980</v>
      </c>
      <c r="B1981" t="str">
        <f>'2007'!W180</f>
        <v>{id:175,year: "2007",typeDoc:"ACUERDO",dateDoc:"21-OCT",numDoc:"CG 175-2007",monthDoc:"OCT",nameDoc:"TERCER REGIDOR PROPIETARIO NANACAMILPA PAN-PAC",link: Acuerdos__pdfpath(`./${"2007/"}${"175.pdf"}`),},</v>
      </c>
    </row>
    <row r="1982" spans="1:2" hidden="1" x14ac:dyDescent="0.25">
      <c r="A1982">
        <v>1981</v>
      </c>
      <c r="B1982" t="str">
        <f>'2007'!W181</f>
        <v>{id:176,year: "2007",typeDoc:"ACUERDO",dateDoc:"21-OCT",numDoc:"CG 176-2007",monthDoc:"OCT",nameDoc:"SUST. PRESIDENTE DE COM. TERRENATE PRD",link: Acuerdos__pdfpath(`./${"2007/"}${"176.pdf"}`),},</v>
      </c>
    </row>
    <row r="1983" spans="1:2" hidden="1" x14ac:dyDescent="0.25">
      <c r="A1983">
        <v>1982</v>
      </c>
      <c r="B1983" t="str">
        <f>'2007'!W182</f>
        <v>{id:177,year: "2007",typeDoc:"ACUERDO",dateDoc:"21-OCT",numDoc:"CG 177-2007",monthDoc:"OCT",nameDoc:"SUSTICIÓN REGISTRO SINDICO PROPIETARIO PRD HUAMANTLA",link: Acuerdos__pdfpath(`./${"2007/"}${"177.pdf"}`),},</v>
      </c>
    </row>
    <row r="1984" spans="1:2" hidden="1" x14ac:dyDescent="0.25">
      <c r="A1984">
        <v>1983</v>
      </c>
      <c r="B1984" t="str">
        <f>'2007'!W183</f>
        <v>{id:178,year: "2007",typeDoc:"ACUERDO",dateDoc:"21-OCT",numDoc:"CG 178-2007",monthDoc:"OCT",nameDoc:"SUST. SEGUNDA SECCION MAZATECOCHCO PT",link: Acuerdos__pdfpath(`./${"2007/"}${"178.pdf"}`),},</v>
      </c>
    </row>
    <row r="1985" spans="1:2" hidden="1" x14ac:dyDescent="0.25">
      <c r="A1985">
        <v>1984</v>
      </c>
      <c r="B1985" t="str">
        <f>'2007'!W184</f>
        <v>{id:179,year: "2007",typeDoc:"ACUERDO",dateDoc:"21-OCT",numDoc:"CG 179-2007",monthDoc:"OCT",nameDoc:"SUST. SR SAN PABLO DEL MONTE PT",link: Acuerdos__pdfpath(`./${"2007/"}${"179.pdf"}`),},</v>
      </c>
    </row>
    <row r="1986" spans="1:2" hidden="1" x14ac:dyDescent="0.25">
      <c r="A1986">
        <v>1985</v>
      </c>
      <c r="B1986" t="str">
        <f>'2007'!W185</f>
        <v>{id:180,year: "2007",typeDoc:"ACUERDO",dateDoc:"21-OCT",numDoc:"CG 180-2007",monthDoc:"OCT",nameDoc:"SUSTITUCIÓN PRESIDENTE MUNICIPAL PARTIDO DEL TRABAJO",link: Acuerdos__pdfpath(`./${"2007/"}${"180.pdf"}`),},</v>
      </c>
    </row>
    <row r="1987" spans="1:2" hidden="1" x14ac:dyDescent="0.25">
      <c r="A1987">
        <v>1986</v>
      </c>
      <c r="B1987" t="str">
        <f>'2007'!W186</f>
        <v>{id:181,year: "2007",typeDoc:"ACUERDO",dateDoc:"21-OCT",numDoc:"CG 181-2007",monthDoc:"OCT",nameDoc:"TERCER REGIDOR TERRENATE PT",link: Acuerdos__pdfpath(`./${"2007/"}${"181.pdf"}`),},</v>
      </c>
    </row>
    <row r="1988" spans="1:2" hidden="1" x14ac:dyDescent="0.25">
      <c r="A1988">
        <v>1987</v>
      </c>
      <c r="B1988" t="str">
        <f>'2007'!W187</f>
        <v>{id:182,year: "2007",typeDoc:"ACUERDO",dateDoc:"21-OCT",numDoc:"CG 182-2007",monthDoc:"OCT",nameDoc:"SUSTITUCIÓN REGISTRO TERCER REGIDOR PANOTLA PNA",link: Acuerdos__pdfpath(`./${"2007/"}${"182.pdf"}`),},</v>
      </c>
    </row>
    <row r="1989" spans="1:2" hidden="1" x14ac:dyDescent="0.25">
      <c r="A1989">
        <v>1988</v>
      </c>
      <c r="B1989" t="str">
        <f>'2007'!W188</f>
        <v>{id:183,year: "2007",typeDoc:"ACUERDO",dateDoc:"21-OCT",numDoc:"CG 183-2007",monthDoc:"OCT",nameDoc:"SUSTITUCIÓN NUEVA ALIANZA SINDICO",link: Acuerdos__pdfpath(`./${"2007/"}${"183.pdf"}`),},</v>
      </c>
    </row>
    <row r="1990" spans="1:2" hidden="1" x14ac:dyDescent="0.25">
      <c r="A1990">
        <v>1989</v>
      </c>
      <c r="B1990" t="str">
        <f>'2007'!W189</f>
        <v>{id:184,year: "2007",typeDoc:"ACUERDO",dateDoc:"21-OCT",numDoc:"CG 184-2007",monthDoc:"OCT",nameDoc:"SUSTITUCION TERCER, CUARTO Y QUINTO SEXTOREGIDOR STACRUZ TLAXCALA ALTERNATIVA",link: Acuerdos__pdfpath(`./${"2007/"}${"184.pdf"}`),},</v>
      </c>
    </row>
    <row r="1991" spans="1:2" hidden="1" x14ac:dyDescent="0.25">
      <c r="A1991">
        <v>1990</v>
      </c>
      <c r="B1991" t="str">
        <f>'2007'!W190</f>
        <v>{id:185,year: "2007",typeDoc:"ACUERDO",dateDoc:"21-OCT",numDoc:"CG 185-2007",monthDoc:"OCT",nameDoc:"SUSTITUCIÓN DIPUTADO SUPLENTE ALTERNATIVA",link: Acuerdos__pdfpath(`./${"2007/"}${"185.pdf"}`),},</v>
      </c>
    </row>
    <row r="1992" spans="1:2" hidden="1" x14ac:dyDescent="0.25">
      <c r="A1992">
        <v>1991</v>
      </c>
      <c r="B1992" t="str">
        <f>'2007'!W191</f>
        <v>{id:186,year: "2007",typeDoc:"ACUERDO",dateDoc:"21-OCT",numDoc:"CG 186-2007",monthDoc:"OCT",nameDoc:"SUSTITUCION ALTERNATIVA SOCIAL DEMOCRATA DIPUTADO DISTRITO X",link: Acuerdos__pdfpath(`./${"2007/"}${"186.pdf"}`),},</v>
      </c>
    </row>
    <row r="1993" spans="1:2" hidden="1" x14ac:dyDescent="0.25">
      <c r="A1993">
        <v>1992</v>
      </c>
      <c r="B1993" t="str">
        <f>'2007'!W192</f>
        <v>{id:187,year: "2007",typeDoc:"ACUERDO",dateDoc:"21-OCT",numDoc:"CG 187-2007",monthDoc:"OCT",nameDoc:"QUINTO REGIDOR SAN JUAN HUACTZINCO PS",link: Acuerdos__pdfpath(`./${"2007/"}${"187.pdf"}`),},</v>
      </c>
    </row>
    <row r="1994" spans="1:2" hidden="1" x14ac:dyDescent="0.25">
      <c r="A1994">
        <v>1993</v>
      </c>
      <c r="B1994" t="str">
        <f>'2007'!W193</f>
        <v>{id:188,year: "2007",typeDoc:"ACUERDO",dateDoc:"21-OCT",numDoc:"CG 188-2007",monthDoc:"OCT",nameDoc:"SUSTITUCIÓN PDTE.COMUNIDADTLAXCO PS",link: Acuerdos__pdfpath(`./${"2007/"}${"188.pdf"}`),},</v>
      </c>
    </row>
    <row r="1995" spans="1:2" hidden="1" x14ac:dyDescent="0.25">
      <c r="A1995">
        <v>1994</v>
      </c>
      <c r="B1995" t="str">
        <f>'2007'!W194</f>
        <v>{id:189,year: "2007",typeDoc:"ACUERDO",dateDoc:"21-OCT",numDoc:"CG 189-2007",monthDoc:"OCT",nameDoc:"SUSTITUCIÓN REGIDOR ALIANZA SIGLO XXI",link: Acuerdos__pdfpath(`./${"2007/"}${"189.pdf"}`),},</v>
      </c>
    </row>
    <row r="1996" spans="1:2" hidden="1" x14ac:dyDescent="0.25">
      <c r="A1996">
        <v>1995</v>
      </c>
      <c r="B1996" t="str">
        <f>'2007'!W195</f>
        <v>{id:190,year: "2007",typeDoc:"ACUERDO",dateDoc:"21-OCT",numDoc:"CG 190-2007",monthDoc:"OCT",nameDoc:"SUSTITUCIÓN regiDOR ALIANZA siglo xxI xicotzigo",link: Acuerdos__pdfpath(`./${"2007/"}${"190.pdf"}`),},</v>
      </c>
    </row>
    <row r="1997" spans="1:2" hidden="1" x14ac:dyDescent="0.25">
      <c r="A1997">
        <v>1996</v>
      </c>
      <c r="B1997" t="str">
        <f>'2007'!W196</f>
        <v>{id:191,year: "2007",typeDoc:"ACUERDO",dateDoc:"21-OCT",numDoc:"CG 191-2007",monthDoc:"OCT",nameDoc:"SUSTI. PRI-VERDE TEPEYANCO PRIMER REGIDOR",link: Acuerdos__pdfpath(`./${"2007/"}${"191.pdf"}`),},</v>
      </c>
    </row>
    <row r="1998" spans="1:2" hidden="1" x14ac:dyDescent="0.25">
      <c r="A1998">
        <v>1997</v>
      </c>
      <c r="B1998" t="str">
        <f>'2007'!W197</f>
        <v>{id:192,year: "2007",typeDoc:"ACUERDO",dateDoc:"21-OCT",numDoc:"CG 192-2007",monthDoc:"OCT",nameDoc:"SUSTI. PRI-VERDE ACUAMANALA DE MIGUEL HIDALGO SEGUNDO REGIDOR",link: Acuerdos__pdfpath(`./${"2007/"}${"192.pdf"}`),},</v>
      </c>
    </row>
    <row r="1999" spans="1:2" hidden="1" x14ac:dyDescent="0.25">
      <c r="A1999">
        <v>1998</v>
      </c>
      <c r="B1999" t="str">
        <f>'2007'!W198</f>
        <v>{id:193,year: "2007",typeDoc:"ACUERDO",dateDoc:"21-OCT",numDoc:"CG 193-2007",monthDoc:"OCT",nameDoc:"SUSTITUCIÓN ACUAMANALA EA",link: Acuerdos__pdfpath(`./${"2007/"}${"193.pdf"}`),},</v>
      </c>
    </row>
    <row r="2000" spans="1:2" hidden="1" x14ac:dyDescent="0.25">
      <c r="A2000">
        <v>1999</v>
      </c>
      <c r="B2000" t="str">
        <f>'2007'!W199</f>
        <v>{id:194,year: "2007",typeDoc:"ACUERDO",dateDoc:"21-OCT",numDoc:"CG 194-2007",monthDoc:"OCT",nameDoc:"SUSTITUCIÓN TEPEYANCO EA",link: Acuerdos__pdfpath(`./${"2007/"}${"194.pdf"}`),},</v>
      </c>
    </row>
    <row r="2001" spans="1:2" hidden="1" x14ac:dyDescent="0.25">
      <c r="A2001">
        <v>2000</v>
      </c>
      <c r="B2001" t="str">
        <f>'2007'!W200</f>
        <v>{id:195,year: "2007",typeDoc:"ACUERDO",dateDoc:"21-OCT",numDoc:"CG 195-2007",monthDoc:"OCT",nameDoc:"SUSTITUCIÓN PRIMER REGIDOR Psocialista HUAMANTLA",link: Acuerdos__pdfpath(`./${"2007/"}${"195.pdf"}`),},</v>
      </c>
    </row>
    <row r="2002" spans="1:2" hidden="1" x14ac:dyDescent="0.25">
      <c r="A2002">
        <v>2001</v>
      </c>
      <c r="B2002" t="str">
        <f>'2007'!W201</f>
        <v>{id:196,year: "2007",typeDoc:"ACUERDO",dateDoc:"21-OCT",numDoc:"CG 196-2007",monthDoc:"OCT",nameDoc:"SUSTITUCIÓN Tercer Regidor Calpulalapan Alianza Siglo XXI",link: Acuerdos__pdfpath(`./${"2007/"}${"196.pdf"}`),},</v>
      </c>
    </row>
    <row r="2003" spans="1:2" hidden="1" x14ac:dyDescent="0.25">
      <c r="A2003">
        <v>2002</v>
      </c>
      <c r="B2003" t="str">
        <f>'2007'!W202</f>
        <v>{id:197,year: "2007",typeDoc:"ACUERDO",dateDoc:"21-OCT",numDoc:"CG 197-2007",monthDoc:"OCT",nameDoc:"SUSTITUCIÓN PRIMER REGIDOR ALIANZA SIGLO XXI SANCTORUM",link: Acuerdos__pdfpath(`./${"2007/"}${"197.pdf"}`),},</v>
      </c>
    </row>
    <row r="2004" spans="1:2" hidden="1" x14ac:dyDescent="0.25">
      <c r="A2004">
        <v>2003</v>
      </c>
      <c r="B2004" t="str">
        <f>'2007'!W203</f>
        <v>{id:198,year: "2007",typeDoc:"ACUERDO",dateDoc:"21-OCT",numDoc:"CG 198-2007",monthDoc:"OCT",nameDoc:"SUSTITUCIÓN Segundo Regidor Yauhquemecan Alianza Siglo XXI",link: Acuerdos__pdfpath(`./${"2007/"}${"198.pdf"}`),},</v>
      </c>
    </row>
    <row r="2005" spans="1:2" hidden="1" x14ac:dyDescent="0.25">
      <c r="A2005">
        <v>2004</v>
      </c>
      <c r="B2005" t="str">
        <f>'2007'!W204</f>
        <v>{id:199,year: "2007",typeDoc:"ACUERDO",dateDoc:"21-OCT",numDoc:"CG 199-2007",monthDoc:"OCT",nameDoc:"SUSTITUCIÓN DE CANDIDATO SUPLENTE FORMULA 4 alianza SIGLO XXI",link: Acuerdos__pdfpath(`./${"2007/"}${"199.pdf"}`),},</v>
      </c>
    </row>
    <row r="2006" spans="1:2" hidden="1" x14ac:dyDescent="0.25">
      <c r="A2006">
        <v>2005</v>
      </c>
      <c r="B2006" t="str">
        <f>'2007'!W205</f>
        <v>{id:200,year: "2007",typeDoc:"ACUERDO",dateDoc:"21-OCT",numDoc:"CG 200-2007",monthDoc:"OCT",nameDoc:"SUSTITUCIÓN CONTLA PARTIDOSOCIALISTA",link: Acuerdos__pdfpath(`./${"2007/"}${"200.pdf"}`),},</v>
      </c>
    </row>
    <row r="2007" spans="1:2" hidden="1" x14ac:dyDescent="0.25">
      <c r="A2007">
        <v>2006</v>
      </c>
      <c r="B2007" t="str">
        <f>'2007'!W206</f>
        <v>{id:201,year: "2007",typeDoc:"ACUERDO",dateDoc:"21-OCT",numDoc:"CG 201-2007",monthDoc:"OCT",nameDoc:"SUSTITUCIÓN CONSEJEROS ELECTORALES MUNICIPALES 21 OCTUBRE",link: Acuerdos__pdfpath(`./${"2007/"}${"201.pdf"}`),},</v>
      </c>
    </row>
    <row r="2008" spans="1:2" hidden="1" x14ac:dyDescent="0.25">
      <c r="A2008">
        <v>2007</v>
      </c>
      <c r="B2008" t="str">
        <f>'2007'!W207</f>
        <v>{id:202,year: "2007",typeDoc:"ACUERDO",dateDoc:"21-OCT",numDoc:"CG 202-2007",monthDoc:"OCT",nameDoc:"SUSTITUCIÓN REGIDORES.AYTO, TEPEYANCO. P.R.D.07",link: Acuerdos__pdfpath(`./${"2007/"}${"202.pdf"}`),},</v>
      </c>
    </row>
    <row r="2009" spans="1:2" hidden="1" x14ac:dyDescent="0.25">
      <c r="A2009">
        <v>2008</v>
      </c>
      <c r="B2009" t="str">
        <f>'2007'!W208</f>
        <v>{id:203,year: "2007",typeDoc:"ACUERDO",dateDoc:"23-OCT",numDoc:"CG 203-2007",monthDoc:"OCT",nameDoc:"NÚMERO Y UBICACIÓN DE CASILLAS",link: Acuerdos__pdfpath(`./${"2007/"}${"203.pdf"}`),},</v>
      </c>
    </row>
    <row r="2010" spans="1:2" hidden="1" x14ac:dyDescent="0.25">
      <c r="A2010">
        <v>2009</v>
      </c>
      <c r="B2010" t="str">
        <f>'2007'!W209</f>
        <v>{id:204,year: "2007",typeDoc:"ACUERDO",dateDoc:"24-OCT",numDoc:"CG 204-2007",monthDoc:"OCT",nameDoc:"SANTA CRUZ TETELA SECCIÓN 0150",link: Acuerdos__pdfpath(`./${"2007/"}${"204.pdf"}`),},</v>
      </c>
    </row>
    <row r="2011" spans="1:2" hidden="1" x14ac:dyDescent="0.25">
      <c r="A2011">
        <v>2010</v>
      </c>
      <c r="B2011" t="str">
        <f>'2007'!W210</f>
        <v>{id:205,year: "2007",typeDoc:"ACUERDO",dateDoc:"24-OCT",numDoc:"CG 205-2007",monthDoc:"OCT",nameDoc:"SUSTITUCIÓN XALTOCAN ALIANZA PROGRESO P TLAX",link: Acuerdos__pdfpath(`./${"2007/"}${"205.pdf"}`),},</v>
      </c>
    </row>
    <row r="2012" spans="1:2" hidden="1" x14ac:dyDescent="0.25">
      <c r="A2012">
        <v>2011</v>
      </c>
      <c r="B2012" t="str">
        <f>'2007'!W211</f>
        <v>{id:206,year: "2007",typeDoc:"ACUERDO",dateDoc:"24-OCT",numDoc:"CG 206-2007",monthDoc:"OCT",nameDoc:"CONVERGENCIA SEXTO SUPLENTE",link: Acuerdos__pdfpath(`./${"2007/"}${"206.pdf"}`),},</v>
      </c>
    </row>
    <row r="2013" spans="1:2" hidden="1" x14ac:dyDescent="0.25">
      <c r="A2013">
        <v>2012</v>
      </c>
      <c r="B2013" t="str">
        <f>'2007'!W212</f>
        <v>{id:207,year: "2007",typeDoc:"ACUERDO",dateDoc:"24-OCT",numDoc:"CG 207-2007",monthDoc:"OCT",nameDoc:"SEGUNDO REGIDOR YAUHQUEMECAN PCDT",link: Acuerdos__pdfpath(`./${"2007/"}${"207.pdf"}`),},</v>
      </c>
    </row>
    <row r="2014" spans="1:2" hidden="1" x14ac:dyDescent="0.25">
      <c r="A2014">
        <v>2013</v>
      </c>
      <c r="B2014" t="str">
        <f>'2007'!W213</f>
        <v>{id:208,year: "2007",typeDoc:"ACUERDO",dateDoc:"24-OCT",numDoc:"CG 208-2007",monthDoc:"OCT",nameDoc:"SUSTITUCIÓN SEGUNDO REGIDOR PSOCIALISTA HUAMANTLA",link: Acuerdos__pdfpath(`./${"2007/"}${"208.pdf"}`),},</v>
      </c>
    </row>
    <row r="2015" spans="1:2" hidden="1" x14ac:dyDescent="0.25">
      <c r="A2015">
        <v>2014</v>
      </c>
      <c r="B2015" t="str">
        <f>'2007'!W214</f>
        <v>{id:209,year: "2007",typeDoc:"ACUERDO",dateDoc:"24-OCT",numDoc:"CG 209-2007",monthDoc:"OCT",nameDoc:"SUSTITUCIÓN 1ER.REGIDOR PROPIETARIO Y SUPLENTE CALPULA. PART. SOCIALISTA",link: Acuerdos__pdfpath(`./${"2007/"}${"209.pdf"}`),},</v>
      </c>
    </row>
    <row r="2016" spans="1:2" hidden="1" x14ac:dyDescent="0.25">
      <c r="A2016">
        <v>2015</v>
      </c>
      <c r="B2016" t="str">
        <f>'2007'!W215</f>
        <v>{id:210,year: "2007",typeDoc:"ACUERDO",dateDoc:"24-OCT",numDoc:"CG 210-2007",monthDoc:"OCT",nameDoc:"SUSTITUCIÓN SINDICO AYUNTAMIENTO APIZACO PS",link: Acuerdos__pdfpath(`./${"2007/"}${"210.pdf"}`),},</v>
      </c>
    </row>
    <row r="2017" spans="1:2" hidden="1" x14ac:dyDescent="0.25">
      <c r="A2017">
        <v>2016</v>
      </c>
      <c r="B2017" t="str">
        <f>'2007'!W216</f>
        <v>{id:211,year: "2007",typeDoc:"ACUERDO",dateDoc:"24-OCT",numDoc:"CG 211-2007",monthDoc:"OCT",nameDoc:"SUSTITUCIÓN DE SEGUNDO REGIDOR PROPIETARIO ESPAÑITA ALIANZA SIGLO XXI",link: Acuerdos__pdfpath(`./${"2007/"}${"211.pdf"}`),},</v>
      </c>
    </row>
    <row r="2018" spans="1:2" hidden="1" x14ac:dyDescent="0.25">
      <c r="A2018">
        <v>2017</v>
      </c>
      <c r="B2018" t="str">
        <f>'2007'!W217</f>
        <v>{id:212,year: "2007",typeDoc:"ACUERDO",dateDoc:"31-OCT",numDoc:"CG 212-2007",monthDoc:"OCT",nameDoc:"SUSTITUCIÓN TERCER REGIDOR SUPLENTE TZOMPANTEPEC PT",link: Acuerdos__pdfpath(`./${"2007/"}${"212.pdf"}`),},</v>
      </c>
    </row>
    <row r="2019" spans="1:2" hidden="1" x14ac:dyDescent="0.25">
      <c r="A2019">
        <v>2018</v>
      </c>
      <c r="B2019" t="str">
        <f>'2007'!W218</f>
        <v>{id:213,year: "2007",typeDoc:"ACUERDO",dateDoc:"31-OCT",numDoc:"CG 213-2007",monthDoc:"OCT",nameDoc:"SUSTITUCIÓN SINDICO MUNICIPAL PROPIETARIO TLAXCO PS",link: Acuerdos__pdfpath(`./${"2007/"}${"213.pdf"}`),},</v>
      </c>
    </row>
    <row r="2020" spans="1:2" hidden="1" x14ac:dyDescent="0.25">
      <c r="A2020">
        <v>2019</v>
      </c>
      <c r="B2020" t="str">
        <f>'2007'!W219</f>
        <v>{id:214,year: "2007",typeDoc:"ACUERDO",dateDoc:"31-OCT",numDoc:"CG 214-2007",monthDoc:"OCT",nameDoc:"SUSTITUCIÓN PRIMER REGIDOR SAN PABLO DEL MONTE PCDT",link: Acuerdos__pdfpath(`./${"2007/"}${"214.pdf"}`),},</v>
      </c>
    </row>
    <row r="2021" spans="1:2" hidden="1" x14ac:dyDescent="0.25">
      <c r="A2021">
        <v>2020</v>
      </c>
      <c r="B2021" t="str">
        <f>'2007'!W220</f>
        <v>{id:215,year: "2007",typeDoc:"ACUERDO",dateDoc:"31-OCT",numDoc:"CG 215-2007",monthDoc:"OCT",nameDoc:"SEGUNDO REGIDOR TLAXCALA PAN-PAC",link: Acuerdos__pdfpath(`./${"2007/"}${"215.pdf"}`),},</v>
      </c>
    </row>
    <row r="2022" spans="1:2" hidden="1" x14ac:dyDescent="0.25">
      <c r="A2022">
        <v>2021</v>
      </c>
      <c r="B2022" t="str">
        <f>'2007'!W221</f>
        <v>{id:216,year: "2007",typeDoc:"ACUERDO",dateDoc:"31-OCT",numDoc:"CG 216-2007",monthDoc:"OCT",nameDoc:"SUSTITUCIÓN DIPUTADO SUPLENTE XVI. ALTERNATIVA",link: Acuerdos__pdfpath(`./${"2007/"}${"216.pdf"}`),},</v>
      </c>
    </row>
    <row r="2023" spans="1:2" hidden="1" x14ac:dyDescent="0.25">
      <c r="A2023">
        <v>2022</v>
      </c>
      <c r="B2023" t="str">
        <f>'2007'!W222</f>
        <v>{id:217,year: "2007",typeDoc:"ACUERDO",dateDoc:"31-OCT",numDoc:"CG 217-2007",monthDoc:"OCT",nameDoc:"SUSTITUCIÓN CONSEJEROS DISTRITALES Y MUNICIPALES 30 OCTUBRE",link: Acuerdos__pdfpath(`./${"2007/"}${"217.pdf"}`),},</v>
      </c>
    </row>
    <row r="2024" spans="1:2" hidden="1" x14ac:dyDescent="0.25">
      <c r="A2024">
        <v>2023</v>
      </c>
      <c r="B2024" t="str">
        <f>'2007'!W223</f>
        <v>{id:218,year: "2007",typeDoc:"ACUERDO",dateDoc:"02-NOV",numDoc:"CG 218-2007",monthDoc:"NOV",nameDoc:"CUMPLIMIENTO TOCA 223-2007 OLIMPO",link: Acuerdos__pdfpath(`./${"2007/"}${"218.pdf"}`),},</v>
      </c>
    </row>
    <row r="2025" spans="1:2" hidden="1" x14ac:dyDescent="0.25">
      <c r="A2025">
        <v>2024</v>
      </c>
      <c r="B2025" t="str">
        <f>'2007'!W224</f>
        <v>{id:219,year: "2007",typeDoc:"ACUERDO",dateDoc:"02-NOV",numDoc:"CG 219-2007",monthDoc:"NOV",nameDoc:"CUMPLIMIENTO TOCA 215-2007",link: Acuerdos__pdfpath(`./${"2007/"}${"219.pdf"}`),},</v>
      </c>
    </row>
    <row r="2026" spans="1:2" hidden="1" x14ac:dyDescent="0.25">
      <c r="A2026">
        <v>2025</v>
      </c>
      <c r="B2026" t="str">
        <f>'2007'!W225</f>
        <v>{id:220,year: "2007",typeDoc:"ACUERDO",dateDoc:"02-NOV",numDoc:"CG 220-2007",monthDoc:"NOV",nameDoc:"CUMPLIMIENTO TOCA 219-2007",link: Acuerdos__pdfpath(`./${"2007/"}${"220.pdf"}`),},</v>
      </c>
    </row>
    <row r="2027" spans="1:2" hidden="1" x14ac:dyDescent="0.25">
      <c r="A2027">
        <v>2026</v>
      </c>
      <c r="B2027" t="str">
        <f>'2007'!W226</f>
        <v>{id:221,year: "2007",typeDoc:"ACUERDO",dateDoc:"02-NOV",numDoc:"CG 221-2007",monthDoc:"NOV",nameDoc:"SUSTITUCIÓN FUNCIONARIOS CASILLA 2007",link: Acuerdos__pdfpath(`./${"2007/"}${"221.pdf"}`),},</v>
      </c>
    </row>
    <row r="2028" spans="1:2" hidden="1" x14ac:dyDescent="0.25">
      <c r="A2028">
        <v>2027</v>
      </c>
      <c r="B2028" t="str">
        <f>'2007'!W227</f>
        <v>{id:222,year: "2007",typeDoc:"ACUERDO",dateDoc:"02-NOV",numDoc:"CG 222-2007",monthDoc:"NOV",nameDoc:"SUSTITUCIÓN CONSEJERO MUNICIPAL DE ZACATELCO",link: Acuerdos__pdfpath(`./${"2007/"}${"222.pdf"}`),},</v>
      </c>
    </row>
    <row r="2029" spans="1:2" hidden="1" x14ac:dyDescent="0.25">
      <c r="A2029">
        <v>2028</v>
      </c>
      <c r="B2029" t="str">
        <f>'2007'!W228</f>
        <v/>
      </c>
    </row>
    <row r="2030" spans="1:2" hidden="1" x14ac:dyDescent="0.25">
      <c r="A2030">
        <v>2029</v>
      </c>
      <c r="B2030" t="str">
        <f>'2007'!W229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</row>
    <row r="2031" spans="1:2" hidden="1" x14ac:dyDescent="0.25">
      <c r="A2031">
        <v>2030</v>
      </c>
      <c r="B2031" t="str">
        <f>'2007'!W230</f>
        <v>{id:224,year: "2007",typeDoc:"ACUERDO",dateDoc:"08-NOV",numDoc:"CG 224-2007",monthDoc:"NOV",nameDoc:"DICTAMEN CUMPLIMIENTO QUEJA TOCA 217.2007",link: Acuerdos__pdfpath(`./${"2007/"}${"224.pdf"}`),},</v>
      </c>
    </row>
    <row r="2032" spans="1:2" hidden="1" x14ac:dyDescent="0.25">
      <c r="A2032">
        <v>2031</v>
      </c>
      <c r="B2032" t="str">
        <f>'2007'!W231</f>
        <v>{id:225,year: "2007",typeDoc:"ACUERDO",dateDoc:"08-NOV",numDoc:"CG 225-2007",monthDoc:"NOV",nameDoc:"CUMPLIMIENTO TOCA 218-2007 PRD",link: Acuerdos__pdfpath(`./${"2007/"}${"225.pdf"}`),},</v>
      </c>
    </row>
    <row r="2033" spans="1:2" hidden="1" x14ac:dyDescent="0.25">
      <c r="A2033">
        <v>2032</v>
      </c>
      <c r="B2033" t="str">
        <f>'2007'!W232</f>
        <v>{id:226,year: "2007",typeDoc:"ACUERDO",dateDoc:"08-NOV",numDoc:"CG 226-2007",monthDoc:"NOV",nameDoc:"CUMPLIMIENTO TOCA 207-2007",link: Acuerdos__pdfpath(`./${"2007/"}${"226.pdf"}`),},</v>
      </c>
    </row>
    <row r="2034" spans="1:2" hidden="1" x14ac:dyDescent="0.25">
      <c r="A2034">
        <v>2033</v>
      </c>
      <c r="B2034" t="str">
        <f>'2007'!W233</f>
        <v>{id:227,year: "2007",typeDoc:"ACUERDO",dateDoc:"08-NOV",numDoc:"CG 227-2007",monthDoc:"NOV",nameDoc:"COMISION INFORMÁTICA Y RESULTADOS ELECTORALES",link: Acuerdos__pdfpath(`./${"2007/"}${"227.pdf"}`),},</v>
      </c>
    </row>
    <row r="2035" spans="1:2" hidden="1" x14ac:dyDescent="0.25">
      <c r="A2035">
        <v>2034</v>
      </c>
      <c r="B2035" t="str">
        <f>'2007'!W234</f>
        <v>{id:228,year: "2007",typeDoc:"ACUERDO",dateDoc:"08-NOV",numDoc:"CG 228-2007",monthDoc:"NOV",nameDoc:"SARJE 2007",link: Acuerdos__pdfpath(`./${"2007/"}${"228.pdf"}`),},</v>
      </c>
    </row>
    <row r="2036" spans="1:2" hidden="1" x14ac:dyDescent="0.25">
      <c r="A2036">
        <v>2035</v>
      </c>
      <c r="B2036" t="str">
        <f>'2007'!W235</f>
        <v>{id:229,year: "2007",typeDoc:"ACUERDO",dateDoc:"08-NOV",numDoc:"CG 229-2007",monthDoc:"NOV",nameDoc:"SUSTITUCIÓN CONSEJERO ELECTORAL PROPIETARIO DISTRITO XI",link: Acuerdos__pdfpath(`./${"2007/"}${"229.pdf"}`),},</v>
      </c>
    </row>
    <row r="2037" spans="1:2" hidden="1" x14ac:dyDescent="0.25">
      <c r="A2037">
        <v>2036</v>
      </c>
      <c r="B2037" t="str">
        <f>'2007'!W236</f>
        <v>{id:230,year: "2007",typeDoc:"ACUERDO",dateDoc:"08-NOV",numDoc:"CG 230-2007",monthDoc:"NOV",nameDoc:"CUMPLIMIENTO TOCA 216-2007 ESPAÑITA PRD",link: Acuerdos__pdfpath(`./${"2007/"}${"230.pdf"}`),},</v>
      </c>
    </row>
    <row r="2038" spans="1:2" hidden="1" x14ac:dyDescent="0.25">
      <c r="A2038">
        <v>2037</v>
      </c>
      <c r="B2038" t="str">
        <f>'2007'!W237</f>
        <v>{id:231,year: "2007",typeDoc:"ACUERDO",dateDoc:"08-NOV",numDoc:"CG 231-2007",monthDoc:"NOV",nameDoc:"SUSTITUCIÓN SEGUNDO Y TERCER REGIDOR XALTOCAN PRD",link: Acuerdos__pdfpath(`./${"2007/"}${"231.pdf"}`),},</v>
      </c>
    </row>
    <row r="2039" spans="1:2" hidden="1" x14ac:dyDescent="0.25">
      <c r="A2039">
        <v>2038</v>
      </c>
      <c r="B2039" t="str">
        <f>'2007'!W238</f>
        <v>{id:232,year: "2007",typeDoc:"ACUERDO",dateDoc:"08-NOV",numDoc:"CG 232-2007",monthDoc:"NOV",nameDoc:"SUSTITUCIÓN SÍNDICO PROPIETARIO CUAPIAXTLA PRD",link: Acuerdos__pdfpath(`./${"2007/"}${"232.pdf"}`),},</v>
      </c>
    </row>
    <row r="2040" spans="1:2" hidden="1" x14ac:dyDescent="0.25">
      <c r="A2040">
        <v>2039</v>
      </c>
      <c r="B2040" t="str">
        <f>'2007'!W239</f>
        <v>{id:233,year: "2007",typeDoc:"ACUERDO",dateDoc:"08-NOV",numDoc:"CG 233-2007",monthDoc:"NOV",nameDoc:"SUSTITUCIÓN TERCER REGIDOR PROP Y SUPSAN PABLO MONTE PRD",link: Acuerdos__pdfpath(`./${"2007/"}${"233.pdf"}`),},</v>
      </c>
    </row>
    <row r="2041" spans="1:2" hidden="1" x14ac:dyDescent="0.25">
      <c r="A2041">
        <v>2040</v>
      </c>
      <c r="B2041" t="str">
        <f>'2007'!W240</f>
        <v>{id:234,year: "2007",typeDoc:"ACUERDO",dateDoc:"08-NOV",numDoc:"CG 234-2007",monthDoc:"NOV",nameDoc:"SUSTITUCIÓN PRIMER REGIDOR PROPIETARIO XALOZTOC PT",link: Acuerdos__pdfpath(`./${"2007/"}${"234.pdf"}`),},</v>
      </c>
    </row>
    <row r="2042" spans="1:2" hidden="1" x14ac:dyDescent="0.25">
      <c r="A2042">
        <v>2041</v>
      </c>
      <c r="B2042" t="str">
        <f>'2007'!W241</f>
        <v>{id:235,year: "2007",typeDoc:"ACUERDO",dateDoc:"08-NOV",numDoc:"CG 235-2007",monthDoc:"NOV",nameDoc:"SUSTITUCIÓN PRIMER Y TERCER REGIDOR CUAPIAXTLA PT",link: Acuerdos__pdfpath(`./${"2007/"}${"235.pdf"}`),},</v>
      </c>
    </row>
    <row r="2043" spans="1:2" hidden="1" x14ac:dyDescent="0.25">
      <c r="A2043">
        <v>2042</v>
      </c>
      <c r="B2043" t="str">
        <f>'2007'!W242</f>
        <v>{id:236,year: "2007",typeDoc:"ACUERDO",dateDoc:"08-NOV",numDoc:"CG 236-2007",monthDoc:"NOV",nameDoc:"SUSTITUCIÓN PRIMER REGIDOR SUPLENTE TERRENATE PAS",link: Acuerdos__pdfpath(`./${"2007/"}${"236.pdf"}`),},</v>
      </c>
    </row>
    <row r="2044" spans="1:2" hidden="1" x14ac:dyDescent="0.25">
      <c r="A2044">
        <v>2043</v>
      </c>
      <c r="B2044" t="str">
        <f>'2007'!W243</f>
        <v>{id:237,year: "2007",typeDoc:"ACUERDO",dateDoc:"08-NOV",numDoc:"CG 237-2007",monthDoc:"NOV",nameDoc:"SUSTITUCIÓN SEGUNDO REGIDOR PROPIETARIO Y SUPLENTE Y TERCER REGIDOR SUPLENTE TLAXCO PAS",link: Acuerdos__pdfpath(`./${"2007/"}${"237.pdf"}`),},</v>
      </c>
    </row>
    <row r="2045" spans="1:2" hidden="1" x14ac:dyDescent="0.25">
      <c r="A2045">
        <v>2044</v>
      </c>
      <c r="B2045" t="str">
        <f>'2007'!W244</f>
        <v>{id:238,year: "2007",typeDoc:"ACUERDO",dateDoc:"08-NOV",numDoc:"CG 238-2007",monthDoc:"NOV",nameDoc:"SUSTITUCIÓN DIPUTADO SUPLENTE DISTRITO III PAS",link: Acuerdos__pdfpath(`./${"2007/"}${"238.pdf"}`),},</v>
      </c>
    </row>
    <row r="2046" spans="1:2" hidden="1" x14ac:dyDescent="0.25">
      <c r="A2046">
        <v>2045</v>
      </c>
      <c r="B2046" t="str">
        <f>'2007'!W245</f>
        <v>{id:239,year: "2007",typeDoc:"ACUERDO",dateDoc:"08-NOV",numDoc:"CG 239-2007",monthDoc:"NOV",nameDoc:"SUSTITUCIÓN CUARTO REGIDOR XICOHTZINCO PS",link: Acuerdos__pdfpath(`./${"2007/"}${"239.pdf"}`),},</v>
      </c>
    </row>
    <row r="2047" spans="1:2" hidden="1" x14ac:dyDescent="0.25">
      <c r="A2047">
        <v>2046</v>
      </c>
      <c r="B2047" t="str">
        <f>'2007'!W246</f>
        <v>{id:240,year: "2007",typeDoc:"ACUERDO",dateDoc:"08-NOV",numDoc:"CG 240-2007",monthDoc:"NOV",nameDoc:"SUSTITUCIÓN PRIMER REGIDOR YAUQUEMEHCAN PS",link: Acuerdos__pdfpath(`./${"2007/"}${"240.pdf"}`),},</v>
      </c>
    </row>
    <row r="2048" spans="1:2" hidden="1" x14ac:dyDescent="0.25">
      <c r="A2048">
        <v>2047</v>
      </c>
      <c r="B2048" t="str">
        <f>'2007'!W247</f>
        <v>{id:241,year: "2007",typeDoc:"ACUERDO",dateDoc:"08-NOV",numDoc:"CG 241-2007",monthDoc:"NOV",nameDoc:"SUSTITUCIÓN SEGUNDO REGIDOR PROPIETARIO TLAXCO PS",link: Acuerdos__pdfpath(`./${"2007/"}${"241.pdf"}`),},</v>
      </c>
    </row>
    <row r="2049" spans="1:2" hidden="1" x14ac:dyDescent="0.25">
      <c r="A2049">
        <v>2048</v>
      </c>
      <c r="B2049" t="str">
        <f>'2007'!W248</f>
        <v>{id:242,year: "2007",typeDoc:"ACUERDO",dateDoc:"08-NOV",numDoc:"CG 242-2007",monthDoc:"NOV",nameDoc:"SUSTITUCIÓN SÍNDICO, SEGUNDO REGIDOR, SEXTO REGIDOR, ZACATELCO PS",link: Acuerdos__pdfpath(`./${"2007/"}${"242.pdf"}`),},</v>
      </c>
    </row>
    <row r="2050" spans="1:2" hidden="1" x14ac:dyDescent="0.25">
      <c r="A2050">
        <v>2049</v>
      </c>
      <c r="B2050" t="str">
        <f>'2007'!W249</f>
        <v>{id:243,year: "2007",typeDoc:"ACUERDO",dateDoc:"08-NOV",numDoc:"CG 243-2007",monthDoc:"NOV",nameDoc:"SUSTITUCIÓN DIPUTADO SUPLENTE DISTRITO XIII PS",link: Acuerdos__pdfpath(`./${"2007/"}${"243.pdf"}`),},</v>
      </c>
    </row>
    <row r="2051" spans="1:2" hidden="1" x14ac:dyDescent="0.25">
      <c r="A2051">
        <v>2050</v>
      </c>
      <c r="B2051" t="str">
        <f>'2007'!W250</f>
        <v>{id:244,year: "2007",typeDoc:"ACUERDO",dateDoc:"08-NOV",numDoc:"CG 244-2007",monthDoc:"NOV",nameDoc:"INTEGRACIÓN DE LA COMISION MEMORIA PROCESO ORDINARIA2007",link: Acuerdos__pdfpath(`./${"2007/"}${"244.pdf"}`),},</v>
      </c>
    </row>
    <row r="2052" spans="1:2" hidden="1" x14ac:dyDescent="0.25">
      <c r="A2052">
        <v>2051</v>
      </c>
      <c r="B2052" t="str">
        <f>'2007'!W251</f>
        <v>{id:245,year: "2007",typeDoc:"ACUERDO",dateDoc:"08-NOV",numDoc:"CG 245-2007",monthDoc:"NOV",nameDoc:"MODIFICACIÓN CONVENIO ALIANZA PROGRESO PARA TLAXCALA CASTRO MODIFICADO",link: Acuerdos__pdfpath(`./${"2007/"}${"245.pdf"}`),},</v>
      </c>
    </row>
    <row r="2053" spans="1:2" hidden="1" x14ac:dyDescent="0.25">
      <c r="A2053">
        <v>2052</v>
      </c>
      <c r="B2053" t="str">
        <f>'2007'!W252</f>
        <v>{id:246,year: "2007",typeDoc:"ACUERDO",dateDoc:"08-NOV",numDoc:"CG 246-2007",monthDoc:"NOV",nameDoc:"SUSTITUCIÓN CONSEJERO PROP. MPAL TZOMPANTEPEC",link: Acuerdos__pdfpath(`./${"2007/"}${"246.pdf"}`),},</v>
      </c>
    </row>
    <row r="2054" spans="1:2" hidden="1" x14ac:dyDescent="0.25">
      <c r="A2054">
        <v>2053</v>
      </c>
      <c r="B2054" t="str">
        <f>'2007'!W253</f>
        <v/>
      </c>
    </row>
    <row r="2055" spans="1:2" hidden="1" x14ac:dyDescent="0.25">
      <c r="A2055">
        <v>2054</v>
      </c>
      <c r="B2055" t="str">
        <f>'2007'!W254</f>
        <v/>
      </c>
    </row>
    <row r="2056" spans="1:2" hidden="1" x14ac:dyDescent="0.25">
      <c r="A2056">
        <v>2055</v>
      </c>
      <c r="B2056" t="str">
        <f>'2007'!W255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</row>
    <row r="2057" spans="1:2" hidden="1" x14ac:dyDescent="0.25">
      <c r="A2057">
        <v>2056</v>
      </c>
      <c r="B2057" t="str">
        <f>'2007'!W256</f>
        <v>{id:248,year: "2007",typeDoc:"ACUERDO",dateDoc:"08-NOV",numDoc:"CG 248-2007",monthDoc:"NOV",nameDoc:"CAMBIO UBICACIÓN DE CASILLA BÁSICA SECCIÓN 0021 APIZACO",link: Acuerdos__pdfpath(`./${"2007/"}${"248.pdf"}`),},</v>
      </c>
    </row>
    <row r="2058" spans="1:2" hidden="1" x14ac:dyDescent="0.25">
      <c r="A2058">
        <v>2057</v>
      </c>
      <c r="B2058" t="str">
        <f>'2007'!W257</f>
        <v>{id:249,year: "2007",typeDoc:"RESOLUCIÓN",dateDoc:"09-NOV",numDoc:"CG 249-2007",monthDoc:"NOV",nameDoc:"TOCA 213-2007 SANCTUORUM PRI",link: Acuerdos__pdfpath(`./${"2007/"}${"249.pdf"}`),},</v>
      </c>
    </row>
    <row r="2059" spans="1:2" hidden="1" x14ac:dyDescent="0.25">
      <c r="A2059">
        <v>2058</v>
      </c>
      <c r="B2059" t="str">
        <f>'2007'!W258</f>
        <v>{id:250,year: "2007",typeDoc:"ACUERDO",dateDoc:"09-NOV",numDoc:"CG 250-2007",monthDoc:"NOV",nameDoc:"SUSTITUCIÓN CHIAUTEMPAN PCDT",link: Acuerdos__pdfpath(`./${"2007/"}${"250.pdf"}`),},</v>
      </c>
    </row>
    <row r="2060" spans="1:2" hidden="1" x14ac:dyDescent="0.25">
      <c r="A2060">
        <v>2059</v>
      </c>
      <c r="B2060" t="str">
        <f>'2007'!W259</f>
        <v>{id:251,year: "2007",typeDoc:"ACUERDO",dateDoc:"10-NOV",numDoc:"CG 251-2007",monthDoc:"NOV",nameDoc:"SUSTITUCIÓN ALIANZA PROGRESO TLAXCALA",link: Acuerdos__pdfpath(`./${"2007/"}${"251.pdf"}`),},</v>
      </c>
    </row>
    <row r="2061" spans="1:2" hidden="1" x14ac:dyDescent="0.25">
      <c r="A2061">
        <v>2060</v>
      </c>
      <c r="B2061" t="str">
        <f>'2007'!W260</f>
        <v>{id:252,year: "2007",typeDoc:"ACUERDO",dateDoc:"10-NOV",numDoc:"CG 252-2007",monthDoc:"NOV",nameDoc:"PARTIDO DEL TRABAJO ",link: Acuerdos__pdfpath(`./${"2007/"}${"252.pdf"}`),},</v>
      </c>
    </row>
    <row r="2062" spans="1:2" hidden="1" x14ac:dyDescent="0.25">
      <c r="A2062">
        <v>2061</v>
      </c>
      <c r="B2062" t="str">
        <f>'2007'!W261</f>
        <v>{id:253,year: "2007",typeDoc:"ACUERDO",dateDoc:"10-NOV",numDoc:"CG 253-2007",monthDoc:"NOV",nameDoc:"SUSTITUCIÓN 2DO.REG. PT. TLAXCALA",link: Acuerdos__pdfpath(`./${"2007/"}${"253.pdf"}`),},</v>
      </c>
    </row>
    <row r="2063" spans="1:2" hidden="1" x14ac:dyDescent="0.25">
      <c r="A2063">
        <v>2062</v>
      </c>
      <c r="B2063" t="str">
        <f>'2007'!W262</f>
        <v>{id:254,year: "2007",typeDoc:"ACUERDO",dateDoc:"10-NOV",numDoc:"CG 254-2007",monthDoc:"NOV",nameDoc:"SUSTITUCIÓN SINDICO SEGUNDO Y TERCER REGIDOR APIZACO PT CASTRO",link: Acuerdos__pdfpath(`./${"2007/"}${"254.pdf"}`),},</v>
      </c>
    </row>
    <row r="2064" spans="1:2" hidden="1" x14ac:dyDescent="0.25">
      <c r="A2064">
        <v>2063</v>
      </c>
      <c r="B2064" t="str">
        <f>'2007'!W263</f>
        <v>{id:255,year: "2007",typeDoc:"ACUERDO",dateDoc:"10-NOV",numDoc:"CG 255-2007",monthDoc:"NOV",nameDoc:"SUSTITUCIONES PARTIDO DEL PT",link: Acuerdos__pdfpath(`./${"2007/"}${"255.pdf"}`),},</v>
      </c>
    </row>
    <row r="2065" spans="1:2" hidden="1" x14ac:dyDescent="0.25">
      <c r="A2065">
        <v>2064</v>
      </c>
      <c r="B2065" t="str">
        <f>'2007'!W264</f>
        <v>{id:256,year: "2007",typeDoc:"ACUERDO",dateDoc:"10-NOV",numDoc:"CG 256-2007",monthDoc:"NOV",nameDoc:"SUSTITUCIÓN PARTIDO VERDE NANACAMILPA",link: Acuerdos__pdfpath(`./${"2007/"}${"256.pdf"}`),},</v>
      </c>
    </row>
    <row r="2066" spans="1:2" hidden="1" x14ac:dyDescent="0.25">
      <c r="A2066">
        <v>2065</v>
      </c>
      <c r="B2066" t="str">
        <f>'2007'!W265</f>
        <v>{id:257,year: "2007",typeDoc:"ACUERDO",dateDoc:"10-NOV",numDoc:"CG 257-2007",monthDoc:"NOV",nameDoc:"SUSTITUCIÓN REGIDORES CALPULALPAN PCDT",link: Acuerdos__pdfpath(`./${"2007/"}${"257.pdf"}`),},</v>
      </c>
    </row>
    <row r="2067" spans="1:2" hidden="1" x14ac:dyDescent="0.25">
      <c r="A2067">
        <v>2066</v>
      </c>
      <c r="B2067" t="str">
        <f>'2007'!W266</f>
        <v>{id:258,year: "2007",typeDoc:"ACUERDO",dateDoc:"10-NOV",numDoc:"CG 258-2007",monthDoc:"NOV",nameDoc:"SUSTITUCIÓN REGIDORES ESPAÑITA NUEVA ALIANZA",link: Acuerdos__pdfpath(`./${"2007/"}${"258.pdf"}`),},</v>
      </c>
    </row>
    <row r="2068" spans="1:2" hidden="1" x14ac:dyDescent="0.25">
      <c r="A2068">
        <v>2067</v>
      </c>
      <c r="B2068" t="str">
        <f>'2007'!W267</f>
        <v>{id:259,year: "2007",typeDoc:"ACUERDO",dateDoc:"10-NOV",numDoc:"CG 259-2007",monthDoc:"NOV",nameDoc:"SUSTITUCIÓN ALTERNATIVA APETATITLAN PAS",link: Acuerdos__pdfpath(`./${"2007/"}${"259.pdf"}`),},</v>
      </c>
    </row>
    <row r="2069" spans="1:2" hidden="1" x14ac:dyDescent="0.25">
      <c r="A2069">
        <v>2068</v>
      </c>
      <c r="B2069" t="str">
        <f>'2007'!W268</f>
        <v>{id:260,year: "2007",typeDoc:"ACUERDO",dateDoc:"10-NOV",numDoc:"CG 260-2007",monthDoc:"NOV",nameDoc:"SUSTITUCIÓN ALTERNATIVA SAN PABLO DEL MONTE DAVID",link: Acuerdos__pdfpath(`./${"2007/"}${"260.pdf"}`),},</v>
      </c>
    </row>
    <row r="2070" spans="1:2" hidden="1" x14ac:dyDescent="0.25">
      <c r="A2070">
        <v>2069</v>
      </c>
      <c r="B2070" t="str">
        <f>'2007'!W269</f>
        <v>{id:261,year: "2007",typeDoc:"ACUERDO",dateDoc:"10-NOV",numDoc:"CG 261-2007",monthDoc:"NOV",nameDoc:"SUSTITUCIÓN REGIDORES TETLATLAHUCA PS",link: Acuerdos__pdfpath(`./${"2007/"}${"261.pdf"}`),},</v>
      </c>
    </row>
    <row r="2071" spans="1:2" hidden="1" x14ac:dyDescent="0.25">
      <c r="A2071">
        <v>2070</v>
      </c>
      <c r="B2071" t="str">
        <f>'2007'!W270</f>
        <v>{id:262,year: "2007",typeDoc:"ACUERDO",dateDoc:"10-NOV",numDoc:"CG 262-2007",monthDoc:"NOV",nameDoc:"SUSTITUCIÓN DIPUTADO FORMULA E PS",link: Acuerdos__pdfpath(`./${"2007/"}${"262.pdf"}`),},</v>
      </c>
    </row>
    <row r="2072" spans="1:2" hidden="1" x14ac:dyDescent="0.25">
      <c r="A2072">
        <v>2071</v>
      </c>
      <c r="B2072" t="str">
        <f>'2007'!W271</f>
        <v>{id:263,year: "2007",typeDoc:"ACUERDO",dateDoc:"10-NOV",numDoc:"CG 263-2007",monthDoc:"NOV",nameDoc:"OBSERVADORES ELECTORALES",link: Acuerdos__pdfpath(`./${"2007/"}${"263.pdf"}`),},</v>
      </c>
    </row>
    <row r="2073" spans="1:2" hidden="1" x14ac:dyDescent="0.25">
      <c r="A2073">
        <v>2072</v>
      </c>
      <c r="B2073" t="str">
        <f>'2007'!W272</f>
        <v>{id:264,year: "2007",typeDoc:"ACUERDO",dateDoc:"10-NOV",numDoc:"CG 264-2007",monthDoc:"NOV",nameDoc:"SUSTITUCIÓN DIP. SUPL. TEPEYANCO PT",link: Acuerdos__pdfpath(`./${"2007/"}${"264.pdf"}`),},</v>
      </c>
    </row>
    <row r="2074" spans="1:2" hidden="1" x14ac:dyDescent="0.25">
      <c r="A2074">
        <v>2073</v>
      </c>
      <c r="B2074" t="str">
        <f>'2007'!W273</f>
        <v>{id:265,year: "2007",typeDoc:"ACUERDO",dateDoc:"10-NOV",numDoc:"CG 265-2007",monthDoc:"NOV",nameDoc:"SUSTITUCIÓN AYUNTAMIENTO ZITLATEPEC PAN-PAC",link: Acuerdos__pdfpath(`./${"2007/"}${"265.pdf"}`),},</v>
      </c>
    </row>
    <row r="2075" spans="1:2" hidden="1" x14ac:dyDescent="0.25">
      <c r="A2075">
        <v>2074</v>
      </c>
      <c r="B2075" t="str">
        <f>'2007'!W274</f>
        <v>{id:266,year: "2007",typeDoc:"ACUERDO",dateDoc:"10-NOV",numDoc:"CG 266-2007",monthDoc:"NOV",nameDoc:"SUSTITUCIÓN CONSEJERO PROPIETARIO DISTRITO II",link: Acuerdos__pdfpath(`./${"2007/"}${"266.pdf"}`),},</v>
      </c>
    </row>
    <row r="2076" spans="1:2" hidden="1" x14ac:dyDescent="0.25">
      <c r="A2076">
        <v>2075</v>
      </c>
      <c r="B2076" t="str">
        <f>'2007'!W275</f>
        <v>{id:267,year: "2007",typeDoc:"ACUERDO",dateDoc:"10-NOV",numDoc:"CG 267-2007",monthDoc:"NOV",nameDoc:"SUSTITUCIÓN SEGUNDO REGIDOR PROPIETARIO CALPULALPAN ALIANZA SIGLO XXI",link: Acuerdos__pdfpath(`./${"2007/"}${"267.pdf"}`),},</v>
      </c>
    </row>
    <row r="2077" spans="1:2" hidden="1" x14ac:dyDescent="0.25">
      <c r="A2077">
        <v>2076</v>
      </c>
      <c r="B2077" t="str">
        <f>'2007'!W276</f>
        <v>{id:268,year: "2007",typeDoc:"ACUERDO",dateDoc:"16-NOV",numDoc:"CG 268-2007",monthDoc:"NOV",nameDoc:"PLURIS 2007",link: Acuerdos__pdfpath(`./${"2007/"}${"268.pdf"}`),},</v>
      </c>
    </row>
    <row r="2078" spans="1:2" hidden="1" x14ac:dyDescent="0.25">
      <c r="A2078">
        <v>2077</v>
      </c>
      <c r="B2078" t="str">
        <f>'2007'!W277</f>
        <v>{id:269,year: "2007",typeDoc:"ACUERDO",dateDoc:"16-NOV",numDoc:"CG 269-2007",monthDoc:"NOV",nameDoc:"ASIGNACIÓN REGIDURIAS AYUNTAMIENTOS",link: Acuerdos__pdfpath(`./${"2007/"}${"269.pdf"}`),},</v>
      </c>
    </row>
    <row r="2079" spans="1:2" hidden="1" x14ac:dyDescent="0.25">
      <c r="A2079">
        <v>2078</v>
      </c>
      <c r="B2079" t="str">
        <f>'2007'!W278</f>
        <v>{id:270,year: "2007",typeDoc:"ACUERDO",dateDoc:"19-NOV",numDoc:"CG 270-2007",monthDoc:"NOV",nameDoc:"MODIFICACIÓN ACUERDO 269 ASIGNACIÓN REGIDURIAS 2007",link: Acuerdos__pdfpath(`./${"2007/"}${"270.pdf"}`),},</v>
      </c>
    </row>
    <row r="2080" spans="1:2" hidden="1" x14ac:dyDescent="0.25">
      <c r="A2080">
        <v>2079</v>
      </c>
      <c r="B2080" t="str">
        <f>'2007'!W279</f>
        <v>{id:271,year: "2007",typeDoc:"ACUERDO",dateDoc:"15-DIC",numDoc:"CG 271-2007",monthDoc:"DIC",nameDoc:"CUMPLIMIENTO PLURINOMINALES",link: Acuerdos__pdfpath(`./${"2007/"}${"271.pdf"}`),},</v>
      </c>
    </row>
    <row r="2081" spans="1:2" hidden="1" x14ac:dyDescent="0.25">
      <c r="A2081">
        <v>2080</v>
      </c>
      <c r="B2081" t="str">
        <f>'2007'!W280</f>
        <v>{id:272,year: "2007",typeDoc:"ACUERDO",dateDoc:"28-DIC",numDoc:"CG 272-2007",monthDoc:"DIC",nameDoc:"CUMPLIMIENTO DISTRITO V",link: Acuerdos__pdfpath(`./${"2007/"}${"272.pdf"}`),},</v>
      </c>
    </row>
    <row r="2082" spans="1:2" hidden="1" x14ac:dyDescent="0.25">
      <c r="A2082">
        <v>2081</v>
      </c>
      <c r="B2082" t="str">
        <f>'2007'!W281</f>
        <v/>
      </c>
    </row>
    <row r="2083" spans="1:2" hidden="1" x14ac:dyDescent="0.25">
      <c r="A2083">
        <v>2082</v>
      </c>
      <c r="B2083" t="str">
        <f>'2007'!W282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</row>
    <row r="2084" spans="1:2" hidden="1" x14ac:dyDescent="0.25">
      <c r="A2084">
        <v>2083</v>
      </c>
      <c r="B2084" t="str">
        <f>'2007'!W283</f>
        <v>];</v>
      </c>
    </row>
    <row r="2085" spans="1:2" hidden="1" x14ac:dyDescent="0.25">
      <c r="A2085">
        <v>2084</v>
      </c>
      <c r="B2085" t="str">
        <f>'2006'!W2</f>
        <v>export const dataAcuerdos2006 = [</v>
      </c>
    </row>
    <row r="2086" spans="1:2" hidden="1" x14ac:dyDescent="0.25">
      <c r="A2086">
        <v>2085</v>
      </c>
      <c r="B2086" t="str">
        <f>'2006'!W3</f>
        <v>{id:1,year: "2006",typeDoc:"ACUERDO",dateDoc:"28-FEB",numDoc:"CG 01-2006",monthDoc:"FEB",nameDoc:"INTEGRACIÓN JUNTA GENERAL EJECUTIVA",link: Acuerdos__pdfpath(`./${"2006/"}${"1.pdf"}`),},</v>
      </c>
    </row>
    <row r="2087" spans="1:2" hidden="1" x14ac:dyDescent="0.25">
      <c r="A2087">
        <v>2086</v>
      </c>
      <c r="B2087" t="str">
        <f>'2006'!W4</f>
        <v>{id:2,year: "2006",typeDoc:"ACUERDO",dateDoc:"28-FEB",numDoc:"CG 02-2006",monthDoc:"FEB",nameDoc:"INFORME ANUAL 2005",link: Acuerdos__pdfpath(`./${"2006/"}${"2.pdf"}`),},</v>
      </c>
    </row>
    <row r="2088" spans="1:2" hidden="1" x14ac:dyDescent="0.25">
      <c r="A2088">
        <v>2087</v>
      </c>
      <c r="B2088" t="str">
        <f>'2006'!W5</f>
        <v>{id:3,year: "2006",typeDoc:"RESOLUCIÓN",dateDoc:"",numDoc:"CG 03-2006",monthDoc:"MAR",nameDoc:"01-06",link: Acuerdos__pdfpath(`./${"2006/"}${"3.pdf"}`),},</v>
      </c>
    </row>
    <row r="2089" spans="1:2" hidden="1" x14ac:dyDescent="0.25">
      <c r="A2089">
        <v>2088</v>
      </c>
      <c r="B2089" t="str">
        <f>'2006'!W6</f>
        <v>{id:4,year: "2006",typeDoc:"RESOLUCIÓN",dateDoc:"",numDoc:"CG 04-2006",monthDoc:"MAR",nameDoc:"04-06",link: Acuerdos__pdfpath(`./${"2006/"}${"4.pdf"}`),},</v>
      </c>
    </row>
    <row r="2090" spans="1:2" hidden="1" x14ac:dyDescent="0.25">
      <c r="A2090">
        <v>2089</v>
      </c>
      <c r="B2090" t="str">
        <f>'2006'!W7</f>
        <v>{id:5,year: "2006",typeDoc:"ACUERDO",dateDoc:"27-ABR",numDoc:"CG 05-2006",monthDoc:"ABR",nameDoc:"COBAT, IFE, IET",link: Acuerdos__pdfpath(`./${"2006/"}${"5.pdf"}`),},</v>
      </c>
    </row>
    <row r="2091" spans="1:2" hidden="1" x14ac:dyDescent="0.25">
      <c r="A2091">
        <v>2090</v>
      </c>
      <c r="B2091" t="str">
        <f>'2006'!W8</f>
        <v>{id:6,year: "2006",typeDoc:"ACUERDO",dateDoc:"17-MAY",numDoc:"CG 06-2006",monthDoc:"MAY",nameDoc:"INFORME ANUAL RELATIVO A LOS INGRESOS Y EGRESOS DEL 2005 PAN",link: Acuerdos__pdfpath(`./${"2006/"}${"6.pdf"}`),},</v>
      </c>
    </row>
    <row r="2092" spans="1:2" hidden="1" x14ac:dyDescent="0.25">
      <c r="A2092">
        <v>2091</v>
      </c>
      <c r="B2092" t="str">
        <f>'2006'!W9</f>
        <v>{id:7,year: "2006",typeDoc:"ACUERDO",dateDoc:"17-MAY",numDoc:"CG 07-2006",monthDoc:"MAY",nameDoc:"INFORME ANUAL RELATIVO A LOS INGRESOS Y EGRESOS DEL 2005 PRI",link: Acuerdos__pdfpath(`./${"2006/"}${"7.pdf"}`),},</v>
      </c>
    </row>
    <row r="2093" spans="1:2" hidden="1" x14ac:dyDescent="0.25">
      <c r="A2093">
        <v>2092</v>
      </c>
      <c r="B2093" t="str">
        <f>'2006'!W10</f>
        <v>{id:8,year: "2006",typeDoc:"ACUERDO",dateDoc:"17-MAY",numDoc:"CG 08-2006",monthDoc:"MAY",nameDoc:"INFORME ANUAL RELATIVO A LOS INGRESOS Y EGRESOS DEL 2005 PRD",link: Acuerdos__pdfpath(`./${"2006/"}${"8.pdf"}`),},</v>
      </c>
    </row>
    <row r="2094" spans="1:2" hidden="1" x14ac:dyDescent="0.25">
      <c r="A2094">
        <v>2093</v>
      </c>
      <c r="B2094" t="str">
        <f>'2006'!W11</f>
        <v>{id:9,year: "2006",typeDoc:"ACUERDO",dateDoc:"17-MAY",numDoc:"CG 09-2006",monthDoc:"MAY",nameDoc:"INFORME ANUAL RELATIVO A LOS INGRESOS Y EGRESOS DEL 2005 PT",link: Acuerdos__pdfpath(`./${"2006/"}${"9.pdf"}`),},</v>
      </c>
    </row>
    <row r="2095" spans="1:2" hidden="1" x14ac:dyDescent="0.25">
      <c r="A2095">
        <v>2094</v>
      </c>
      <c r="B2095" t="str">
        <f>'2006'!W12</f>
        <v>{id:10,year: "2006",typeDoc:"ACUERDO",dateDoc:"17-MAY",numDoc:"CG 10-2006",monthDoc:"MAY",nameDoc:"INFORME ANUAL RELATIVO A LOS INGRESOS Y EGRESOS DEL 2005 PVEM",link: Acuerdos__pdfpath(`./${"2006/"}${"10.pdf"}`),},</v>
      </c>
    </row>
    <row r="2096" spans="1:2" hidden="1" x14ac:dyDescent="0.25">
      <c r="A2096">
        <v>2095</v>
      </c>
      <c r="B2096" t="str">
        <f>'2006'!W13</f>
        <v>{id:11,year: "2006",typeDoc:"ACUERDO",dateDoc:"17-MAY",numDoc:"CG 11-2006",monthDoc:"MAY",nameDoc:"INFORME ANUAL RELATIVO A LOS INGRESOS Y EGRESOS DEL 2005 CONVERGENCIA",link: Acuerdos__pdfpath(`./${"2006/"}${"11.pdf"}`),},</v>
      </c>
    </row>
    <row r="2097" spans="1:2" hidden="1" x14ac:dyDescent="0.25">
      <c r="A2097">
        <v>2096</v>
      </c>
      <c r="B2097" t="str">
        <f>'2006'!W14</f>
        <v>{id:12,year: "2006",typeDoc:"ACUERDO",dateDoc:"17-MAY",numDoc:"CG 12-2006",monthDoc:"MAY",nameDoc:"INFORME ANUAL RELATIVO A LOS INGRESOS Y EGRESOS DEL 2005 PCDT",link: Acuerdos__pdfpath(`./${"2006/"}${"12.pdf"}`),},</v>
      </c>
    </row>
    <row r="2098" spans="1:2" hidden="1" x14ac:dyDescent="0.25">
      <c r="A2098">
        <v>2097</v>
      </c>
      <c r="B2098" t="str">
        <f>'2006'!W15</f>
        <v>{id:13,year: "2006",typeDoc:"ACUERDO",dateDoc:"17-MAY",numDoc:"CG 13-2006",monthDoc:"MAY",nameDoc:"INFORME ANUAL RELATIVO A LOS INGRESOS Y EGRESOS DEL 2005 PNA",link: Acuerdos__pdfpath(`./${"2006/"}${"13.pdf"}`),},</v>
      </c>
    </row>
    <row r="2099" spans="1:2" hidden="1" x14ac:dyDescent="0.25">
      <c r="A2099">
        <v>2098</v>
      </c>
      <c r="B2099" t="str">
        <f>'2006'!W16</f>
        <v>{id:14,year: "2006",typeDoc:"ACUERDO",dateDoc:"17-MAY",numDoc:"CG 14-2006",monthDoc:"MAY",nameDoc:"INFORME ANUAL RELATIVO A LOS INGRESOS Y EGRESOS DEL 2005 PASDC",link: Acuerdos__pdfpath(`./${"2006/"}${"14.pdf"}`),},</v>
      </c>
    </row>
    <row r="2100" spans="1:2" hidden="1" x14ac:dyDescent="0.25">
      <c r="A2100">
        <v>2099</v>
      </c>
      <c r="B2100" t="str">
        <f>'2006'!W17</f>
        <v/>
      </c>
    </row>
    <row r="2101" spans="1:2" hidden="1" x14ac:dyDescent="0.25">
      <c r="A2101">
        <v>2100</v>
      </c>
      <c r="B2101" t="str">
        <f>'2006'!W18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</row>
    <row r="2102" spans="1:2" hidden="1" x14ac:dyDescent="0.25">
      <c r="A2102">
        <v>2101</v>
      </c>
      <c r="B2102" t="str">
        <f>'2006'!W19</f>
        <v/>
      </c>
    </row>
    <row r="2103" spans="1:2" hidden="1" x14ac:dyDescent="0.25">
      <c r="A2103">
        <v>2102</v>
      </c>
      <c r="B2103" t="str">
        <f>'2006'!W20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</row>
    <row r="2104" spans="1:2" hidden="1" x14ac:dyDescent="0.25">
      <c r="A2104">
        <v>2103</v>
      </c>
      <c r="B2104" t="str">
        <f>'2006'!W21</f>
        <v>{id:17,year: "2006",typeDoc:"RESOLUCIÓN",dateDoc:"28-JUN",numDoc:"CG 17-2006",monthDoc:"JUN",nameDoc:"SANCIÓN PAN",link: Acuerdos__pdfpath(`./${"2006/"}${"17.pdf"}`),},</v>
      </c>
    </row>
    <row r="2105" spans="1:2" hidden="1" x14ac:dyDescent="0.25">
      <c r="A2105">
        <v>2104</v>
      </c>
      <c r="B2105" t="str">
        <f>'2006'!W22</f>
        <v>{id:18,year: "2006",typeDoc:"RESOLUCIÓN",dateDoc:"28-JUN",numDoc:"CG 18-2006",monthDoc:"JUN",nameDoc:"SANCIÓN PRI",link: Acuerdos__pdfpath(`./${"2006/"}${"18.pdf"}`),},</v>
      </c>
    </row>
    <row r="2106" spans="1:2" hidden="1" x14ac:dyDescent="0.25">
      <c r="A2106">
        <v>2105</v>
      </c>
      <c r="B2106" t="str">
        <f>'2006'!W23</f>
        <v>{id:19,year: "2006",typeDoc:"RESOLUCIÓN",dateDoc:"28-JUN",numDoc:"CG 19-2006",monthDoc:"JUN",nameDoc:"SANCIÓN PRD",link: Acuerdos__pdfpath(`./${"2006/"}${"19.pdf"}`),},</v>
      </c>
    </row>
    <row r="2107" spans="1:2" hidden="1" x14ac:dyDescent="0.25">
      <c r="A2107">
        <v>2106</v>
      </c>
      <c r="B2107" t="str">
        <f>'2006'!W24</f>
        <v>{id:20,year: "2006",typeDoc:"RESOLUCIÓN",dateDoc:"28-JUN",numDoc:"CG 20-2006",monthDoc:"JUN",nameDoc:"SANCIÓN PT",link: Acuerdos__pdfpath(`./${"2006/"}${"20.pdf"}`),},</v>
      </c>
    </row>
    <row r="2108" spans="1:2" hidden="1" x14ac:dyDescent="0.25">
      <c r="A2108">
        <v>2107</v>
      </c>
      <c r="B2108" t="str">
        <f>'2006'!W25</f>
        <v>{id:21,year: "2006",typeDoc:"RESOLUCIÓN",dateDoc:"28-JUN",numDoc:"CG 21-2006",monthDoc:"JUN",nameDoc:"SANCIÓN CONVERGENCIA",link: Acuerdos__pdfpath(`./${"2006/"}${"21.pdf"}`),},</v>
      </c>
    </row>
    <row r="2109" spans="1:2" hidden="1" x14ac:dyDescent="0.25">
      <c r="A2109">
        <v>2108</v>
      </c>
      <c r="B2109" t="str">
        <f>'2006'!W26</f>
        <v>{id:22,year: "2006",typeDoc:"RESOLUCIÓN",dateDoc:"28-JUN",numDoc:"CG 22-2006",monthDoc:"JUN",nameDoc:"SANCIÓN PCDT",link: Acuerdos__pdfpath(`./${"2006/"}${"22.pdf"}`),},</v>
      </c>
    </row>
    <row r="2110" spans="1:2" hidden="1" x14ac:dyDescent="0.25">
      <c r="A2110">
        <v>2109</v>
      </c>
      <c r="B2110" t="str">
        <f>'2006'!W27</f>
        <v>{id:23,year: "2006",typeDoc:"RESOLUCIÓN",dateDoc:"28-JUN",numDoc:"CG 23-2006",monthDoc:"JUN",nameDoc:"SANCIÓN NA",link: Acuerdos__pdfpath(`./${"2006/"}${"23.pdf"}`),},</v>
      </c>
    </row>
    <row r="2111" spans="1:2" hidden="1" x14ac:dyDescent="0.25">
      <c r="A2111">
        <v>2110</v>
      </c>
      <c r="B2111" t="str">
        <f>'2006'!W28</f>
        <v>{id:24,year: "2006",typeDoc:"ACUERDO",dateDoc:"30-JUN",numDoc:"CG 24-2006",monthDoc:"JUN",nameDoc:"REESTRUCTURA COMISIÓN DEMARCACIÓN DISTRITAL",link: Acuerdos__pdfpath(`./${"2006/"}${"24.pdf"}`),},</v>
      </c>
    </row>
    <row r="2112" spans="1:2" hidden="1" x14ac:dyDescent="0.25">
      <c r="A2112">
        <v>2111</v>
      </c>
      <c r="B2112" t="str">
        <f>'2006'!W29</f>
        <v>{id:25,year: "2006",typeDoc:"RESOLUCIÓN",dateDoc:"30-JUN",numDoc:"CG 25-2006",monthDoc:"JUN",nameDoc:"QUEJA 05-2006",link: Acuerdos__pdfpath(`./${"2006/"}${"25.pdf"}`),},</v>
      </c>
    </row>
    <row r="2113" spans="1:2" hidden="1" x14ac:dyDescent="0.25">
      <c r="A2113">
        <v>2112</v>
      </c>
      <c r="B2113" t="str">
        <f>'2006'!W30</f>
        <v>{id:26,year: "2006",typeDoc:"ACUERDO",dateDoc:"29-SEP",numDoc:"CG 26-2006",monthDoc:"SEP",nameDoc:"PRESUPUESTO 2006",link: Acuerdos__pdfpath(`./${"2006/"}${"26.pdf"}`),},</v>
      </c>
    </row>
    <row r="2114" spans="1:2" hidden="1" x14ac:dyDescent="0.25">
      <c r="A2114">
        <v>2113</v>
      </c>
      <c r="B2114" t="str">
        <f>'2006'!W31</f>
        <v>{id:27,year: "2006",typeDoc:"RESOLUCIÓN",dateDoc:"16-OCT",numDoc:"CG 27-2006",monthDoc:"OCT",nameDoc:"CUMPLIMIENTO SANCIÓN PCDT",link: Acuerdos__pdfpath(`./${"2006/"}${"27.pdf"}`),},</v>
      </c>
    </row>
    <row r="2115" spans="1:2" hidden="1" x14ac:dyDescent="0.25">
      <c r="A2115">
        <v>2114</v>
      </c>
      <c r="B2115" t="str">
        <f>'2006'!W32</f>
        <v>{id:28,year: "2006",typeDoc:"ACUERDO",dateDoc:"16-OCT",numDoc:"CG 28-2006",monthDoc:"OCT",nameDoc:"NORMATIVIDAD CONSULTA CIUDADANA 2006",link: Acuerdos__pdfpath(`./${"2006/"}${"28.pdf"}`),},</v>
      </c>
    </row>
    <row r="2116" spans="1:2" hidden="1" x14ac:dyDescent="0.25">
      <c r="A2116">
        <v>2115</v>
      </c>
      <c r="B2116" t="str">
        <f>'2006'!W33</f>
        <v>{id:29,year: "2006",typeDoc:"ACUERDO",dateDoc:"27-OCT",numDoc:"CG 29-2006",monthDoc:"OCT",nameDoc:"LINEAMIENTOS NUEVOS PARTIDOS",link: Acuerdos__pdfpath(`./${"2006/"}${"29.pdf"}`),},</v>
      </c>
    </row>
    <row r="2117" spans="1:2" hidden="1" x14ac:dyDescent="0.25">
      <c r="A2117">
        <v>2116</v>
      </c>
      <c r="B2117" t="str">
        <f>'2006'!W34</f>
        <v>{id:30,year: "2006",typeDoc:"ACUERDO",dateDoc:"30-NOV",numDoc:"CG 30-2006",monthDoc:"NOV",nameDoc:"INFORME 2006",link: Acuerdos__pdfpath(`./${"2006/"}${"30.pdf"}`),},</v>
      </c>
    </row>
    <row r="2118" spans="1:2" hidden="1" x14ac:dyDescent="0.25">
      <c r="A2118">
        <v>2117</v>
      </c>
      <c r="B2118" t="str">
        <f>'2006'!W35</f>
        <v>{id:31,year: "2006",typeDoc:"ACUERDO",dateDoc:"",numDoc:"CG 31-2006",monthDoc:"DIC",nameDoc:"CUMPLIMIENTO TOCA 962006 CG 152006 PCDT",link: Acuerdos__pdfpath(`./${"2006/"}${"31.pdf"}`),},</v>
      </c>
    </row>
    <row r="2119" spans="1:2" hidden="1" x14ac:dyDescent="0.25">
      <c r="A2119">
        <v>2118</v>
      </c>
      <c r="B2119" t="str">
        <f>'2006'!W36</f>
        <v>{id:32,year: "2006",typeDoc:"ACUERDO",dateDoc:"11-DIC",numDoc:"CG 32-2006",monthDoc:"DIC",nameDoc:"SOBRE CREACION DE COMISIONES",link: Acuerdos__pdfpath(`./${"2006/"}${"32.pdf"}`),},</v>
      </c>
    </row>
    <row r="2120" spans="1:2" hidden="1" x14ac:dyDescent="0.25">
      <c r="A2120">
        <v>2119</v>
      </c>
      <c r="B2120" t="str">
        <f>'2006'!W37</f>
        <v>{id:33,year: "2006",typeDoc:"ACUERDO",dateDoc:"08-DIC",numDoc:"CG 33-2006",monthDoc:"DIC",nameDoc:"COMISIÓN JUNTA GENERAL EJECUTIVA",link: Acuerdos__pdfpath(`./${"2006/"}${"33.pdf"}`),},</v>
      </c>
    </row>
    <row r="2121" spans="1:2" hidden="1" x14ac:dyDescent="0.25">
      <c r="A2121">
        <v>2120</v>
      </c>
      <c r="B2121" t="str">
        <f>'2006'!W38</f>
        <v>{id:34,year: "2006",typeDoc:"ACUERDO",dateDoc:"22-DIC",numDoc:"CG 34-2006",monthDoc:"DIC",nameDoc:"PAC",link: Acuerdos__pdfpath(`./${"2006/"}${"34.pdf"}`),},</v>
      </c>
    </row>
    <row r="2122" spans="1:2" hidden="1" x14ac:dyDescent="0.25">
      <c r="A2122">
        <v>2121</v>
      </c>
      <c r="B2122" t="str">
        <f>'2006'!W39</f>
        <v/>
      </c>
    </row>
    <row r="2123" spans="1:2" hidden="1" x14ac:dyDescent="0.25">
      <c r="A2123">
        <v>2122</v>
      </c>
      <c r="B2123" t="str">
        <f>'2006'!W40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</row>
    <row r="2124" spans="1:2" hidden="1" x14ac:dyDescent="0.25">
      <c r="A2124">
        <v>2123</v>
      </c>
      <c r="B2124" t="str">
        <f>'2006'!W41</f>
        <v>];</v>
      </c>
    </row>
    <row r="2125" spans="1:2" hidden="1" x14ac:dyDescent="0.25">
      <c r="A2125">
        <v>2124</v>
      </c>
      <c r="B2125" t="str">
        <f>'2005'!W2</f>
        <v>export const dataAcuerdos2005 = [</v>
      </c>
    </row>
    <row r="2126" spans="1:2" hidden="1" x14ac:dyDescent="0.25">
      <c r="A2126">
        <v>2125</v>
      </c>
      <c r="B2126" t="str">
        <f>'2005'!W3</f>
        <v>{id:1,year: "2005",typeDoc:"ACUERDO",dateDoc:"12-ENE",numDoc:"CG 01-2005",monthDoc:"ENE",nameDoc:"INTEGRACION LVIII LEGISLATURA",link: Acuerdos__pdfpath(`./${"2005/"}${"1.pdf"}`),},</v>
      </c>
    </row>
    <row r="2127" spans="1:2" hidden="1" x14ac:dyDescent="0.25">
      <c r="A2127">
        <v>2126</v>
      </c>
      <c r="B2127" t="str">
        <f>'2005'!W4</f>
        <v>{id:2,year: "2005",typeDoc:"ACUERDO",dateDoc:"31-ENE",numDoc:"CG 02-2005",monthDoc:"ENE",nameDoc:"SELECCIÓN Y SEPARACIÓN DE MATERIAL ELECTORAL",link: Acuerdos__pdfpath(`./${"2005/"}${"2.pdf"}`),},</v>
      </c>
    </row>
    <row r="2128" spans="1:2" hidden="1" x14ac:dyDescent="0.25">
      <c r="A2128">
        <v>2127</v>
      </c>
      <c r="B2128" t="str">
        <f>'2005'!W5</f>
        <v>{id:3,year: "2005",typeDoc:"ACUERDO",dateDoc:"31-ENE",numDoc:"CG 03-2005",monthDoc:"ENE",nameDoc:"PÉRDIDA DE REGISTRO PJS",link: Acuerdos__pdfpath(`./${"2005/"}${"3.pdf"}`),},</v>
      </c>
    </row>
    <row r="2129" spans="1:2" hidden="1" x14ac:dyDescent="0.25">
      <c r="A2129">
        <v>2128</v>
      </c>
      <c r="B2129" t="str">
        <f>'2005'!W6</f>
        <v>{id:4,year: "2005",typeDoc:"RESOLUCIÓN",dateDoc:"31-ENE",numDoc:"CG 04-2005",monthDoc:"ENE",nameDoc:"EXPEDIENTE 114-2004",link: Acuerdos__pdfpath(`./${"2005/"}${"4.pdf"}`),},</v>
      </c>
    </row>
    <row r="2130" spans="1:2" hidden="1" x14ac:dyDescent="0.25">
      <c r="A2130">
        <v>2129</v>
      </c>
      <c r="B2130" t="str">
        <f>'2005'!W7</f>
        <v>{id:5,year: "2005",typeDoc:"RESOLUCIÓN",dateDoc:"31-ENE",numDoc:"CG 05-2005",monthDoc:"ENE",nameDoc:"EXPEDIENTE 129-2004",link: Acuerdos__pdfpath(`./${"2005/"}${"5.pdf"}`),},</v>
      </c>
    </row>
    <row r="2131" spans="1:2" hidden="1" x14ac:dyDescent="0.25">
      <c r="A2131">
        <v>2130</v>
      </c>
      <c r="B2131" t="str">
        <f>'2005'!W8</f>
        <v>{id:6,year: "2005",typeDoc:"RESOLUCIÓN",dateDoc:"31-ENE",numDoc:"CG 06-2005",monthDoc:"ENE",nameDoc:"EXPEDIENTE 140-2004",link: Acuerdos__pdfpath(`./${"2005/"}${"6.pdf"}`),},</v>
      </c>
    </row>
    <row r="2132" spans="1:2" hidden="1" x14ac:dyDescent="0.25">
      <c r="A2132">
        <v>2131</v>
      </c>
      <c r="B2132" t="str">
        <f>'2005'!W9</f>
        <v>{id:7,year: "2005",typeDoc:"ACUERDO",dateDoc:"28-FEB",numDoc:"CG 07-2005",monthDoc:"FEB",nameDoc:"INTEGRACIÓN JUNTA GENERAL EJECUTIVA",link: Acuerdos__pdfpath(`./${"2005/"}${"7.pdf"}`),},</v>
      </c>
    </row>
    <row r="2133" spans="1:2" hidden="1" x14ac:dyDescent="0.25">
      <c r="A2133">
        <v>2132</v>
      </c>
      <c r="B2133" t="str">
        <f>'2005'!W10</f>
        <v>{id:8,year: "2005",typeDoc:"ACUERDO",dateDoc:"14-MAR",numDoc:"CG 08-2005",monthDoc:"MAR",nameDoc:"INFORME ANUAL",link: Acuerdos__pdfpath(`./${"2005/"}${"8.pdf"}`),},</v>
      </c>
    </row>
    <row r="2134" spans="1:2" hidden="1" x14ac:dyDescent="0.25">
      <c r="A2134">
        <v>2133</v>
      </c>
      <c r="B2134" t="str">
        <f>'2005'!W11</f>
        <v>{id:9,year: "2005",typeDoc:"ACUERDO",dateDoc:"14-MAR",numDoc:"CG 09-2005",monthDoc:"MAR",nameDoc:"AMPLIACIÓN PRESUPUESTO",link: Acuerdos__pdfpath(`./${"2005/"}${"9.pdf"}`),},</v>
      </c>
    </row>
    <row r="2135" spans="1:2" hidden="1" x14ac:dyDescent="0.25">
      <c r="A2135">
        <v>2134</v>
      </c>
      <c r="B2135" t="str">
        <f>'2005'!W12</f>
        <v>{id:10,year: "2005",typeDoc:"ACUERDO",dateDoc:"27-ABR",numDoc:"CG 10-2005",monthDoc:"ABR",nameDoc:"DESTRUCCIÓN O RECICLAJE DE LA DOCUMENTACIÓN ELECTORAL",link: Acuerdos__pdfpath(`./${"2005/"}${"10.pdf"}`),},</v>
      </c>
    </row>
    <row r="2136" spans="1:2" hidden="1" x14ac:dyDescent="0.25">
      <c r="A2136">
        <v>2135</v>
      </c>
      <c r="B2136" t="str">
        <f>'2005'!W13</f>
        <v>{id:11,year: "2005",typeDoc:"ACUERDO",dateDoc:"27-ABR",numDoc:"CG 11-2005",monthDoc:"ABR",nameDoc:"COMISION GOBIERNO INTERNO",link: Acuerdos__pdfpath(`./${"2005/"}${"11.pdf"}`),},</v>
      </c>
    </row>
    <row r="2137" spans="1:2" hidden="1" x14ac:dyDescent="0.25">
      <c r="A2137">
        <v>2136</v>
      </c>
      <c r="B2137" t="str">
        <f>'2005'!W14</f>
        <v>{id:12,year: "2005",typeDoc:"ACUERDO",dateDoc:"30-MAY",numDoc:"CG 12-2005",monthDoc:"MAY",nameDoc:"COMISIÓN EDITORIAL",link: Acuerdos__pdfpath(`./${"2005/"}${"12.pdf"}`),},</v>
      </c>
    </row>
    <row r="2138" spans="1:2" hidden="1" x14ac:dyDescent="0.25">
      <c r="A2138">
        <v>2137</v>
      </c>
      <c r="B2138" t="str">
        <f>'2005'!W15</f>
        <v>{id:13,year: "2005",typeDoc:"ACUERDO",dateDoc:"06-JUN",numDoc:"CG 13-2005",monthDoc:"JUN",nameDoc:"DICTAMEN PAN",link: Acuerdos__pdfpath(`./${"2005/"}${"13.pdf"}`),},</v>
      </c>
    </row>
    <row r="2139" spans="1:2" hidden="1" x14ac:dyDescent="0.25">
      <c r="A2139">
        <v>2138</v>
      </c>
      <c r="B2139" t="str">
        <f>'2005'!W16</f>
        <v>{id:14,year: "2005",typeDoc:"ACUERDO",dateDoc:"06-JUN",numDoc:"CG 14-2005",monthDoc:"JUN",nameDoc:"DICTAMEN PRI",link: Acuerdos__pdfpath(`./${"2005/"}${"14.pdf"}`),},</v>
      </c>
    </row>
    <row r="2140" spans="1:2" hidden="1" x14ac:dyDescent="0.25">
      <c r="A2140">
        <v>2139</v>
      </c>
      <c r="B2140" t="str">
        <f>'2005'!W17</f>
        <v>{id:15,year: "2005",typeDoc:"ACUERDO",dateDoc:"06-JUN",numDoc:"CG 15-2005",monthDoc:"JUN",nameDoc:"DICTAMEN PRD",link: Acuerdos__pdfpath(`./${"2005/"}${"15.pdf"}`),},</v>
      </c>
    </row>
    <row r="2141" spans="1:2" hidden="1" x14ac:dyDescent="0.25">
      <c r="A2141">
        <v>2140</v>
      </c>
      <c r="B2141" t="str">
        <f>'2005'!W18</f>
        <v>{id:16,year: "2005",typeDoc:"ACUERDO",dateDoc:"06-JUN",numDoc:"CG 16-2005",monthDoc:"JUN",nameDoc:"DICTAMEN PT",link: Acuerdos__pdfpath(`./${"2005/"}${"16.pdf"}`),},</v>
      </c>
    </row>
    <row r="2142" spans="1:2" hidden="1" x14ac:dyDescent="0.25">
      <c r="A2142">
        <v>2141</v>
      </c>
      <c r="B2142" t="str">
        <f>'2005'!W19</f>
        <v>{id:17,year: "2005",typeDoc:"ACUERDO",dateDoc:"06-JUN",numDoc:"CG 17-2005",monthDoc:"JUN",nameDoc:"DICTAMEN PVEM",link: Acuerdos__pdfpath(`./${"2005/"}${"17.pdf"}`),},</v>
      </c>
    </row>
    <row r="2143" spans="1:2" hidden="1" x14ac:dyDescent="0.25">
      <c r="A2143">
        <v>2142</v>
      </c>
      <c r="B2143" t="str">
        <f>'2005'!W20</f>
        <v>{id:18,year: "2005",typeDoc:"ACUERDO",dateDoc:"06-JUN",numDoc:"CG 18-2005",monthDoc:"JUN",nameDoc:"DICTAMEN CONVERGENCIA",link: Acuerdos__pdfpath(`./${"2005/"}${"18.pdf"}`),},</v>
      </c>
    </row>
    <row r="2144" spans="1:2" hidden="1" x14ac:dyDescent="0.25">
      <c r="A2144">
        <v>2143</v>
      </c>
      <c r="B2144" t="str">
        <f>'2005'!W21</f>
        <v>{id:19,year: "2005",typeDoc:"ACUERDO",dateDoc:"06-JUN",numDoc:"CG 19-2005",monthDoc:"JUN",nameDoc:"DICTAMEN PCDT",link: Acuerdos__pdfpath(`./${"2005/"}${"19.pdf"}`),},</v>
      </c>
    </row>
    <row r="2145" spans="1:2" hidden="1" x14ac:dyDescent="0.25">
      <c r="A2145">
        <v>2144</v>
      </c>
      <c r="B2145" t="str">
        <f>'2005'!W22</f>
        <v>{id:20,year: "2005",typeDoc:"ACUERDO",dateDoc:"06-JUN",numDoc:"CG 20-2005",monthDoc:"JUN",nameDoc:"DICTAMEN PJS",link: Acuerdos__pdfpath(`./${"2005/"}${"20.pdf"}`),},</v>
      </c>
    </row>
    <row r="2146" spans="1:2" hidden="1" x14ac:dyDescent="0.25">
      <c r="A2146">
        <v>2145</v>
      </c>
      <c r="B2146" t="str">
        <f>'2005'!W23</f>
        <v>{id:21,year: "2005",typeDoc:"ACUERDO",dateDoc:"30-JUN",numDoc:"CG 21-2005",monthDoc:"JUN",nameDoc:"REDISTRITACIÓN",link: Acuerdos__pdfpath(`./${"2005/"}${"21.pdf"}`),},</v>
      </c>
    </row>
    <row r="2147" spans="1:2" hidden="1" x14ac:dyDescent="0.25">
      <c r="A2147">
        <v>2146</v>
      </c>
      <c r="B2147" t="str">
        <f>'2005'!W24</f>
        <v>{id:22,year: "2005",typeDoc:"ACUERDO",dateDoc:"30-JUN",numDoc:"CG 22-2005",monthDoc:"JUN",nameDoc:"CONVENIO IET-UAM-UAT",link: Acuerdos__pdfpath(`./${"2005/"}${"22.pdf"}`),},</v>
      </c>
    </row>
    <row r="2148" spans="1:2" hidden="1" x14ac:dyDescent="0.25">
      <c r="A2148">
        <v>2147</v>
      </c>
      <c r="B2148" t="str">
        <f>'2005'!W25</f>
        <v>{id:23,year: "2005",typeDoc:"RESOLUCIÓN",dateDoc:"01-JUL",numDoc:"CG 23-2005",monthDoc:"JUL",nameDoc:"SANCIÓN PAN",link: Acuerdos__pdfpath(`./${"2005/"}${"23.pdf"}`),},</v>
      </c>
    </row>
    <row r="2149" spans="1:2" hidden="1" x14ac:dyDescent="0.25">
      <c r="A2149">
        <v>2148</v>
      </c>
      <c r="B2149" t="str">
        <f>'2005'!W26</f>
        <v>{id:24,year: "2005",typeDoc:"RESOLUCIÓN",dateDoc:"01-JUL",numDoc:"CG 24-2005",monthDoc:"JUL",nameDoc:"SANCIÓN PRI",link: Acuerdos__pdfpath(`./${"2005/"}${"24.pdf"}`),},</v>
      </c>
    </row>
    <row r="2150" spans="1:2" hidden="1" x14ac:dyDescent="0.25">
      <c r="A2150">
        <v>2149</v>
      </c>
      <c r="B2150" t="str">
        <f>'2005'!W27</f>
        <v>{id:25,year: "2005",typeDoc:"RESOLUCIÓN",dateDoc:"01-JUL",numDoc:"CG 25-2005",monthDoc:"JUL",nameDoc:"SANCIÓN PT",link: Acuerdos__pdfpath(`./${"2005/"}${"25.pdf"}`),},</v>
      </c>
    </row>
    <row r="2151" spans="1:2" hidden="1" x14ac:dyDescent="0.25">
      <c r="A2151">
        <v>2150</v>
      </c>
      <c r="B2151" t="str">
        <f>'2005'!W28</f>
        <v>{id:26,year: "2005",typeDoc:"RESOLUCIÓN",dateDoc:"01-JUL",numDoc:"CG 26-2005",monthDoc:"JUL",nameDoc:"SANCIÓN VERDE ECOLOGISTA",link: Acuerdos__pdfpath(`./${"2005/"}${"26.pdf"}`),},</v>
      </c>
    </row>
    <row r="2152" spans="1:2" hidden="1" x14ac:dyDescent="0.25">
      <c r="A2152">
        <v>2151</v>
      </c>
      <c r="B2152" t="str">
        <f>'2005'!W29</f>
        <v>{id:27,year: "2005",typeDoc:"RESOLUCIÓN",dateDoc:"01-JUL",numDoc:"CG 27-2005",monthDoc:"JUL",nameDoc:"SANCIÓN CONVERGENCIA",link: Acuerdos__pdfpath(`./${"2005/"}${"27.pdf"}`),},</v>
      </c>
    </row>
    <row r="2153" spans="1:2" hidden="1" x14ac:dyDescent="0.25">
      <c r="A2153">
        <v>2152</v>
      </c>
      <c r="B2153" t="str">
        <f>'2005'!W30</f>
        <v>{id:28,year: "2005",typeDoc:"RESOLUCIÓN",dateDoc:"01-JUL",numDoc:"CG 28-2005",monthDoc:"JUL",nameDoc:"SANCIÓN CENTRO DEMOCRATICO",link: Acuerdos__pdfpath(`./${"2005/"}${"28.pdf"}`),},</v>
      </c>
    </row>
    <row r="2154" spans="1:2" hidden="1" x14ac:dyDescent="0.25">
      <c r="A2154">
        <v>2153</v>
      </c>
      <c r="B2154" t="str">
        <f>'2005'!W31</f>
        <v>{id:29,year: "2005",typeDoc:"ACUERDO",dateDoc:"01-JUL",numDoc:"CG 29-2005",monthDoc:"JUL",nameDoc:"SANCIÓN PJS",link: Acuerdos__pdfpath(`./${"2005/"}${"29.pdf"}`),},</v>
      </c>
    </row>
    <row r="2155" spans="1:2" hidden="1" x14ac:dyDescent="0.25">
      <c r="A2155">
        <v>2154</v>
      </c>
      <c r="B2155" t="str">
        <f>'2005'!W32</f>
        <v>{id:30,year: "2005",typeDoc:"RESOLUCIÓN",dateDoc:"01-JUL",numDoc:"CG 30-2005",monthDoc:"JUL",nameDoc:"CONVENIO INSTITUTOS",link: Acuerdos__pdfpath(`./${"2005/"}${"30.pdf"}`),},</v>
      </c>
    </row>
    <row r="2156" spans="1:2" hidden="1" x14ac:dyDescent="0.25">
      <c r="A2156">
        <v>2155</v>
      </c>
      <c r="B2156" t="str">
        <f>'2005'!W33</f>
        <v>{id:31,year: "2005",typeDoc:"ACUERDO",dateDoc:"15-JUL",numDoc:"CG 31-2005",monthDoc:"JUL",nameDoc:"SANCIÓN PRD",link: Acuerdos__pdfpath(`./${"2005/"}${"31.pdf"}`),},</v>
      </c>
    </row>
    <row r="2157" spans="1:2" hidden="1" x14ac:dyDescent="0.25">
      <c r="A2157">
        <v>2156</v>
      </c>
      <c r="B2157" t="str">
        <f>'2005'!W34</f>
        <v>{id:32,year: "2005",typeDoc:"ACUERDO",dateDoc:"15-JUL",numDoc:"CG 32-2005",monthDoc:"JUL",nameDoc:"APLICACION DE MINISTRACIONES",link: Acuerdos__pdfpath(`./${"2005/"}${"32.pdf"}`),},</v>
      </c>
    </row>
    <row r="2158" spans="1:2" hidden="1" x14ac:dyDescent="0.25">
      <c r="A2158">
        <v>2157</v>
      </c>
      <c r="B2158" t="str">
        <f>'2005'!W35</f>
        <v>{id:33,year: "2005",typeDoc:"ACUERDO",dateDoc:"15-AGO",numDoc:"CG 33-2005",monthDoc:"AGO",nameDoc:"INFORMACIÓN",link: Acuerdos__pdfpath(`./${"2005/"}${"33.pdf"}`),},</v>
      </c>
    </row>
    <row r="2159" spans="1:2" hidden="1" x14ac:dyDescent="0.25">
      <c r="A2159">
        <v>2158</v>
      </c>
      <c r="B2159" t="str">
        <f>'2005'!W36</f>
        <v/>
      </c>
    </row>
    <row r="2160" spans="1:2" hidden="1" x14ac:dyDescent="0.25">
      <c r="A2160">
        <v>2159</v>
      </c>
      <c r="B2160" t="str">
        <f>'2005'!W37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</row>
    <row r="2161" spans="1:2" hidden="1" x14ac:dyDescent="0.25">
      <c r="A2161">
        <v>2160</v>
      </c>
      <c r="B2161" t="str">
        <f>'2005'!W38</f>
        <v>{id:35,year: "2005",typeDoc:"ACUERDO",dateDoc:"30-AGO",numDoc:"CG 35-2005",monthDoc:"AGO",nameDoc:"MODIFICATORIO",link: Acuerdos__pdfpath(`./${"2005/"}${"35.pdf"}`),},</v>
      </c>
    </row>
    <row r="2162" spans="1:2" hidden="1" x14ac:dyDescent="0.25">
      <c r="A2162">
        <v>2161</v>
      </c>
      <c r="B2162" t="str">
        <f>'2005'!W39</f>
        <v>{id:36,year: "2005",typeDoc:"ACUERDO",dateDoc:"30-SEP",numDoc:"CG 36-2005",monthDoc:"SEP",nameDoc:"PRESUPUESTO 2006",link: Acuerdos__pdfpath(`./${"2005/"}${"36.pdf"}`),},</v>
      </c>
    </row>
    <row r="2163" spans="1:2" hidden="1" x14ac:dyDescent="0.25">
      <c r="A2163">
        <v>2162</v>
      </c>
      <c r="B2163" t="str">
        <f>'2005'!W40</f>
        <v>{id:37,year: "2005",typeDoc:"ACUERDO",dateDoc:"30-SEP",numDoc:"CG 37-2005",monthDoc:"SEP",nameDoc:"DESINCORPORACIÓN VEHÍCULOS",link: Acuerdos__pdfpath(`./${"2005/"}${"37.pdf"}`),},</v>
      </c>
    </row>
    <row r="2164" spans="1:2" hidden="1" x14ac:dyDescent="0.25">
      <c r="A2164">
        <v>2163</v>
      </c>
      <c r="B2164" t="str">
        <f>'2005'!W41</f>
        <v>{id:38,year: "2005",typeDoc:"ACUERDO",dateDoc:"18-OCT",numDoc:"CG 38-2005",monthDoc:"OCT",nameDoc:"ACREDITACIÓN NUEVA ALIANZA",link: Acuerdos__pdfpath(`./${"2005/"}${"38.pdf"}`),},</v>
      </c>
    </row>
    <row r="2165" spans="1:2" hidden="1" x14ac:dyDescent="0.25">
      <c r="A2165">
        <v>2164</v>
      </c>
      <c r="B2165" t="str">
        <f>'2005'!W42</f>
        <v>{id:39,year: "2005",typeDoc:"ACUERDO",dateDoc:"25-OCT",numDoc:"CG 39-2005",monthDoc:"OCT",nameDoc:"ACREDITACIÓN ALTERNATIVA SOCIALDEMÓCRATA Y CAMPESINA",link: Acuerdos__pdfpath(`./${"2005/"}${"39.pdf"}`),},</v>
      </c>
    </row>
    <row r="2166" spans="1:2" hidden="1" x14ac:dyDescent="0.25">
      <c r="A2166">
        <v>2165</v>
      </c>
      <c r="B2166" t="str">
        <f>'2005'!W43</f>
        <v>{id:40,year: "2005",typeDoc:"ACUERDO",dateDoc:"30-NOV",numDoc:"CG 40-2005",monthDoc:"NOV",nameDoc:"FINANCIAMIENTO NUEVOS PARTIDOS",link: Acuerdos__pdfpath(`./${"2005/"}${"40.pdf"}`),},</v>
      </c>
    </row>
    <row r="2167" spans="1:2" hidden="1" x14ac:dyDescent="0.25">
      <c r="A2167">
        <v>2166</v>
      </c>
      <c r="B2167" t="str">
        <f>'2005'!W44</f>
        <v>{id:41,year: "2005",typeDoc:"ACUERDO",dateDoc:"02-DIC",numDoc:"CG 41-2005",monthDoc:"DIC",nameDoc:"PRD",link: Acuerdos__pdfpath(`./${"2005/"}${"41.pdf"}`),},</v>
      </c>
    </row>
    <row r="2168" spans="1:2" hidden="1" x14ac:dyDescent="0.25">
      <c r="A2168">
        <v>2167</v>
      </c>
      <c r="B2168" t="str">
        <f>'2005'!W45</f>
        <v>{id:42,year: "2005",typeDoc:"ACUERDO",dateDoc:"05-DIC",numDoc:"CG 42-2005",monthDoc:"DIC",nameDoc:"APLICACIÓN MINISTRACIONES PRD",link: Acuerdos__pdfpath(`./${"2005/"}${"42.pdf"}`),},</v>
      </c>
    </row>
    <row r="2169" spans="1:2" hidden="1" x14ac:dyDescent="0.25">
      <c r="A2169">
        <v>2168</v>
      </c>
      <c r="B2169" t="str">
        <f>'2005'!W46</f>
        <v>{id:43,year: "2005",typeDoc:"ACUERDO",dateDoc:"30-DIC",numDoc:"CG 43-2005",monthDoc:"DIC",nameDoc:"REGISTRO PAC",link: Acuerdos__pdfpath(`./${"2005/"}${"43.pdf"}`),},</v>
      </c>
    </row>
    <row r="2170" spans="1:2" hidden="1" x14ac:dyDescent="0.25">
      <c r="A2170">
        <v>2169</v>
      </c>
      <c r="B2170" t="str">
        <f>'2005'!W47</f>
        <v>];</v>
      </c>
    </row>
    <row r="2171" spans="1:2" hidden="1" x14ac:dyDescent="0.25">
      <c r="A2171">
        <v>2170</v>
      </c>
      <c r="B2171" t="str">
        <f>'2004'!W2</f>
        <v>export const dataAcuerdos2004 = [</v>
      </c>
    </row>
    <row r="2172" spans="1:2" hidden="1" x14ac:dyDescent="0.25">
      <c r="A2172">
        <v>2171</v>
      </c>
      <c r="B2172" t="str">
        <f>'2004'!W3</f>
        <v>{id:1,year: "2004",typeDoc:"ACUERDO",dateDoc:"08-ENE",numDoc:"CG 01-2004",monthDoc:"ENE",nameDoc:"SOBRE CREACION DE COMISIONES",link: Acuerdos__pdfpath(`./${"2004/"}${"1.pdf"}`),},</v>
      </c>
    </row>
    <row r="2173" spans="1:2" hidden="1" x14ac:dyDescent="0.25">
      <c r="A2173">
        <v>2172</v>
      </c>
      <c r="B2173" t="str">
        <f>'2004'!W4</f>
        <v>{id:2,year: "2004",typeDoc:"ACUERDO",dateDoc:"08-ENE",numDoc:"CG 02-2004",monthDoc:"ENE",nameDoc:"INTEGRAR LA JUNTA GENERAL EJECUTIVA",link: Acuerdos__pdfpath(`./${"2004/"}${"2.pdf"}`),},</v>
      </c>
    </row>
    <row r="2174" spans="1:2" hidden="1" x14ac:dyDescent="0.25">
      <c r="A2174">
        <v>2173</v>
      </c>
      <c r="B2174" t="str">
        <f>'2004'!W5</f>
        <v>{id:3,year: "2004",typeDoc:"ACUERDO",dateDoc:"21-ENE",numDoc:"CG 03-2004",monthDoc:"ENE",nameDoc:"RETRIBUCION CONSEJEROS",link: Acuerdos__pdfpath(`./${"2004/"}${"3.pdf"}`),},</v>
      </c>
    </row>
    <row r="2175" spans="1:2" hidden="1" x14ac:dyDescent="0.25">
      <c r="A2175">
        <v>2174</v>
      </c>
      <c r="B2175" t="str">
        <f>'2004'!W6</f>
        <v>{id:4,year: "2004",typeDoc:"ACUERDO",dateDoc:"21-ENE",numDoc:"CG 04-2004",monthDoc:"ENE",nameDoc:"PROCEDIMIENTOS PJS",link: Acuerdos__pdfpath(`./${"2004/"}${"4.pdf"}`),},</v>
      </c>
    </row>
    <row r="2176" spans="1:2" hidden="1" x14ac:dyDescent="0.25">
      <c r="A2176">
        <v>2175</v>
      </c>
      <c r="B2176" t="str">
        <f>'2004'!W7</f>
        <v>{id:5,year: "2004",typeDoc:"ACUERDO",dateDoc:"21-ENE",numDoc:"CG 05-2004",monthDoc:"ENE",nameDoc:"CONVOCATORIA DIRECCIONES",link: Acuerdos__pdfpath(`./${"2004/"}${"5.pdf"}`),},</v>
      </c>
    </row>
    <row r="2177" spans="1:2" hidden="1" x14ac:dyDescent="0.25">
      <c r="A2177">
        <v>2176</v>
      </c>
      <c r="B2177" t="str">
        <f>'2004'!W8</f>
        <v>{id:6,year: "2004",typeDoc:"ACUERDO",dateDoc:"26-FEB",numDoc:"CG 06-2004",monthDoc:"FEB",nameDoc:"SUSPENSIÓN DEMARCACIÓN DISTRITAL",link: Acuerdos__pdfpath(`./${"2004/"}${"6.pdf"}`),},</v>
      </c>
    </row>
    <row r="2178" spans="1:2" hidden="1" x14ac:dyDescent="0.25">
      <c r="A2178">
        <v>2177</v>
      </c>
      <c r="B2178" t="str">
        <f>'2004'!W9</f>
        <v>{id:7,year: "2004",typeDoc:"ACUERDO",dateDoc:"26-FEB",numDoc:"CG 07-2004",monthDoc:"FEB",nameDoc:"FECHA DE INICIO DEL PROCESO ELECTORAL",link: Acuerdos__pdfpath(`./${"2004/"}${"7.pdf"}`),},</v>
      </c>
    </row>
    <row r="2179" spans="1:2" hidden="1" x14ac:dyDescent="0.25">
      <c r="A2179">
        <v>2178</v>
      </c>
      <c r="B2179" t="str">
        <f>'2004'!W10</f>
        <v>{id:8,year: "2004",typeDoc:"ACUERDO",dateDoc:"26-FEB",numDoc:"CG 08-2004",monthDoc:"FEB",nameDoc:"REGIDORES 04",link: Acuerdos__pdfpath(`./${"2004/"}${"8.pdf"}`),},</v>
      </c>
    </row>
    <row r="2180" spans="1:2" hidden="1" x14ac:dyDescent="0.25">
      <c r="A2180">
        <v>2179</v>
      </c>
      <c r="B2180" t="str">
        <f>'2004'!W11</f>
        <v>{id:9,year: "2004",typeDoc:"ACUERDO",dateDoc:"26-FEB",numDoc:"CG 09-2004",monthDoc:"FEB",nameDoc:"NOMBRAMIENTO DIRECTOR DE ORGANIZACION",link: Acuerdos__pdfpath(`./${"2004/"}${"9.pdf"}`),},</v>
      </c>
    </row>
    <row r="2181" spans="1:2" hidden="1" x14ac:dyDescent="0.25">
      <c r="A2181">
        <v>2180</v>
      </c>
      <c r="B2181" t="str">
        <f>'2004'!W12</f>
        <v>{id:10,year: "2004",typeDoc:"ACUERDO",dateDoc:"26-FEB",numDoc:"CG 10-2004",monthDoc:"FEB",nameDoc:"NOMBRAMIENTO DIRECTOR DEL SERVICIO PROFESIONAL",link: Acuerdos__pdfpath(`./${"2004/"}${"10.pdf"}`),},</v>
      </c>
    </row>
    <row r="2182" spans="1:2" hidden="1" x14ac:dyDescent="0.25">
      <c r="A2182">
        <v>2181</v>
      </c>
      <c r="B2182" t="str">
        <f>'2004'!W13</f>
        <v>{id:11,year: "2004",typeDoc:"ACUERDO",dateDoc:"26-FEB",numDoc:"CG 11-2004",monthDoc:"FEB",nameDoc:"NOMBRAMIENTO DIRECTOS ASUNTOS JURIDICOS",link: Acuerdos__pdfpath(`./${"2004/"}${"11.pdf"}`),},</v>
      </c>
    </row>
    <row r="2183" spans="1:2" hidden="1" x14ac:dyDescent="0.25">
      <c r="A2183">
        <v>2182</v>
      </c>
      <c r="B2183" t="str">
        <f>'2004'!W14</f>
        <v>{id:12,year: "2004",typeDoc:"ACUERDO",dateDoc:"26-FEB",numDoc:"CG 12-2004",monthDoc:"FEB",nameDoc:"CONVENIO UVT",link: Acuerdos__pdfpath(`./${"2004/"}${"12.pdf"}`),},</v>
      </c>
    </row>
    <row r="2184" spans="1:2" hidden="1" x14ac:dyDescent="0.25">
      <c r="A2184">
        <v>2183</v>
      </c>
      <c r="B2184" t="str">
        <f>'2004'!W15</f>
        <v>{id:13,year: "2004",typeDoc:"ACUERDO",dateDoc:"26-MAR",numDoc:"CG 13-2004",monthDoc:"MAR",nameDoc:"DE SECCIONAMIENTO",link: Acuerdos__pdfpath(`./${"2004/"}${"13.pdf"}`),},</v>
      </c>
    </row>
    <row r="2185" spans="1:2" hidden="1" x14ac:dyDescent="0.25">
      <c r="A2185">
        <v>2184</v>
      </c>
      <c r="B2185" t="str">
        <f>'2004'!W16</f>
        <v>{id:14,year: "2004",typeDoc:"ACUERDO",dateDoc:"26-MAR",numDoc:"CG 14-2004",monthDoc:"MAR",nameDoc:"RATIFICACIÓN DE VIGENCIA NORMATIVIDAD",link: Acuerdos__pdfpath(`./${"2004/"}${"14.pdf"}`),},</v>
      </c>
    </row>
    <row r="2186" spans="1:2" hidden="1" x14ac:dyDescent="0.25">
      <c r="A2186">
        <v>2185</v>
      </c>
      <c r="B2186" t="str">
        <f>'2004'!W17</f>
        <v>{id:15,year: "2004",typeDoc:"ACUERDO",dateDoc:"26-MAR",numDoc:"CG 15-2004",monthDoc:"MAR",nameDoc:"COMITE ADQUISICIONES",link: Acuerdos__pdfpath(`./${"2004/"}${"15.pdf"}`),},</v>
      </c>
    </row>
    <row r="2187" spans="1:2" hidden="1" x14ac:dyDescent="0.25">
      <c r="A2187">
        <v>2186</v>
      </c>
      <c r="B2187" t="str">
        <f>'2004'!W18</f>
        <v>{id:16,year: "2004",typeDoc:"ACUERDO",dateDoc:"26-MAR",numDoc:"CG 16-2004",monthDoc:"MAR",nameDoc:"REGLAMENTO INTERIOR DEL INSTITUTO ELECTORAL DE TLAXCALA. EN LO GENERAL",link: Acuerdos__pdfpath(`./${"2004/"}${"16.pdf"}`),},</v>
      </c>
    </row>
    <row r="2188" spans="1:2" hidden="1" x14ac:dyDescent="0.25">
      <c r="A2188">
        <v>2187</v>
      </c>
      <c r="B2188" t="str">
        <f>'2004'!W19</f>
        <v>{id:17,year: "2004",typeDoc:"ACUERDO",dateDoc:"26-MAR",numDoc:"CG 17-2004",monthDoc:"MAR",nameDoc:"REGLAMENTO DE SESIONES DEL CONSEJO GENERAL. EN LO GENERAL",link: Acuerdos__pdfpath(`./${"2004/"}${"17.pdf"}`),},</v>
      </c>
    </row>
    <row r="2189" spans="1:2" hidden="1" x14ac:dyDescent="0.25">
      <c r="A2189">
        <v>2188</v>
      </c>
      <c r="B2189" t="str">
        <f>'2004'!W20</f>
        <v>{id:18,year: "2004",typeDoc:"ACUERDO",dateDoc:"26-MAR",numDoc:"CG 18-2004",monthDoc:"MAR",nameDoc:"REGLAMENTO SESIONES CONSEJOS DISTRITALES Y MUNICIPALES. EN LO GENERAL",link: Acuerdos__pdfpath(`./${"2004/"}${"18.pdf"}`),},</v>
      </c>
    </row>
    <row r="2190" spans="1:2" hidden="1" x14ac:dyDescent="0.25">
      <c r="A2190">
        <v>2189</v>
      </c>
      <c r="B2190" t="str">
        <f>'2004'!W21</f>
        <v>{id:19,year: "2004",typeDoc:"ACUERDO",dateDoc:"26-MAR",numDoc:"CG 19-2004",monthDoc:"MAR",nameDoc:"REGLAMENTO SESIONES JUNTA GENERAL EJECUTIVA. EN LO GENERAL",link: Acuerdos__pdfpath(`./${"2004/"}${"19.pdf"}`),},</v>
      </c>
    </row>
    <row r="2191" spans="1:2" hidden="1" x14ac:dyDescent="0.25">
      <c r="A2191">
        <v>2190</v>
      </c>
      <c r="B2191" t="str">
        <f>'2004'!W22</f>
        <v>{id:20,year: "2004",typeDoc:"ACUERDO",dateDoc:"26-MAR",numDoc:"CG 20-2004",monthDoc:"MAR",nameDoc:"DEL ESTATUTO DEL SERVICIO PROFESIONAL ELECTORAL. EN LO GENERAL",link: Acuerdos__pdfpath(`./${"2004/"}${"20.pdf"}`),},</v>
      </c>
    </row>
    <row r="2192" spans="1:2" hidden="1" x14ac:dyDescent="0.25">
      <c r="A2192">
        <v>2191</v>
      </c>
      <c r="B2192" t="str">
        <f>'2004'!W23</f>
        <v>{id:21,year: "2004",typeDoc:"ACUERDO",dateDoc:"26-MAR",numDoc:"CG 21-2004",monthDoc:"MAR",nameDoc:"REGLAMENTO DE ASISTENCIA TECNICA, ELECCIÓNES POR USOS Y COSTUMBRES. EN LO GENERAL",link: Acuerdos__pdfpath(`./${"2004/"}${"21.pdf"}`),},</v>
      </c>
    </row>
    <row r="2193" spans="1:2" hidden="1" x14ac:dyDescent="0.25">
      <c r="A2193">
        <v>2192</v>
      </c>
      <c r="B2193" t="str">
        <f>'2004'!W24</f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</row>
    <row r="2194" spans="1:2" hidden="1" x14ac:dyDescent="0.25">
      <c r="A2194">
        <v>2193</v>
      </c>
      <c r="B2194" t="str">
        <f>'2004'!W25</f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</row>
    <row r="2195" spans="1:2" hidden="1" x14ac:dyDescent="0.25">
      <c r="A2195">
        <v>2194</v>
      </c>
      <c r="B2195" t="str">
        <f>'2004'!W26</f>
        <v>{id:24,year: "2004",typeDoc:"ACUERDO",dateDoc:"26-MAR",numDoc:"CG 24-2004",monthDoc:"MAR",nameDoc:"REGLAMENTO DE PRECAMPAÑAS. EN LO GENERAL",link: Acuerdos__pdfpath(`./${"2004/"}${"24.pdf"}`),},</v>
      </c>
    </row>
    <row r="2196" spans="1:2" hidden="1" x14ac:dyDescent="0.25">
      <c r="A2196">
        <v>2195</v>
      </c>
      <c r="B2196" t="str">
        <f>'2004'!W27</f>
        <v>{id:25,year: "2004",typeDoc:"ACUERDO",dateDoc:"26-MAR",numDoc:"CG 25-2004",monthDoc:"MAR",nameDoc:"NORMATIVIDAD RELATIVA A LA FISCALIZACIÓN DEL ORIGEN.... EN LO GENERAL",link: Acuerdos__pdfpath(`./${"2004/"}${"25.pdf"}`),},</v>
      </c>
    </row>
    <row r="2197" spans="1:2" hidden="1" x14ac:dyDescent="0.25">
      <c r="A2197">
        <v>2196</v>
      </c>
      <c r="B2197" t="str">
        <f>'2004'!W28</f>
        <v>{id:26,year: "2004",typeDoc:"ACUERDO",dateDoc:"26-MAR",numDoc:"CG 26-2004",monthDoc:"MAR",nameDoc:"LINEAMIENTOS Y CRITERIOS A ENCUENTAS, SONDEOS Y ESTUDIOS DE OPINIÓN PUBLICA. EN LO GENERAL",link: Acuerdos__pdfpath(`./${"2004/"}${"26.pdf"}`),},</v>
      </c>
    </row>
    <row r="2198" spans="1:2" hidden="1" x14ac:dyDescent="0.25">
      <c r="A2198">
        <v>2197</v>
      </c>
      <c r="B2198" t="str">
        <f>'2004'!W29</f>
        <v>{id:27,year: "2004",typeDoc:"ACUERDO",dateDoc:"20-ABR",numDoc:"CG 27-2004",monthDoc:"ABR",nameDoc:"ESTRUCTURA OPERATIVA ORGANIZACIÓN",link: Acuerdos__pdfpath(`./${"2004/"}${"27.pdf"}`),},</v>
      </c>
    </row>
    <row r="2199" spans="1:2" hidden="1" x14ac:dyDescent="0.25">
      <c r="A2199">
        <v>2198</v>
      </c>
      <c r="B2199" t="str">
        <f>'2004'!W30</f>
        <v>{id:28,year: "2004",typeDoc:"ACUERDO",dateDoc:"20-ABR",numDoc:"CG 28-2004",monthDoc:"ABR",nameDoc:"CONVOCATORIA COORDINADORES",link: Acuerdos__pdfpath(`./${"2004/"}${"28.pdf"}`),},</v>
      </c>
    </row>
    <row r="2200" spans="1:2" hidden="1" x14ac:dyDescent="0.25">
      <c r="A2200">
        <v>2199</v>
      </c>
      <c r="B2200" t="str">
        <f>'2004'!W31</f>
        <v>{id:29,year: "2004",typeDoc:"ACUERDO",dateDoc:"20-ABR",numDoc:"CG 29-2004",monthDoc:"ABR",nameDoc:"QUE AUTORIZA AL PRESIDENTE CONVENIO IFE",link: Acuerdos__pdfpath(`./${"2004/"}${"29.pdf"}`),},</v>
      </c>
    </row>
    <row r="2201" spans="1:2" hidden="1" x14ac:dyDescent="0.25">
      <c r="A2201">
        <v>2200</v>
      </c>
      <c r="B2201" t="str">
        <f>'2004'!W32</f>
        <v>{id:30,year: "2004",typeDoc:"ACUERDO",dateDoc:"20-ABR",numDoc:"CG 30-2004",monthDoc:"ABR",nameDoc:"INICIATIVA",link: Acuerdos__pdfpath(`./${"2004/"}${"30.pdf"}`),},</v>
      </c>
    </row>
    <row r="2202" spans="1:2" hidden="1" x14ac:dyDescent="0.25">
      <c r="A2202">
        <v>2201</v>
      </c>
      <c r="B2202" t="str">
        <f>'2004'!W33</f>
        <v>{id:31,year: "2004",typeDoc:"ACUERDO",dateDoc:"30-ABR",numDoc:"CG 31-2004",monthDoc:"ABR",nameDoc:"CONVOCATORIA ELECCIONES",link: Acuerdos__pdfpath(`./${"2004/"}${"31.pdf"}`),},</v>
      </c>
    </row>
    <row r="2203" spans="1:2" hidden="1" x14ac:dyDescent="0.25">
      <c r="A2203">
        <v>2202</v>
      </c>
      <c r="B2203" t="str">
        <f>'2004'!W34</f>
        <v/>
      </c>
    </row>
    <row r="2204" spans="1:2" hidden="1" x14ac:dyDescent="0.25">
      <c r="A2204">
        <v>2203</v>
      </c>
      <c r="B2204" t="str">
        <f>'2004'!W35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</row>
    <row r="2205" spans="1:2" hidden="1" x14ac:dyDescent="0.25">
      <c r="A2205">
        <v>2204</v>
      </c>
      <c r="B2205" t="str">
        <f>'2004'!W36</f>
        <v>{id:33,year: "2004",typeDoc:"ACUERDO",dateDoc:"30-ABR",numDoc:"CG 33-2004",monthDoc:"ABR",nameDoc:"ACUERDO-CRITERIO- REGIDOR ACUAMANALA-PDTE",link: Acuerdos__pdfpath(`./${"2004/"}${"33.pdf"}`),},</v>
      </c>
    </row>
    <row r="2206" spans="1:2" hidden="1" x14ac:dyDescent="0.25">
      <c r="A2206">
        <v>2205</v>
      </c>
      <c r="B2206" t="str">
        <f>'2004'!W37</f>
        <v>{id:34,year: "2004",typeDoc:"ACUERDO",dateDoc:"30-ABR",numDoc:"CG 34-2004",monthDoc:"ABR",nameDoc:"DE OBSERVACIÓN ELECTORAL",link: Acuerdos__pdfpath(`./${"2004/"}${"34.pdf"}`),},</v>
      </c>
    </row>
    <row r="2207" spans="1:2" hidden="1" x14ac:dyDescent="0.25">
      <c r="A2207">
        <v>2206</v>
      </c>
      <c r="B2207" t="str">
        <f>'2004'!W38</f>
        <v>{id:35,year: "2004",typeDoc:"ACUERDO",dateDoc:"30-ABR",numDoc:"CG 35-2004",monthDoc:"ABR",nameDoc:"MONITOREO",link: Acuerdos__pdfpath(`./${"2004/"}${"35.pdf"}`),},</v>
      </c>
    </row>
    <row r="2208" spans="1:2" hidden="1" x14ac:dyDescent="0.25">
      <c r="A2208">
        <v>2207</v>
      </c>
      <c r="B2208" t="str">
        <f>'2004'!W39</f>
        <v>{id:36,year: "2004",typeDoc:"ACUERDO",dateDoc:"28-MAY",numDoc:"CG 36-2004",monthDoc:"MAY",nameDoc:"ACCIÓN NACIONAL",link: Acuerdos__pdfpath(`./${"2004/"}${"36.pdf"}`),},</v>
      </c>
    </row>
    <row r="2209" spans="1:2" hidden="1" x14ac:dyDescent="0.25">
      <c r="A2209">
        <v>2208</v>
      </c>
      <c r="B2209" t="str">
        <f>'2004'!W40</f>
        <v>{id:37,year: "2004",typeDoc:"ACUERDO",dateDoc:"28-MAY",numDoc:"CG 37-2004",monthDoc:"MAY",nameDoc:"PARTIDO REVOLUCIONARIO INSTITUCIONAL",link: Acuerdos__pdfpath(`./${"2004/"}${"37.pdf"}`),},</v>
      </c>
    </row>
    <row r="2210" spans="1:2" hidden="1" x14ac:dyDescent="0.25">
      <c r="A2210">
        <v>2209</v>
      </c>
      <c r="B2210" t="str">
        <f>'2004'!W41</f>
        <v>{id:38,year: "2004",typeDoc:"ACUERDO",dateDoc:"28-MAY",numDoc:"CG 38-2004",monthDoc:"MAY",nameDoc:"PARTIDO DE LA REVOLUCIÓN DEMOCRÁTICA",link: Acuerdos__pdfpath(`./${"2004/"}${"38.pdf"}`),},</v>
      </c>
    </row>
    <row r="2211" spans="1:2" hidden="1" x14ac:dyDescent="0.25">
      <c r="A2211">
        <v>2210</v>
      </c>
      <c r="B2211" t="str">
        <f>'2004'!W42</f>
        <v>{id:39,year: "2004",typeDoc:"ACUERDO",dateDoc:"28-MAY",numDoc:"CG 39-2004",monthDoc:"MAY",nameDoc:"PARTIDO DEL TRABAJO",link: Acuerdos__pdfpath(`./${"2004/"}${"39.pdf"}`),},</v>
      </c>
    </row>
    <row r="2212" spans="1:2" hidden="1" x14ac:dyDescent="0.25">
      <c r="A2212">
        <v>2211</v>
      </c>
      <c r="B2212" t="str">
        <f>'2004'!W43</f>
        <v>{id:40,year: "2004",typeDoc:"ACUERDO",dateDoc:"28-MAY",numDoc:"CG 40-2004",monthDoc:"MAY",nameDoc:"VERDE ECOLOGISTA",link: Acuerdos__pdfpath(`./${"2004/"}${"40.pdf"}`),},</v>
      </c>
    </row>
    <row r="2213" spans="1:2" hidden="1" x14ac:dyDescent="0.25">
      <c r="A2213">
        <v>2212</v>
      </c>
      <c r="B2213" t="str">
        <f>'2004'!W44</f>
        <v>{id:41,year: "2004",typeDoc:"ACUERDO",dateDoc:"28-MAY",numDoc:"CG 41-2004",monthDoc:"MAY",nameDoc:"CONVERGENCIA",link: Acuerdos__pdfpath(`./${"2004/"}${"41.pdf"}`),},</v>
      </c>
    </row>
    <row r="2214" spans="1:2" hidden="1" x14ac:dyDescent="0.25">
      <c r="A2214">
        <v>2213</v>
      </c>
      <c r="B2214" t="str">
        <f>'2004'!W45</f>
        <v>{id:42,year: "2004",typeDoc:"ACUERDO",dateDoc:"28-MAY",numDoc:"CG 42-2004",monthDoc:"MAY",nameDoc:"CENTRO DEMOCRATICO",link: Acuerdos__pdfpath(`./${"2004/"}${"42.pdf"}`),},</v>
      </c>
    </row>
    <row r="2215" spans="1:2" hidden="1" x14ac:dyDescent="0.25">
      <c r="A2215">
        <v>2214</v>
      </c>
      <c r="B2215" t="str">
        <f>'2004'!W46</f>
        <v>{id:43,year: "2004",typeDoc:"ACUERDO",dateDoc:"28-MAY",numDoc:"CG 43-2004",monthDoc:"MAY",nameDoc:"JUSTICIA SOCIAL",link: Acuerdos__pdfpath(`./${"2004/"}${"43.pdf"}`),},</v>
      </c>
    </row>
    <row r="2216" spans="1:2" hidden="1" x14ac:dyDescent="0.25">
      <c r="A2216">
        <v>2215</v>
      </c>
      <c r="B2216" t="str">
        <f>'2004'!W47</f>
        <v>{id:44,year: "2004",typeDoc:"ACUERDO",dateDoc:"28-MAY",numDoc:"CG 44-2004",monthDoc:"MAY",nameDoc:"SOCIEDAD NACIONALISTA",link: Acuerdos__pdfpath(`./${"2004/"}${"44.pdf"}`),},</v>
      </c>
    </row>
    <row r="2217" spans="1:2" hidden="1" x14ac:dyDescent="0.25">
      <c r="A2217">
        <v>2216</v>
      </c>
      <c r="B2217" t="str">
        <f>'2004'!W48</f>
        <v>{id:45,year: "2004",typeDoc:"ACUERDO",dateDoc:"28-MAY",numDoc:"CG 45-2004",monthDoc:"MAY",nameDoc:"ALIANZA SOCIAL",link: Acuerdos__pdfpath(`./${"2004/"}${"45.pdf"}`),},</v>
      </c>
    </row>
    <row r="2218" spans="1:2" hidden="1" x14ac:dyDescent="0.25">
      <c r="A2218">
        <v>2217</v>
      </c>
      <c r="B2218" t="str">
        <f>'2004'!W49</f>
        <v>{id:46,year: "2004",typeDoc:"ACUERDO",dateDoc:"28-MAY",numDoc:"CG 46-2004",monthDoc:"MAY",nameDoc:"LIBERAL MEXICANO",link: Acuerdos__pdfpath(`./${"2004/"}${"46.pdf"}`),},</v>
      </c>
    </row>
    <row r="2219" spans="1:2" hidden="1" x14ac:dyDescent="0.25">
      <c r="A2219">
        <v>2218</v>
      </c>
      <c r="B2219" t="str">
        <f>'2004'!W50</f>
        <v>{id:47,year: "2004",typeDoc:"ACUERDO",dateDoc:"28-MAY",numDoc:"CG 47-2004",monthDoc:"MAY",nameDoc:"MÉXICO POSIBLE",link: Acuerdos__pdfpath(`./${"2004/"}${"47.pdf"}`),},</v>
      </c>
    </row>
    <row r="2220" spans="1:2" hidden="1" x14ac:dyDescent="0.25">
      <c r="A2220">
        <v>2219</v>
      </c>
      <c r="B2220" t="str">
        <f>'2004'!W51</f>
        <v>{id:48,year: "2004",typeDoc:"ACUERDO",dateDoc:"28-MAY",numDoc:"CG 48-2004",monthDoc:"MAY",nameDoc:"FUERZA CIUDADANA",link: Acuerdos__pdfpath(`./${"2004/"}${"48.pdf"}`),},</v>
      </c>
    </row>
    <row r="2221" spans="1:2" hidden="1" x14ac:dyDescent="0.25">
      <c r="A2221">
        <v>2220</v>
      </c>
      <c r="B2221" t="str">
        <f>'2004'!W52</f>
        <v>{id:49,year: "2004",typeDoc:"ACUERDO",dateDoc:"28-MAY",numDoc:"CG 49-2004",monthDoc:"MAY",nameDoc:"OBSERVADORES",link: Acuerdos__pdfpath(`./${"2004/"}${"49.pdf"}`),},</v>
      </c>
    </row>
    <row r="2222" spans="1:2" hidden="1" x14ac:dyDescent="0.25">
      <c r="A2222">
        <v>2221</v>
      </c>
      <c r="B2222" t="str">
        <f>'2004'!W53</f>
        <v>{id:50,year: "2004",typeDoc:"ACUERDO",dateDoc:"28-MAY",numDoc:"CG 50-2004",monthDoc:"MAY",nameDoc:"PROGRAMA DE TRABAJO DIR. ORG",link: Acuerdos__pdfpath(`./${"2004/"}${"50.pdf"}`),},</v>
      </c>
    </row>
    <row r="2223" spans="1:2" hidden="1" x14ac:dyDescent="0.25">
      <c r="A2223">
        <v>2222</v>
      </c>
      <c r="B2223" t="str">
        <f>'2004'!W54</f>
        <v>{id:51,year: "2004",typeDoc:"ACUERDO",dateDoc:"28-MAY",numDoc:"CG 51-2004",monthDoc:"MAY",nameDoc:"EQUIDAD DE GÉNERO",link: Acuerdos__pdfpath(`./${"2004/"}${"51.pdf"}`),},</v>
      </c>
    </row>
    <row r="2224" spans="1:2" hidden="1" x14ac:dyDescent="0.25">
      <c r="A2224">
        <v>2223</v>
      </c>
      <c r="B2224" t="str">
        <f>'2004'!W55</f>
        <v>{id:52,year: "2004",typeDoc:"ACUERDO",dateDoc:"28-MAY",numDoc:"CG 52-2004",monthDoc:"MAY",nameDoc:"PARTIDO JUSTICIA SOCIAL SUP-JDC-809-2002",link: Acuerdos__pdfpath(`./${"2004/"}${"52.pdf"}`),},</v>
      </c>
    </row>
    <row r="2225" spans="1:2" hidden="1" x14ac:dyDescent="0.25">
      <c r="A2225">
        <v>2224</v>
      </c>
      <c r="B2225" t="str">
        <f>'2004'!W56</f>
        <v>{id:53,year: "2004",typeDoc:"ACUERDO",dateDoc:"28-MAY",numDoc:"CG 53-2004",monthDoc:"MAY",nameDoc:"CONVOCATORIA CONSEJOS DISTRITALES Y MUNICIPALES",link: Acuerdos__pdfpath(`./${"2004/"}${"53.pdf"}`),},</v>
      </c>
    </row>
    <row r="2226" spans="1:2" hidden="1" x14ac:dyDescent="0.25">
      <c r="A2226">
        <v>2225</v>
      </c>
      <c r="B2226" t="str">
        <f>'2004'!W57</f>
        <v>{id:54,year: "2004",typeDoc:"ACUERDO",dateDoc:"04-JUN",numDoc:"CG 54-2004",monthDoc:"JUN",nameDoc:"REESTRUCTURACION DE PRESUPUESTO 2004",link: Acuerdos__pdfpath(`./${"2004/"}${"54.pdf"}`),},</v>
      </c>
    </row>
    <row r="2227" spans="1:2" hidden="1" x14ac:dyDescent="0.25">
      <c r="A2227">
        <v>2226</v>
      </c>
      <c r="B2227" t="str">
        <f>'2004'!W58</f>
        <v>{id:55,year: "2004",typeDoc:"ACUERDO",dateDoc:"29-JUN",numDoc:"CG 55-2004",monthDoc:"JUN",nameDoc:"INSACULACIÓN MES BASE",link: Acuerdos__pdfpath(`./${"2004/"}${"55.pdf"}`),},</v>
      </c>
    </row>
    <row r="2228" spans="1:2" hidden="1" x14ac:dyDescent="0.25">
      <c r="A2228">
        <v>2227</v>
      </c>
      <c r="B2228" t="str">
        <f>'2004'!W59</f>
        <v>{id:56,year: "2004",typeDoc:"ACUERDO",dateDoc:"29-JUN",numDoc:"CG 56-2004",monthDoc:"JUN",nameDoc:"PROTECCIÓN DE LA ZONAS Y MONUMENTOS HISTÓRICOS",link: Acuerdos__pdfpath(`./${"2004/"}${"56.pdf"}`),},</v>
      </c>
    </row>
    <row r="2229" spans="1:2" hidden="1" x14ac:dyDescent="0.25">
      <c r="A2229">
        <v>2228</v>
      </c>
      <c r="B2229" t="str">
        <f>'2004'!W60</f>
        <v>{id:57,year: "2004",typeDoc:"ACUERDO",dateDoc:"29-JUN",numDoc:"CG 57-2004",monthDoc:"JUN",nameDoc:"ADICIÓN OBSERVACION ELECTORAL",link: Acuerdos__pdfpath(`./${"2004/"}${"57.pdf"}`),},</v>
      </c>
    </row>
    <row r="2230" spans="1:2" hidden="1" x14ac:dyDescent="0.25">
      <c r="A2230">
        <v>2229</v>
      </c>
      <c r="B2230" t="str">
        <f>'2004'!W61</f>
        <v>{id:58,year: "2004",typeDoc:"RESOLUCIÓN",dateDoc:"29-JUN",numDoc:"CG 58-2004",monthDoc:"JUN",nameDoc:"PAN",link: Acuerdos__pdfpath(`./${"2004/"}${"58.pdf"}`),},</v>
      </c>
    </row>
    <row r="2231" spans="1:2" hidden="1" x14ac:dyDescent="0.25">
      <c r="A2231">
        <v>2230</v>
      </c>
      <c r="B2231" t="str">
        <f>'2004'!W62</f>
        <v>{id:59,year: "2004",typeDoc:"RESOLUCIÓN",dateDoc:"29-JUN",numDoc:"CG 59-2004",monthDoc:"JUN",nameDoc:"PRI",link: Acuerdos__pdfpath(`./${"2004/"}${"59.pdf"}`),},</v>
      </c>
    </row>
    <row r="2232" spans="1:2" hidden="1" x14ac:dyDescent="0.25">
      <c r="A2232">
        <v>2231</v>
      </c>
      <c r="B2232" t="str">
        <f>'2004'!W63</f>
        <v>{id:60,year: "2004",typeDoc:"RESOLUCIÓN",dateDoc:"29-JUN",numDoc:"CG 60-2004",monthDoc:"JUN",nameDoc:"PRD",link: Acuerdos__pdfpath(`./${"2004/"}${"60.pdf"}`),},</v>
      </c>
    </row>
    <row r="2233" spans="1:2" hidden="1" x14ac:dyDescent="0.25">
      <c r="A2233">
        <v>2232</v>
      </c>
      <c r="B2233" t="str">
        <f>'2004'!W64</f>
        <v>{id:61,year: "2004",typeDoc:"RESOLUCIÓN",dateDoc:"29-JUN",numDoc:"CG 61-2004",monthDoc:"JUN",nameDoc:"PT",link: Acuerdos__pdfpath(`./${"2004/"}${"61.pdf"}`),},</v>
      </c>
    </row>
    <row r="2234" spans="1:2" hidden="1" x14ac:dyDescent="0.25">
      <c r="A2234">
        <v>2233</v>
      </c>
      <c r="B2234" t="str">
        <f>'2004'!W65</f>
        <v>{id:62,year: "2004",typeDoc:"RESOLUCIÓN",dateDoc:"29-JUN",numDoc:"CG 62-2004",monthDoc:"JUN",nameDoc:"CONVERGENCIA",link: Acuerdos__pdfpath(`./${"2004/"}${"62.pdf"}`),},</v>
      </c>
    </row>
    <row r="2235" spans="1:2" hidden="1" x14ac:dyDescent="0.25">
      <c r="A2235">
        <v>2234</v>
      </c>
      <c r="B2235" t="str">
        <f>'2004'!W66</f>
        <v>{id:63,year: "2004",typeDoc:"RESOLUCIÓN",dateDoc:"29-JUN",numDoc:"CG 63-2004",monthDoc:"JUN",nameDoc:"PJS",link: Acuerdos__pdfpath(`./${"2004/"}${"63.pdf"}`),},</v>
      </c>
    </row>
    <row r="2236" spans="1:2" hidden="1" x14ac:dyDescent="0.25">
      <c r="A2236">
        <v>2235</v>
      </c>
      <c r="B2236" t="str">
        <f>'2004'!W67</f>
        <v>{id:64,year: "2004",typeDoc:"RESOLUCIÓN",dateDoc:"29-JUN",numDoc:"CG 64-2004",monthDoc:"JUN",nameDoc:"PSN",link: Acuerdos__pdfpath(`./${"2004/"}${"64.pdf"}`),},</v>
      </c>
    </row>
    <row r="2237" spans="1:2" hidden="1" x14ac:dyDescent="0.25">
      <c r="A2237">
        <v>2236</v>
      </c>
      <c r="B2237" t="str">
        <f>'2004'!W68</f>
        <v>{id:65,year: "2004",typeDoc:"RESOLUCIÓN",dateDoc:"29-JUN",numDoc:"CG 65-2004",monthDoc:"JUN",nameDoc:"PLM",link: Acuerdos__pdfpath(`./${"2004/"}${"65.pdf"}`),},</v>
      </c>
    </row>
    <row r="2238" spans="1:2" hidden="1" x14ac:dyDescent="0.25">
      <c r="A2238">
        <v>2237</v>
      </c>
      <c r="B2238" t="str">
        <f>'2004'!W69</f>
        <v>{id:66,year: "2004",typeDoc:"RESOLUCIÓN",dateDoc:"29-JUN",numDoc:"CG 66-2004",monthDoc:"JUN",nameDoc:"MEX POSIBLE",link: Acuerdos__pdfpath(`./${"2004/"}${"66.pdf"}`),},</v>
      </c>
    </row>
    <row r="2239" spans="1:2" hidden="1" x14ac:dyDescent="0.25">
      <c r="A2239">
        <v>2238</v>
      </c>
      <c r="B2239" t="str">
        <f>'2004'!W70</f>
        <v>{id:67,year: "2004",typeDoc:"RESOLUCIÓN",dateDoc:"29-JUN",numDoc:"CG 67-2004",monthDoc:"JUN",nameDoc:"FUERZ CIUD",link: Acuerdos__pdfpath(`./${"2004/"}${"67.pdf"}`),},</v>
      </c>
    </row>
    <row r="2240" spans="1:2" hidden="1" x14ac:dyDescent="0.25">
      <c r="A2240">
        <v>2239</v>
      </c>
      <c r="B2240" t="str">
        <f>'2004'!W71</f>
        <v>{id:68,year: "2004",typeDoc:"ACUERDO",dateDoc:"15-JUL",numDoc:"CG 68-2004",monthDoc:"JUL",nameDoc:"INTEGRACIÓN CONSEJOS DISTRITALES",link: Acuerdos__pdfpath(`./${"2004/"}${"68.pdf"}`),},</v>
      </c>
    </row>
    <row r="2241" spans="1:2" hidden="1" x14ac:dyDescent="0.25">
      <c r="A2241">
        <v>2240</v>
      </c>
      <c r="B2241" t="str">
        <f>'2004'!W72</f>
        <v>{id:69,year: "2004",typeDoc:"ACUERDO",dateDoc:"20-JUL",numDoc:"CG 69-2004",monthDoc:"JUL",nameDoc:"SE FACULTA AL PRESIDENTE",link: Acuerdos__pdfpath(`./${"2004/"}${"69.pdf"}`),},</v>
      </c>
    </row>
    <row r="2242" spans="1:2" hidden="1" x14ac:dyDescent="0.25">
      <c r="A2242">
        <v>2241</v>
      </c>
      <c r="B2242" t="str">
        <f>'2004'!W73</f>
        <v>{id:70,year: "2004",typeDoc:"ACUERDO",dateDoc:"20-JUL",numDoc:"CG 70-2004",monthDoc:"JUL",nameDoc:"ACREDITACIÓN PRI",link: Acuerdos__pdfpath(`./${"2004/"}${"70.pdf"}`),},</v>
      </c>
    </row>
    <row r="2243" spans="1:2" hidden="1" x14ac:dyDescent="0.25">
      <c r="A2243">
        <v>2242</v>
      </c>
      <c r="B2243" t="str">
        <f>'2004'!W74</f>
        <v>{id:71,year: "2004",typeDoc:"RESOLUCIÓN",dateDoc:"20-JUL",numDoc:"CG 71-2004",monthDoc:"JUL",nameDoc:"DE LA QUEJA 001-2004",link: Acuerdos__pdfpath(`./${"2004/"}${"71.pdf"}`),},</v>
      </c>
    </row>
    <row r="2244" spans="1:2" hidden="1" x14ac:dyDescent="0.25">
      <c r="A2244">
        <v>2243</v>
      </c>
      <c r="B2244" t="str">
        <f>'2004'!W75</f>
        <v>{id:72,year: "2004",typeDoc:"ACUERDO",dateDoc:"30-JUL",numDoc:"CG 72-2004",monthDoc:"JUL",nameDoc:"EXCLUSIÓN POBLACIONES DE LA CONVOCATORIA",link: Acuerdos__pdfpath(`./${"2004/"}${"72.pdf"}`),},</v>
      </c>
    </row>
    <row r="2245" spans="1:2" hidden="1" x14ac:dyDescent="0.25">
      <c r="A2245">
        <v>2244</v>
      </c>
      <c r="B2245" t="str">
        <f>'2004'!W76</f>
        <v>{id:73,year: "2004",typeDoc:"ACUERDO",dateDoc:"30-JUL",numDoc:"CG 73-2004",monthDoc:"JUL",nameDoc:"INCLUSIÓN POBLACIONES",link: Acuerdos__pdfpath(`./${"2004/"}${"73.pdf"}`),},</v>
      </c>
    </row>
    <row r="2246" spans="1:2" hidden="1" x14ac:dyDescent="0.25">
      <c r="A2246">
        <v>2245</v>
      </c>
      <c r="B2246" t="str">
        <f>'2004'!W77</f>
        <v>{id:74,year: "2004",typeDoc:"ACUERDO",dateDoc:"30-JUL",numDoc:"CG 74-2004",monthDoc:"JUL",nameDoc:"CATÁLOGO DE COMUNIDADES USOS Y COSTUMBRES",link: Acuerdos__pdfpath(`./${"2004/"}${"74.pdf"}`),},</v>
      </c>
    </row>
    <row r="2247" spans="1:2" hidden="1" x14ac:dyDescent="0.25">
      <c r="A2247">
        <v>2246</v>
      </c>
      <c r="B2247" t="str">
        <f>'2004'!W78</f>
        <v>{id:75,year: "2004",typeDoc:"ACUERDO",dateDoc:"30-JUL",numDoc:"CG 75-2004",monthDoc:"JUL",nameDoc:"INTEGRACIÓN CONSEJOS MUNICIPALES",link: Acuerdos__pdfpath(`./${"2004/"}${"75.pdf"}`),},</v>
      </c>
    </row>
    <row r="2248" spans="1:2" hidden="1" x14ac:dyDescent="0.25">
      <c r="A2248">
        <v>2247</v>
      </c>
      <c r="B2248" t="str">
        <f>'2004'!W79</f>
        <v>{id:76,year: "2004",typeDoc:"ACUERDO",dateDoc:"30-JUL",numDoc:"CG 76-2004",monthDoc:"JUL",nameDoc:"ACREDITACIÓN PAN",link: Acuerdos__pdfpath(`./${"2004/"}${"76.pdf"}`),},</v>
      </c>
    </row>
    <row r="2249" spans="1:2" hidden="1" x14ac:dyDescent="0.25">
      <c r="A2249">
        <v>2248</v>
      </c>
      <c r="B2249" t="str">
        <f>'2004'!W80</f>
        <v>{id:77,year: "2004",typeDoc:"ACUERDO",dateDoc:"30-JUL",numDoc:"CG 77-2004",monthDoc:"JUL",nameDoc:"ACREDITACIÓN PT",link: Acuerdos__pdfpath(`./${"2004/"}${"77.pdf"}`),},</v>
      </c>
    </row>
    <row r="2250" spans="1:2" hidden="1" x14ac:dyDescent="0.25">
      <c r="A2250">
        <v>2249</v>
      </c>
      <c r="B2250" t="str">
        <f>'2004'!W81</f>
        <v>{id:78,year: "2004",typeDoc:"ACUERDO",dateDoc:"30-JUL",numDoc:"CG 78-2004",monthDoc:"JUL",nameDoc:"LICITACIÓN MATERIAL ELECTORAL",link: Acuerdos__pdfpath(`./${"2004/"}${"78.pdf"}`),},</v>
      </c>
    </row>
    <row r="2251" spans="1:2" hidden="1" x14ac:dyDescent="0.25">
      <c r="A2251">
        <v>2250</v>
      </c>
      <c r="B2251" t="str">
        <f>'2004'!W82</f>
        <v>{id:79,year: "2004",typeDoc:"ACUERDO",dateDoc:"30-JUL",numDoc:"CG 79-2004",monthDoc:"JUL",nameDoc:"SUSTITUCIÓN CONSEJEROS DISTRITALES",link: Acuerdos__pdfpath(`./${"2004/"}${"79.pdf"}`),},</v>
      </c>
    </row>
    <row r="2252" spans="1:2" hidden="1" x14ac:dyDescent="0.25">
      <c r="A2252">
        <v>2251</v>
      </c>
      <c r="B2252" t="str">
        <f>'2004'!W83</f>
        <v/>
      </c>
    </row>
    <row r="2253" spans="1:2" hidden="1" x14ac:dyDescent="0.25">
      <c r="A2253">
        <v>2252</v>
      </c>
      <c r="B2253" t="str">
        <f>'2004'!W84</f>
        <v/>
      </c>
    </row>
    <row r="2254" spans="1:2" hidden="1" x14ac:dyDescent="0.25">
      <c r="A2254">
        <v>2253</v>
      </c>
      <c r="B2254" t="str">
        <f>'2004'!W85</f>
        <v/>
      </c>
    </row>
    <row r="2255" spans="1:2" hidden="1" x14ac:dyDescent="0.25">
      <c r="A2255">
        <v>2254</v>
      </c>
      <c r="B2255" t="str">
        <f>'2004'!W86</f>
        <v/>
      </c>
    </row>
    <row r="2256" spans="1:2" hidden="1" x14ac:dyDescent="0.25">
      <c r="A2256">
        <v>2255</v>
      </c>
      <c r="B2256" t="str">
        <f>'2004'!W87</f>
        <v/>
      </c>
    </row>
    <row r="2257" spans="1:2" hidden="1" x14ac:dyDescent="0.25">
      <c r="A2257">
        <v>2256</v>
      </c>
      <c r="B2257" t="str">
        <f>'2004'!W88</f>
        <v/>
      </c>
    </row>
    <row r="2258" spans="1:2" hidden="1" x14ac:dyDescent="0.25">
      <c r="A2258">
        <v>2257</v>
      </c>
      <c r="B2258" t="str">
        <f>'2004'!W89</f>
        <v/>
      </c>
    </row>
    <row r="2259" spans="1:2" hidden="1" x14ac:dyDescent="0.25">
      <c r="A2259">
        <v>2258</v>
      </c>
      <c r="B2259" t="str">
        <f>'2004'!W90</f>
        <v/>
      </c>
    </row>
    <row r="2260" spans="1:2" hidden="1" x14ac:dyDescent="0.25">
      <c r="A2260">
        <v>2259</v>
      </c>
      <c r="B2260" t="str">
        <f>'2004'!W91</f>
        <v/>
      </c>
    </row>
    <row r="2261" spans="1:2" hidden="1" x14ac:dyDescent="0.25">
      <c r="A2261">
        <v>2260</v>
      </c>
      <c r="B2261" t="str">
        <f>'2004'!W92</f>
        <v/>
      </c>
    </row>
    <row r="2262" spans="1:2" hidden="1" x14ac:dyDescent="0.25">
      <c r="A2262">
        <v>2261</v>
      </c>
      <c r="B2262" t="str">
        <f>'2004'!W93</f>
        <v/>
      </c>
    </row>
    <row r="2263" spans="1:2" hidden="1" x14ac:dyDescent="0.25">
      <c r="A2263">
        <v>2262</v>
      </c>
      <c r="B2263" t="str">
        <f>'2004'!W94</f>
        <v/>
      </c>
    </row>
    <row r="2264" spans="1:2" hidden="1" x14ac:dyDescent="0.25">
      <c r="A2264">
        <v>2263</v>
      </c>
      <c r="B2264" t="str">
        <f>'2004'!W95</f>
        <v/>
      </c>
    </row>
    <row r="2265" spans="1:2" hidden="1" x14ac:dyDescent="0.25">
      <c r="A2265">
        <v>2264</v>
      </c>
      <c r="B2265" t="str">
        <f>'2004'!W96</f>
        <v/>
      </c>
    </row>
    <row r="2266" spans="1:2" hidden="1" x14ac:dyDescent="0.25">
      <c r="A2266">
        <v>2265</v>
      </c>
      <c r="B2266" t="str">
        <f>'2004'!W97</f>
        <v/>
      </c>
    </row>
    <row r="2267" spans="1:2" hidden="1" x14ac:dyDescent="0.25">
      <c r="A2267">
        <v>2266</v>
      </c>
      <c r="B2267" t="str">
        <f>'2004'!W98</f>
        <v/>
      </c>
    </row>
    <row r="2268" spans="1:2" hidden="1" x14ac:dyDescent="0.25">
      <c r="A2268">
        <v>2267</v>
      </c>
      <c r="B2268" t="str">
        <f>'2004'!W99</f>
        <v/>
      </c>
    </row>
    <row r="2269" spans="1:2" hidden="1" x14ac:dyDescent="0.25">
      <c r="A2269">
        <v>2268</v>
      </c>
      <c r="B2269" t="str">
        <f>'2004'!W100</f>
        <v/>
      </c>
    </row>
    <row r="2270" spans="1:2" hidden="1" x14ac:dyDescent="0.25">
      <c r="A2270">
        <v>2269</v>
      </c>
      <c r="B2270" t="str">
        <f>'2004'!W101</f>
        <v/>
      </c>
    </row>
    <row r="2271" spans="1:2" hidden="1" x14ac:dyDescent="0.25">
      <c r="A2271">
        <v>2270</v>
      </c>
      <c r="B2271" t="str">
        <f>'2004'!W102</f>
        <v/>
      </c>
    </row>
    <row r="2272" spans="1:2" hidden="1" x14ac:dyDescent="0.25">
      <c r="A2272">
        <v>2271</v>
      </c>
      <c r="B2272" t="str">
        <f>'2004'!W103</f>
        <v/>
      </c>
    </row>
    <row r="2273" spans="1:2" hidden="1" x14ac:dyDescent="0.25">
      <c r="A2273">
        <v>2272</v>
      </c>
      <c r="B2273" t="str">
        <f>'2004'!W104</f>
        <v/>
      </c>
    </row>
    <row r="2274" spans="1:2" hidden="1" x14ac:dyDescent="0.25">
      <c r="A2274">
        <v>2273</v>
      </c>
      <c r="B2274" t="str">
        <f>'2004'!W105</f>
        <v/>
      </c>
    </row>
    <row r="2275" spans="1:2" hidden="1" x14ac:dyDescent="0.25">
      <c r="A2275">
        <v>2274</v>
      </c>
      <c r="B2275" t="str">
        <f>'2004'!W106</f>
        <v/>
      </c>
    </row>
    <row r="2276" spans="1:2" hidden="1" x14ac:dyDescent="0.25">
      <c r="A2276">
        <v>2275</v>
      </c>
      <c r="B2276" t="str">
        <f>'2004'!W107</f>
        <v/>
      </c>
    </row>
    <row r="2277" spans="1:2" hidden="1" x14ac:dyDescent="0.25">
      <c r="A2277">
        <v>2276</v>
      </c>
      <c r="B2277" t="str">
        <f>'2004'!W108</f>
        <v/>
      </c>
    </row>
    <row r="2278" spans="1:2" hidden="1" x14ac:dyDescent="0.25">
      <c r="A2278">
        <v>2277</v>
      </c>
      <c r="B2278" t="str">
        <f>'2004'!W109</f>
        <v/>
      </c>
    </row>
    <row r="2279" spans="1:2" hidden="1" x14ac:dyDescent="0.25">
      <c r="A2279">
        <v>2278</v>
      </c>
      <c r="B2279" t="str">
        <f>'2004'!W110</f>
        <v/>
      </c>
    </row>
    <row r="2280" spans="1:2" hidden="1" x14ac:dyDescent="0.25">
      <c r="A2280">
        <v>2279</v>
      </c>
      <c r="B2280" t="str">
        <f>'2004'!W111</f>
        <v>{id:108,year: "2004",typeDoc:"ACUERDO",dateDoc:"03-SEP",numDoc:"CG 108-2004",monthDoc:"SEP",nameDoc:"REGISTRO GOBERNADOR MARIANO",link: Acuerdos__pdfpath(`./${"2004/"}${"108.pdf"}`),},</v>
      </c>
    </row>
    <row r="2281" spans="1:2" hidden="1" x14ac:dyDescent="0.25">
      <c r="A2281">
        <v>2280</v>
      </c>
      <c r="B2281" t="str">
        <f>'2004'!W112</f>
        <v>{id:109,year: "2004",typeDoc:"ACUERDO",dateDoc:"03-SEP",numDoc:"CG 109-2004",monthDoc:"SEP",nameDoc:"REGISTRO GOBERNADOR HECTOR",link: Acuerdos__pdfpath(`./${"2004/"}${"109.pdf"}`),},</v>
      </c>
    </row>
    <row r="2282" spans="1:2" hidden="1" x14ac:dyDescent="0.25">
      <c r="A2282">
        <v>2281</v>
      </c>
      <c r="B2282" t="str">
        <f>'2004'!W113</f>
        <v>{id:110,year: "2004",typeDoc:"ACUERDO",dateDoc:"03-SEP",numDoc:"CG 110-2004",monthDoc:"SEP",nameDoc:"REGISTRO GOBERNADOR GELACIO",link: Acuerdos__pdfpath(`./${"2004/"}${"110.pdf"}`),},</v>
      </c>
    </row>
    <row r="2283" spans="1:2" hidden="1" x14ac:dyDescent="0.25">
      <c r="A2283">
        <v>2282</v>
      </c>
      <c r="B2283" t="str">
        <f>'2004'!W114</f>
        <v>{id:111,year: "2004",typeDoc:"ACUERDO",dateDoc:"03-SEP",numDoc:"CG 111-2004",monthDoc:"SEP",nameDoc:"REGISTRO DIPUTADOS PAN",link: Acuerdos__pdfpath(`./${"2004/"}${"111.pdf"}`),},</v>
      </c>
    </row>
    <row r="2284" spans="1:2" hidden="1" x14ac:dyDescent="0.25">
      <c r="A2284">
        <v>2283</v>
      </c>
      <c r="B2284" t="str">
        <f>'2004'!W115</f>
        <v>{id:112,year: "2004",typeDoc:"ACUERDO",dateDoc:"03-SEP",numDoc:"CG 112-2004",monthDoc:"SEP",nameDoc:"REGISTRO DIPUTADOS PRI-PVEM",link: Acuerdos__pdfpath(`./${"2004/"}${"112.pdf"}`),},</v>
      </c>
    </row>
    <row r="2285" spans="1:2" hidden="1" x14ac:dyDescent="0.25">
      <c r="A2285">
        <v>2284</v>
      </c>
      <c r="B2285" t="str">
        <f>'2004'!W116</f>
        <v>{id:113,year: "2004",typeDoc:"ACUERDO",dateDoc:"03-SEP",numDoc:"CG 113-2004",monthDoc:"SEP",nameDoc:"REGISTRO DIPUTADOS PRD",link: Acuerdos__pdfpath(`./${"2004/"}${"113.pdf"}`),},</v>
      </c>
    </row>
    <row r="2286" spans="1:2" hidden="1" x14ac:dyDescent="0.25">
      <c r="A2286">
        <v>2285</v>
      </c>
      <c r="B2286" t="str">
        <f>'2004'!W117</f>
        <v>{id:114,year: "2004",typeDoc:"ACUERDO",dateDoc:"03-SEP",numDoc:"CG 114-2004",monthDoc:"SEP",nameDoc:"REGISTRO DIPUTADOS PT",link: Acuerdos__pdfpath(`./${"2004/"}${"114.pdf"}`),},</v>
      </c>
    </row>
    <row r="2287" spans="1:2" hidden="1" x14ac:dyDescent="0.25">
      <c r="A2287">
        <v>2286</v>
      </c>
      <c r="B2287" t="str">
        <f>'2004'!W118</f>
        <v>{id:115,year: "2004",typeDoc:"ACUERDO",dateDoc:"03-SEP",numDoc:"CG 115-2004",monthDoc:"SEP",nameDoc:"REGISTRO DIPUTADOS CONVERG",link: Acuerdos__pdfpath(`./${"2004/"}${"115.pdf"}`),},</v>
      </c>
    </row>
    <row r="2288" spans="1:2" hidden="1" x14ac:dyDescent="0.25">
      <c r="A2288">
        <v>2287</v>
      </c>
      <c r="B2288" t="str">
        <f>'2004'!W119</f>
        <v>{id:116,year: "2004",typeDoc:"ACUERDO",dateDoc:"03-SEP",numDoc:"CG 116-2004",monthDoc:"SEP",nameDoc:"REGISTRO DIPUTADOS PCDT",link: Acuerdos__pdfpath(`./${"2004/"}${"116.pdf"}`),},</v>
      </c>
    </row>
    <row r="2289" spans="1:2" hidden="1" x14ac:dyDescent="0.25">
      <c r="A2289">
        <v>2288</v>
      </c>
      <c r="B2289" t="str">
        <f>'2004'!W120</f>
        <v>{id:117,year: "2004",typeDoc:"ACUERDO",dateDoc:"03-SEP",numDoc:"CG 117-2004",monthDoc:"SEP",nameDoc:"REGISTRO DIPUTADOS PJS",link: Acuerdos__pdfpath(`./${"2004/"}${"117.pdf"}`),},</v>
      </c>
    </row>
    <row r="2290" spans="1:2" hidden="1" x14ac:dyDescent="0.25">
      <c r="A2290">
        <v>2289</v>
      </c>
      <c r="B2290" t="str">
        <f>'2004'!W121</f>
        <v>{id:118,year: "2004",typeDoc:"ACUERDO",dateDoc:"03-SEP",numDoc:"CG 118-2004",monthDoc:"SEP",nameDoc:"ASIGNACIÓN PRERROGATIVAS PRESI",link: Acuerdos__pdfpath(`./${"2004/"}${"118.pdf"}`),},</v>
      </c>
    </row>
    <row r="2291" spans="1:2" hidden="1" x14ac:dyDescent="0.25">
      <c r="A2291">
        <v>2290</v>
      </c>
      <c r="B2291" t="str">
        <f>'2004'!W122</f>
        <v>{id:119,year: "2004",typeDoc:"ACUERDO",dateDoc:"03-SEP",numDoc:"CG 119-2004",monthDoc:"SEP",nameDoc:"LINEAMIENTOS FISC MEDIOS",link: Acuerdos__pdfpath(`./${"2004/"}${"119.pdf"}`),},</v>
      </c>
    </row>
    <row r="2292" spans="1:2" hidden="1" x14ac:dyDescent="0.25">
      <c r="A2292">
        <v>2291</v>
      </c>
      <c r="B2292" t="str">
        <f>'2004'!W123</f>
        <v>{id:120,year: "2004",typeDoc:"ACUERDO",dateDoc:"03-SEP",numDoc:"CG 120-2004",monthDoc:"SEP",nameDoc:"TIEMPOS Y ESPACIOS FORMA IGUALITARIA",link: Acuerdos__pdfpath(`./${"2004/"}${"120.pdf"}`),},</v>
      </c>
    </row>
    <row r="2293" spans="1:2" hidden="1" x14ac:dyDescent="0.25">
      <c r="A2293">
        <v>2292</v>
      </c>
      <c r="B2293" t="str">
        <f>'2004'!W124</f>
        <v>{id:121,year: "2004",typeDoc:"ACUERDO",dateDoc:"03-SEP",numDoc:"CG 121-2004",monthDoc:"SEP",nameDoc:"DE SANTIAGO TLACOCHCALCO",link: Acuerdos__pdfpath(`./${"2004/"}${"121.pdf"}`),},</v>
      </c>
    </row>
    <row r="2294" spans="1:2" hidden="1" x14ac:dyDescent="0.25">
      <c r="A2294">
        <v>2293</v>
      </c>
      <c r="B2294" t="str">
        <f>'2004'!W125</f>
        <v>{id:122,year: "2004",typeDoc:"ACUERDO",dateDoc:"03-SEP",numDoc:"CG 122-2004",monthDoc:"SEP",nameDoc:"FECHA LÍMITE PRES. COM",link: Acuerdos__pdfpath(`./${"2004/"}${"122.pdf"}`),},</v>
      </c>
    </row>
    <row r="2295" spans="1:2" hidden="1" x14ac:dyDescent="0.25">
      <c r="A2295">
        <v>2294</v>
      </c>
      <c r="B2295" t="str">
        <f>'2004'!W126</f>
        <v>{id:123,year: "2004",typeDoc:"ACUERDO",dateDoc:"03-SEP",numDoc:"CG 123-2004",monthDoc:"SEP",nameDoc:"COMISION CONSULTA INFANTIL 2004",link: Acuerdos__pdfpath(`./${"2004/"}${"123.pdf"}`),},</v>
      </c>
    </row>
    <row r="2296" spans="1:2" hidden="1" x14ac:dyDescent="0.25">
      <c r="A2296">
        <v>2295</v>
      </c>
      <c r="B2296" t="str">
        <f>'2004'!W127</f>
        <v>{id:124,year: "2004",typeDoc:"ACUERDO",dateDoc:"03-SEP",numDoc:"CG 124-2004",monthDoc:"SEP",nameDoc:"SUSTITUCION D. XIX, CUAXOMULCO Y TLAXCALA",link: Acuerdos__pdfpath(`./${"2004/"}${"124.pdf"}`),},</v>
      </c>
    </row>
    <row r="2297" spans="1:2" hidden="1" x14ac:dyDescent="0.25">
      <c r="A2297">
        <v>2296</v>
      </c>
      <c r="B2297" t="str">
        <f>'2004'!W128</f>
        <v>{id:125,year: "2004",typeDoc:"ACUERDO",dateDoc:"03-SEP",numDoc:"CG 125-2004",monthDoc:"SEP",nameDoc:"PLATAFORMA PRES D COM PAN",link: Acuerdos__pdfpath(`./${"2004/"}${"125.pdf"}`),},</v>
      </c>
    </row>
    <row r="2298" spans="1:2" hidden="1" x14ac:dyDescent="0.25">
      <c r="A2298">
        <v>2297</v>
      </c>
      <c r="B2298" t="str">
        <f>'2004'!W129</f>
        <v>{id:126,year: "2004",typeDoc:"ACUERDO",dateDoc:"14-SEP",numDoc:"CG 126-2004",monthDoc:"SEP",nameDoc:"PLATAFORMA PRI MUNIC",link: Acuerdos__pdfpath(`./${"2004/"}${"126.pdf"}`),},</v>
      </c>
    </row>
    <row r="2299" spans="1:2" hidden="1" x14ac:dyDescent="0.25">
      <c r="A2299">
        <v>2298</v>
      </c>
      <c r="B2299" t="str">
        <f>'2004'!W130</f>
        <v>{id:127,year: "2004",typeDoc:"ACUERDO",dateDoc:"14-SEP",numDoc:"CG 127-2004",monthDoc:"SEP",nameDoc:"PLATAFORMA PRES D COM PT",link: Acuerdos__pdfpath(`./${"2004/"}${"127.pdf"}`),},</v>
      </c>
    </row>
    <row r="2300" spans="1:2" hidden="1" x14ac:dyDescent="0.25">
      <c r="A2300">
        <v>2299</v>
      </c>
      <c r="B2300" t="str">
        <f>'2004'!W131</f>
        <v>{id:128,year: "2004",typeDoc:"ACUERDO",dateDoc:"14-SEP",numDoc:"CG 128-2004",monthDoc:"SEP",nameDoc:"PLATAFORMA AYUNT Y P.C.PVEM",link: Acuerdos__pdfpath(`./${"2004/"}${"128.pdf"}`),},</v>
      </c>
    </row>
    <row r="2301" spans="1:2" hidden="1" x14ac:dyDescent="0.25">
      <c r="A2301">
        <v>2300</v>
      </c>
      <c r="B2301" t="str">
        <f>'2004'!W132</f>
        <v>{id:129,year: "2004",typeDoc:"ACUERDO",dateDoc:"14-SEP",numDoc:"CG 129-2004",monthDoc:"SEP",nameDoc:"PLATAFORMA PJS MUNICIP",link: Acuerdos__pdfpath(`./${"2004/"}${"129.pdf"}`),},</v>
      </c>
    </row>
    <row r="2302" spans="1:2" hidden="1" x14ac:dyDescent="0.25">
      <c r="A2302">
        <v>2301</v>
      </c>
      <c r="B2302" t="str">
        <f>'2004'!W133</f>
        <v>{id:130,year: "2004",typeDoc:"ACUERDO",dateDoc:"14-SEP",numDoc:"CG 130-2004",monthDoc:"SEP",nameDoc:"SUSTITUCIÓN DIPUTADOS PCDT 2004",link: Acuerdos__pdfpath(`./${"2004/"}${"130.pdf"}`),},</v>
      </c>
    </row>
    <row r="2303" spans="1:2" hidden="1" x14ac:dyDescent="0.25">
      <c r="A2303">
        <v>2302</v>
      </c>
      <c r="B2303" t="str">
        <f>'2004'!W134</f>
        <v>{id:131,year: "2004",typeDoc:"ACUERDO",dateDoc:"14-SEP",numDoc:"CG 131-2004",monthDoc:"SEP",nameDoc:"CRITERIOS LEY MUNICIPAL",link: Acuerdos__pdfpath(`./${"2004/"}${"131.pdf"}`),},</v>
      </c>
    </row>
    <row r="2304" spans="1:2" hidden="1" x14ac:dyDescent="0.25">
      <c r="A2304">
        <v>2303</v>
      </c>
      <c r="B2304" t="str">
        <f>'2004'!W135</f>
        <v/>
      </c>
    </row>
    <row r="2305" spans="1:2" hidden="1" x14ac:dyDescent="0.25">
      <c r="A2305">
        <v>2304</v>
      </c>
      <c r="B2305" t="str">
        <f>'2004'!W136</f>
        <v/>
      </c>
    </row>
    <row r="2306" spans="1:2" hidden="1" x14ac:dyDescent="0.25">
      <c r="A2306">
        <v>2305</v>
      </c>
      <c r="B2306" t="str">
        <f>'2004'!W137</f>
        <v>{id:134,year: "2004",typeDoc:"ACUERDO",dateDoc:"14-SEP",numDoc:"CG 134-2004",monthDoc:"SEP",nameDoc:"COM BOLET Y REG CAND",link: Acuerdos__pdfpath(`./${"2004/"}${"134.pdf"}`),},</v>
      </c>
    </row>
    <row r="2307" spans="1:2" hidden="1" x14ac:dyDescent="0.25">
      <c r="A2307">
        <v>2306</v>
      </c>
      <c r="B2307" t="str">
        <f>'2004'!W138</f>
        <v>{id:135,year: "2004",typeDoc:"ACUERDO",dateDoc:"14-SEP",numDoc:"CG 135-2004",monthDoc:"SEP",nameDoc:"SUSTITUCIONES CONSEJOS DISTRITALES Y MUNICIPALES",link: Acuerdos__pdfpath(`./${"2004/"}${"135.pdf"}`),},</v>
      </c>
    </row>
    <row r="2308" spans="1:2" hidden="1" x14ac:dyDescent="0.25">
      <c r="A2308">
        <v>2307</v>
      </c>
      <c r="B2308" t="str">
        <f>'2004'!W139</f>
        <v>{id:136,year: "2004",typeDoc:"ACUERDO",dateDoc:"14-SEP",numDoc:"CG 136-2004",monthDoc:"SEP",nameDoc:"DICTAMEN OBSERVADORES 2a LISTA OK",link: Acuerdos__pdfpath(`./${"2004/"}${"136.pdf"}`),},</v>
      </c>
    </row>
    <row r="2309" spans="1:2" hidden="1" x14ac:dyDescent="0.25">
      <c r="A2309">
        <v>2308</v>
      </c>
      <c r="B2309" t="str">
        <f>'2004'!W140</f>
        <v>{id:137,year: "2004",typeDoc:"ACUERDO",dateDoc:"14-SEP",numDoc:"CG 137-2004",monthDoc:"SEP",nameDoc:"SECCIÓN SÉPTIMA DE CONTLA",link: Acuerdos__pdfpath(`./${"2004/"}${"137.pdf"}`),},</v>
      </c>
    </row>
    <row r="2310" spans="1:2" hidden="1" x14ac:dyDescent="0.25">
      <c r="A2310">
        <v>2309</v>
      </c>
      <c r="B2310" t="str">
        <f>'2004'!W141</f>
        <v>{id:138,year: "2004",typeDoc:"ACUERDO",dateDoc:"14-SEP",numDoc:"CG 138-2004",monthDoc:"SEP",nameDoc:"DEFINICIÓN SITUACIÓN JURÍDICA P",link: Acuerdos__pdfpath(`./${"2004/"}${"138.pdf"}`),},</v>
      </c>
    </row>
    <row r="2311" spans="1:2" hidden="1" x14ac:dyDescent="0.25">
      <c r="A2311">
        <v>2310</v>
      </c>
      <c r="B2311" t="str">
        <f>'2004'!W142</f>
        <v>{id:139,year: "2004",typeDoc:"ACUERDO",dateDoc:"14-SEP",numDoc:"CG 139-2004",monthDoc:"SEP",nameDoc:"SUSTITUCIONES DIPUTADOS CONVERGENCIA",link: Acuerdos__pdfpath(`./${"2004/"}${"139.pdf"}`),},</v>
      </c>
    </row>
    <row r="2312" spans="1:2" hidden="1" x14ac:dyDescent="0.25">
      <c r="A2312">
        <v>2311</v>
      </c>
      <c r="B2312" t="str">
        <f>'2004'!W143</f>
        <v>{id:140,year: "2004",typeDoc:"RESOLUCIÓN",dateDoc:"14-SEP",numDoc:"CG 140-2004",monthDoc:"SEP",nameDoc:"QUEJA EXP. 10-2004",link: Acuerdos__pdfpath(`./${"2004/"}${"140.pdf"}`),},</v>
      </c>
    </row>
    <row r="2313" spans="1:2" hidden="1" x14ac:dyDescent="0.25">
      <c r="A2313">
        <v>2312</v>
      </c>
      <c r="B2313" t="str">
        <f>'2004'!W144</f>
        <v>{id:141,year: "2004",typeDoc:"ACUERDO",dateDoc:"14-SEP",numDoc:"CG 141-2004",monthDoc:"SEP",nameDoc:"REGISTRO GOBERNADOR MARÍA DEL CARMEN",link: Acuerdos__pdfpath(`./${"2004/"}${"141.pdf"}`),},</v>
      </c>
    </row>
    <row r="2314" spans="1:2" hidden="1" x14ac:dyDescent="0.25">
      <c r="A2314">
        <v>2313</v>
      </c>
      <c r="B2314" t="str">
        <f>'2004'!W145</f>
        <v>{id:142,year: "2004",typeDoc:"ACUERDO",dateDoc:"14-SEP",numDoc:"CG 142-2004",monthDoc:"SEP",nameDoc:"SUSTITUCIÓN DIPUT PT",link: Acuerdos__pdfpath(`./${"2004/"}${"142.pdf"}`),},</v>
      </c>
    </row>
    <row r="2315" spans="1:2" hidden="1" x14ac:dyDescent="0.25">
      <c r="A2315">
        <v>2314</v>
      </c>
      <c r="B2315" t="str">
        <f>'2004'!W146</f>
        <v>{id:143,year: "2004",typeDoc:"ACUERDO",dateDoc:"16-SEP",numDoc:"CG 143-2004",monthDoc:"SEP",nameDoc:"SUSTIT DIP PJS",link: Acuerdos__pdfpath(`./${"2004/"}${"143.pdf"}`),},</v>
      </c>
    </row>
    <row r="2316" spans="1:2" hidden="1" x14ac:dyDescent="0.25">
      <c r="A2316">
        <v>2315</v>
      </c>
      <c r="B2316" t="str">
        <f>'2004'!W147</f>
        <v>{id:144,year: "2004",typeDoc:"ACUERDO",dateDoc:"22-SEP",numDoc:"CG 144-2004",monthDoc:"SEP",nameDoc:"TERCERA ETAPA OBSERVADORES",link: Acuerdos__pdfpath(`./${"2004/"}${"144.pdf"}`),},</v>
      </c>
    </row>
    <row r="2317" spans="1:2" hidden="1" x14ac:dyDescent="0.25">
      <c r="A2317">
        <v>2316</v>
      </c>
      <c r="B2317" t="str">
        <f>'2004'!W148</f>
        <v>{id:145,year: "2004",typeDoc:"ACUERDO",dateDoc:"22-SEP",numDoc:"CG 145-2004",monthDoc:"SEP",nameDoc:"SUTITUCIÓN ATLAGATEPEC 20-09-04",link: Acuerdos__pdfpath(`./${"2004/"}${"145.pdf"}`),},</v>
      </c>
    </row>
    <row r="2318" spans="1:2" hidden="1" x14ac:dyDescent="0.25">
      <c r="A2318">
        <v>2317</v>
      </c>
      <c r="B2318" t="str">
        <f>'2004'!W149</f>
        <v>{id:146,year: "2004",typeDoc:"ACUERDO",dateDoc:"22-SEP",numDoc:"CG 146-2004",monthDoc:"SEP",nameDoc:"SUSTITUCION DIPUT PAN",link: Acuerdos__pdfpath(`./${"2004/"}${"146.pdf"}`),},</v>
      </c>
    </row>
    <row r="2319" spans="1:2" hidden="1" x14ac:dyDescent="0.25">
      <c r="A2319">
        <v>2318</v>
      </c>
      <c r="B2319" t="str">
        <f>'2004'!W150</f>
        <v>{id:147,year: "2004",typeDoc:"ACUERDO",dateDoc:"22-SEP",numDoc:"CG 147-2004",monthDoc:"SEP",nameDoc:"ESCRITO DE PROTESTA",link: Acuerdos__pdfpath(`./${"2004/"}${"147.pdf"}`),},</v>
      </c>
    </row>
    <row r="2320" spans="1:2" hidden="1" x14ac:dyDescent="0.25">
      <c r="A2320">
        <v>2319</v>
      </c>
      <c r="B2320" t="str">
        <f>'2004'!W151</f>
        <v>{id:148,year: "2004",typeDoc:"ACUERDO",dateDoc:"22-SEP",numDoc:"CG 148-2004",monthDoc:"SEP",nameDoc:"INCLUIR A TERRENATE CHIPILO VOTO CONST",link: Acuerdos__pdfpath(`./${"2004/"}${"148.pdf"}`),},</v>
      </c>
    </row>
    <row r="2321" spans="1:2" hidden="1" x14ac:dyDescent="0.25">
      <c r="A2321">
        <v>2320</v>
      </c>
      <c r="B2321" t="str">
        <f>'2004'!W152</f>
        <v>{id:149,year: "2004",typeDoc:"ACUERDO",dateDoc:"22-SEP",numDoc:"CG 149-2004",monthDoc:"SEP",nameDoc:"INCLUIR SANTA MARTHA SECCIÓN TERCERA DE XALOZTOC VOTO CONST",link: Acuerdos__pdfpath(`./${"2004/"}${"149.pdf"}`),},</v>
      </c>
    </row>
    <row r="2322" spans="1:2" hidden="1" x14ac:dyDescent="0.25">
      <c r="A2322">
        <v>2321</v>
      </c>
      <c r="B2322" t="str">
        <f>'2004'!W153</f>
        <v/>
      </c>
    </row>
    <row r="2323" spans="1:2" hidden="1" x14ac:dyDescent="0.25">
      <c r="A2323">
        <v>2322</v>
      </c>
      <c r="B2323" t="str">
        <f>'2004'!W154</f>
        <v/>
      </c>
    </row>
    <row r="2324" spans="1:2" hidden="1" x14ac:dyDescent="0.25">
      <c r="A2324">
        <v>2323</v>
      </c>
      <c r="B2324" t="str">
        <f>'2004'!W155</f>
        <v/>
      </c>
    </row>
    <row r="2325" spans="1:2" hidden="1" x14ac:dyDescent="0.25">
      <c r="A2325">
        <v>2324</v>
      </c>
      <c r="B2325" t="str">
        <f>'2004'!W156</f>
        <v/>
      </c>
    </row>
    <row r="2326" spans="1:2" hidden="1" x14ac:dyDescent="0.25">
      <c r="A2326">
        <v>2325</v>
      </c>
      <c r="B2326" t="str">
        <f>'2004'!W157</f>
        <v/>
      </c>
    </row>
    <row r="2327" spans="1:2" hidden="1" x14ac:dyDescent="0.25">
      <c r="A2327">
        <v>2326</v>
      </c>
      <c r="B2327" t="str">
        <f>'2004'!W158</f>
        <v/>
      </c>
    </row>
    <row r="2328" spans="1:2" hidden="1" x14ac:dyDescent="0.25">
      <c r="A2328">
        <v>2327</v>
      </c>
      <c r="B2328" t="str">
        <f>'2004'!W159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</row>
    <row r="2329" spans="1:2" hidden="1" x14ac:dyDescent="0.25">
      <c r="A2329">
        <v>2328</v>
      </c>
      <c r="B2329" t="str">
        <f>'2004'!W160</f>
        <v/>
      </c>
    </row>
    <row r="2330" spans="1:2" hidden="1" x14ac:dyDescent="0.25">
      <c r="A2330">
        <v>2329</v>
      </c>
      <c r="B2330" t="str">
        <f>'2004'!W161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</row>
    <row r="2331" spans="1:2" hidden="1" x14ac:dyDescent="0.25">
      <c r="A2331">
        <v>2330</v>
      </c>
      <c r="B2331" t="str">
        <f>'2004'!W162</f>
        <v>{id:157,year: "2004",typeDoc:"ACUERDO",dateDoc:"13-OCT",numDoc:"CG 157-2004",monthDoc:"OCT",nameDoc:"NO REGISTRO AYUNTAMIENTOS",link: Acuerdos__pdfpath(`./${"2004/"}${"157.pdf"}`),},</v>
      </c>
    </row>
    <row r="2332" spans="1:2" hidden="1" x14ac:dyDescent="0.25">
      <c r="A2332">
        <v>2331</v>
      </c>
      <c r="B2332" t="str">
        <f>'2004'!W163</f>
        <v>{id:158,year: "2004",typeDoc:"ACUERDO",dateDoc:"13-OCT",numDoc:"CG 158-2004",monthDoc:"OCT",nameDoc:"NO REGISTRO PRESIDENCIAS DE COMUNIDAD",link: Acuerdos__pdfpath(`./${"2004/"}${"158.pdf"}`),},</v>
      </c>
    </row>
    <row r="2333" spans="1:2" hidden="1" x14ac:dyDescent="0.25">
      <c r="A2333">
        <v>2332</v>
      </c>
      <c r="B2333" t="str">
        <f>'2004'!W164</f>
        <v>{id:159,year: "2004",typeDoc:"ACUERDO",dateDoc:"13-OCT",numDoc:"CG 159-2004",monthDoc:"OCT",nameDoc:"ASIGNACIÓN PRERROGATIVAS AYUNTAMIENTOS",link: Acuerdos__pdfpath(`./${"2004/"}${"159.pdf"}`),},</v>
      </c>
    </row>
    <row r="2334" spans="1:2" hidden="1" x14ac:dyDescent="0.25">
      <c r="A2334">
        <v>2333</v>
      </c>
      <c r="B2334" t="str">
        <f>'2004'!W165</f>
        <v>{id:160,year: "2004",typeDoc:"ACUERDO",dateDoc:"13-OCT",numDoc:"CG 160-2004",monthDoc:"OCT",nameDoc:"SUSTITUCIÓN DIPUTADOS PCDT y PC",link: Acuerdos__pdfpath(`./${"2004/"}${"160.pdf"}`),},</v>
      </c>
    </row>
    <row r="2335" spans="1:2" hidden="1" x14ac:dyDescent="0.25">
      <c r="A2335">
        <v>2334</v>
      </c>
      <c r="B2335" t="str">
        <f>'2004'!W166</f>
        <v>{id:161,year: "2004",typeDoc:"ACUERDO",dateDoc:"13-OCT",numDoc:"CG 161-2004",monthDoc:"OCT",nameDoc:"SUSTITUCIÓN TOTAL DE AYUNTAMIENTOS",link: Acuerdos__pdfpath(`./${"2004/"}${"161.pdf"}`),},</v>
      </c>
    </row>
    <row r="2336" spans="1:2" hidden="1" x14ac:dyDescent="0.25">
      <c r="A2336">
        <v>2335</v>
      </c>
      <c r="B2336" t="str">
        <f>'2004'!W167</f>
        <v>{id:162,year: "2004",typeDoc:"ACUERDO",dateDoc:"13-OCT",numDoc:"CG 162-2004",monthDoc:"OCT",nameDoc:"NO APRUEBA SUSTITUCIÓN AYUNTAMIENTOS",link: Acuerdos__pdfpath(`./${"2004/"}${"162.pdf"}`),},</v>
      </c>
    </row>
    <row r="2337" spans="1:2" hidden="1" x14ac:dyDescent="0.25">
      <c r="A2337">
        <v>2336</v>
      </c>
      <c r="B2337" t="str">
        <f>'2004'!W168</f>
        <v>{id:163,year: "2004",typeDoc:"ACUERDO",dateDoc:"13-OCT",numDoc:"CG 163-2004",monthDoc:"OCT",nameDoc:"SUSTITUCIÓN CONSEJOS DISTRITALES VII,XVI y XIX y CONSEJOS MUNICIPALES",link: Acuerdos__pdfpath(`./${"2004/"}${"163.pdf"}`),},</v>
      </c>
    </row>
    <row r="2338" spans="1:2" hidden="1" x14ac:dyDescent="0.25">
      <c r="A2338">
        <v>2337</v>
      </c>
      <c r="B2338" t="str">
        <f>'2004'!W169</f>
        <v>{id:164,year: "2004",typeDoc:"ACUERDO",dateDoc:"13-OCT",numDoc:"CG 164-2004",monthDoc:"OCT",nameDoc:"TRANSFERENCIA PARA PROGRAMAS DEL IET",link: Acuerdos__pdfpath(`./${"2004/"}${"164.pdf"}`),},</v>
      </c>
    </row>
    <row r="2339" spans="1:2" hidden="1" x14ac:dyDescent="0.25">
      <c r="A2339">
        <v>2338</v>
      </c>
      <c r="B2339" t="str">
        <f>'2004'!W170</f>
        <v>{id:165,year: "2004",typeDoc:"ACUERDO",dateDoc:"13-OCT",numDoc:"CG 165-2004",monthDoc:"OCT",nameDoc:"CUMPLIMIENTO VICTOR CESAR",link: Acuerdos__pdfpath(`./${"2004/"}${"165.pdf"}`),},</v>
      </c>
    </row>
    <row r="2340" spans="1:2" hidden="1" x14ac:dyDescent="0.25">
      <c r="A2340">
        <v>2339</v>
      </c>
      <c r="B2340" t="str">
        <f>'2004'!W171</f>
        <v>{id:166,year: "2004",typeDoc:"RESOLUCIÓN",dateDoc:"13-OCT",numDoc:"CG 166-2004",monthDoc:"OCT",nameDoc:"QUEJA EXP. 011-2004",link: Acuerdos__pdfpath(`./${"2004/"}${"166.pdf"}`),},</v>
      </c>
    </row>
    <row r="2341" spans="1:2" hidden="1" x14ac:dyDescent="0.25">
      <c r="A2341">
        <v>2340</v>
      </c>
      <c r="B2341" t="str">
        <f>'2004'!W172</f>
        <v>{id:167,year: "2004",typeDoc:"ACUERDO",dateDoc:"16-OCT",numDoc:"CG 167-2004",monthDoc:"OCT",nameDoc:"CUMPLIMIENTO EJECUTORIA",link: Acuerdos__pdfpath(`./${"2004/"}${"167.pdf"}`),},</v>
      </c>
    </row>
    <row r="2342" spans="1:2" hidden="1" x14ac:dyDescent="0.25">
      <c r="A2342">
        <v>2341</v>
      </c>
      <c r="B2342" t="str">
        <f>'2004'!W173</f>
        <v>{id:168,year: "2004",typeDoc:"ACUERDO",dateDoc:"16-OCT",numDoc:"CG 168-2004",monthDoc:"OCT",nameDoc:"REGISTRO CESAR TETLA",link: Acuerdos__pdfpath(`./${"2004/"}${"168.pdf"}`),},</v>
      </c>
    </row>
    <row r="2343" spans="1:2" hidden="1" x14ac:dyDescent="0.25">
      <c r="A2343">
        <v>2342</v>
      </c>
      <c r="B2343" t="str">
        <f>'2004'!W174</f>
        <v>{id:169,year: "2004",typeDoc:"ACUERDO",dateDoc:"20-OCT",numDoc:"CG 169-2004",monthDoc:"OCT",nameDoc:"CUMPLIMIENTO DE BOLETAS ELECTORALES",link: Acuerdos__pdfpath(`./${"2004/"}${"169.pdf"}`),},</v>
      </c>
    </row>
    <row r="2344" spans="1:2" hidden="1" x14ac:dyDescent="0.25">
      <c r="A2344">
        <v>2343</v>
      </c>
      <c r="B2344" t="str">
        <f>'2004'!W175</f>
        <v>{id:170,year: "2004",typeDoc:"ACUERDO",dateDoc:"20-OCT",numDoc:"CG 170-2004",monthDoc:"OCT",nameDoc:"CUMPLIMIENTO TZOMPANTEPEC",link: Acuerdos__pdfpath(`./${"2004/"}${"170.pdf"}`),},</v>
      </c>
    </row>
    <row r="2345" spans="1:2" hidden="1" x14ac:dyDescent="0.25">
      <c r="A2345">
        <v>2344</v>
      </c>
      <c r="B2345" t="str">
        <f>'2004'!W176</f>
        <v>{id:171,year: "2004",typeDoc:"ACUERDO",dateDoc:"20-OCT",numDoc:"CG 171-2004",monthDoc:"OCT",nameDoc:"REGISTRO SECCION SEXTA BARRIO GRANDE ok",link: Acuerdos__pdfpath(`./${"2004/"}${"171.pdf"}`),},</v>
      </c>
    </row>
    <row r="2346" spans="1:2" hidden="1" x14ac:dyDescent="0.25">
      <c r="A2346">
        <v>2345</v>
      </c>
      <c r="B2346" t="str">
        <f>'2004'!W177</f>
        <v>{id:172,year: "2004",typeDoc:"ACUERDO",dateDoc:"20-OCT",numDoc:"CG 172-2004",monthDoc:"OCT",nameDoc:"SUSTIT. DIP SUPLEN ok",link: Acuerdos__pdfpath(`./${"2004/"}${"172.pdf"}`),},</v>
      </c>
    </row>
    <row r="2347" spans="1:2" hidden="1" x14ac:dyDescent="0.25">
      <c r="A2347">
        <v>2346</v>
      </c>
      <c r="B2347" t="str">
        <f>'2004'!W178</f>
        <v>{id:173,year: "2004",typeDoc:"ACUERDO",dateDoc:"20-OCT",numDoc:"CG 173-2004",monthDoc:"OCT",nameDoc:"SUSTITUCION AYUNTS COMPLETO",link: Acuerdos__pdfpath(`./${"2004/"}${"173.pdf"}`),},</v>
      </c>
    </row>
    <row r="2348" spans="1:2" hidden="1" x14ac:dyDescent="0.25">
      <c r="A2348">
        <v>2347</v>
      </c>
      <c r="B2348" t="str">
        <f>'2004'!W179</f>
        <v>{id:174,year: "2004",typeDoc:"RESOLUCIÓN",dateDoc:"20-OCT",numDoc:"CG 174-2004",monthDoc:"OCT",nameDoc:"004-2004",link: Acuerdos__pdfpath(`./${"2004/"}${"174.pdf"}`),},</v>
      </c>
    </row>
    <row r="2349" spans="1:2" hidden="1" x14ac:dyDescent="0.25">
      <c r="A2349">
        <v>2348</v>
      </c>
      <c r="B2349" t="str">
        <f>'2004'!W180</f>
        <v>{id:175,year: "2004",typeDoc:"RESOLUCIÓN",dateDoc:"20-OCT",numDoc:"CG 175-2004",monthDoc:"OCT",nameDoc:"008-2004",link: Acuerdos__pdfpath(`./${"2004/"}${"175.pdf"}`),},</v>
      </c>
    </row>
    <row r="2350" spans="1:2" hidden="1" x14ac:dyDescent="0.25">
      <c r="A2350">
        <v>2349</v>
      </c>
      <c r="B2350" t="str">
        <f>'2004'!W181</f>
        <v>{id:176,year: "2004",typeDoc:"ACUERDO",dateDoc:"20-OCT",numDoc:"CG 176-2004",monthDoc:"OCT",nameDoc:"EGRESOS 2005",link: Acuerdos__pdfpath(`./${"2004/"}${"176.pdf"}`),},</v>
      </c>
    </row>
    <row r="2351" spans="1:2" hidden="1" x14ac:dyDescent="0.25">
      <c r="A2351">
        <v>2350</v>
      </c>
      <c r="B2351" t="str">
        <f>'2004'!W182</f>
        <v>{id:177,year: "2004",typeDoc:"ACUERDO",dateDoc:"20-OCT",numDoc:"CG 177-2004",monthDoc:"OCT",nameDoc:"EXCLUSIÓN SANTA MARTHA",link: Acuerdos__pdfpath(`./${"2004/"}${"177.pdf"}`),},</v>
      </c>
    </row>
    <row r="2352" spans="1:2" hidden="1" x14ac:dyDescent="0.25">
      <c r="A2352">
        <v>2351</v>
      </c>
      <c r="B2352" t="str">
        <f>'2004'!W183</f>
        <v>{id:178,year: "2004",typeDoc:"ACUERDO",dateDoc:"20-OCT",numDoc:"CG 178-2004",monthDoc:"OCT",nameDoc:"CUMPLIMIENTO CALPULALPAN",link: Acuerdos__pdfpath(`./${"2004/"}${"178.pdf"}`),},</v>
      </c>
    </row>
    <row r="2353" spans="1:2" hidden="1" x14ac:dyDescent="0.25">
      <c r="A2353">
        <v>2352</v>
      </c>
      <c r="B2353" t="str">
        <f>'2004'!W184</f>
        <v>{id:179,year: "2004",typeDoc:"ACUERDO",dateDoc:"20-OCT",numDoc:"CG 179-2004",monthDoc:"OCT",nameDoc:"CUMPLIMIENTO TLAXCO",link: Acuerdos__pdfpath(`./${"2004/"}${"179.pdf"}`),},</v>
      </c>
    </row>
    <row r="2354" spans="1:2" hidden="1" x14ac:dyDescent="0.25">
      <c r="A2354">
        <v>2353</v>
      </c>
      <c r="B2354" t="str">
        <f>'2004'!W185</f>
        <v>{id:180,year: "2004",typeDoc:"ACUERDO",dateDoc:"20-OCT",numDoc:"CG 180-2004",monthDoc:"OCT",nameDoc:"CUMPLIMIENTO TZOMPANTEPEC XALTOCANok",link: Acuerdos__pdfpath(`./${"2004/"}${"180.pdf"}`),},</v>
      </c>
    </row>
    <row r="2355" spans="1:2" hidden="1" x14ac:dyDescent="0.25">
      <c r="A2355">
        <v>2354</v>
      </c>
      <c r="B2355" t="str">
        <f>'2004'!W186</f>
        <v>{id:181,year: "2004",typeDoc:"ACUERDO",dateDoc:"20-OCT",numDoc:"CG 181-2004",monthDoc:"OCT",nameDoc:"CUMPLIMIENTO PAPALOTLA NATIVITAS",link: Acuerdos__pdfpath(`./${"2004/"}${"181.pdf"}`),},</v>
      </c>
    </row>
    <row r="2356" spans="1:2" hidden="1" x14ac:dyDescent="0.25">
      <c r="A2356">
        <v>2355</v>
      </c>
      <c r="B2356" t="str">
        <f>'2004'!W187</f>
        <v>{id:182,year: "2004",typeDoc:"ACUERDO",dateDoc:"20-OCT",numDoc:"CG 182-2004",monthDoc:"OCT",nameDoc:"APETATITLAN VICTOR HUGO",link: Acuerdos__pdfpath(`./${"2004/"}${"182.pdf"}`),},</v>
      </c>
    </row>
    <row r="2357" spans="1:2" hidden="1" x14ac:dyDescent="0.25">
      <c r="A2357">
        <v>2356</v>
      </c>
      <c r="B2357" t="str">
        <f>'2004'!W188</f>
        <v>{id:183,year: "2004",typeDoc:"ACUERDO",dateDoc:"20-OCT",numDoc:"CG 183-2004",monthDoc:"OCT",nameDoc:"TZOMPANTEPEC CUMPLIMIENTO",link: Acuerdos__pdfpath(`./${"2004/"}${"183.pdf"}`),},</v>
      </c>
    </row>
    <row r="2358" spans="1:2" hidden="1" x14ac:dyDescent="0.25">
      <c r="A2358">
        <v>2357</v>
      </c>
      <c r="B2358" t="str">
        <f>'2004'!W189</f>
        <v>{id:184,year: "2004",typeDoc:"ACUERDO",dateDoc:"22-OCT",numDoc:"CG 184-2004",monthDoc:"OCT",nameDoc:"CUMPLIMIENTO TENANCINGO",link: Acuerdos__pdfpath(`./${"2004/"}${"184.pdf"}`),},</v>
      </c>
    </row>
    <row r="2359" spans="1:2" hidden="1" x14ac:dyDescent="0.25">
      <c r="A2359">
        <v>2358</v>
      </c>
      <c r="B2359" t="str">
        <f>'2004'!W190</f>
        <v>{id:185,year: "2004",typeDoc:"ACUERDO",dateDoc:"22-OCT",numDoc:"CG 185-2004",monthDoc:"OCT",nameDoc:"CUMPLIMIENTO JOSE ANTONIO AGUILAR DURAN",link: Acuerdos__pdfpath(`./${"2004/"}${"185.pdf"}`),},</v>
      </c>
    </row>
    <row r="2360" spans="1:2" hidden="1" x14ac:dyDescent="0.25">
      <c r="A2360">
        <v>2359</v>
      </c>
      <c r="B2360" t="str">
        <f>'2004'!W191</f>
        <v>{id:186,year: "2004",typeDoc:"ACUERDO",dateDoc:"22-OCT",numDoc:"CG 186-2004",monthDoc:"OCT",nameDoc:"CUMPLIMENTO REGIDOR",link: Acuerdos__pdfpath(`./${"2004/"}${"186.pdf"}`),},</v>
      </c>
    </row>
    <row r="2361" spans="1:2" hidden="1" x14ac:dyDescent="0.25">
      <c r="A2361">
        <v>2360</v>
      </c>
      <c r="B2361" t="str">
        <f>'2004'!W192</f>
        <v>{id:187,year: "2004",typeDoc:"ACUERDO",dateDoc:"24-OCT",numDoc:"CG 0105-2004",monthDoc:"OCT",nameDoc:"AMPLIACIÓN DEL CG 105/2004 ACREDITACIÓN REPRESENTANTES GENERALES",link: Acuerdos__pdfpath(`./${"2004/"}${"105_a.pdf"}`),},</v>
      </c>
    </row>
    <row r="2362" spans="1:2" hidden="1" x14ac:dyDescent="0.25">
      <c r="A2362">
        <v>2361</v>
      </c>
      <c r="B2362" t="str">
        <f>'2004'!W193</f>
        <v>{id:188,year: "2004",typeDoc:"RESOLUCIÓN",dateDoc:"24-OCT",numDoc:"CG 187-2004",monthDoc:"OCT",nameDoc:"INTEGRACION,NUMERO Y UBICACION DECASILLAS",link: Acuerdos__pdfpath(`./${"2004/"}${"187.pdf"}`),},</v>
      </c>
    </row>
    <row r="2363" spans="1:2" hidden="1" x14ac:dyDescent="0.25">
      <c r="A2363">
        <v>2362</v>
      </c>
      <c r="B2363" t="str">
        <f>'2004'!W194</f>
        <v>{id:189,year: "2004",typeDoc:"ACUERDO",dateDoc:"24-OCT",numDoc:"CG 188-2004",monthDoc:"OCT",nameDoc:"LISTA NOMINAL-PRESIDENCIAS DE COMUNIDAD",link: Acuerdos__pdfpath(`./${"2004/"}${"188.pdf"}`),},</v>
      </c>
    </row>
    <row r="2364" spans="1:2" hidden="1" x14ac:dyDescent="0.25">
      <c r="A2364">
        <v>2363</v>
      </c>
      <c r="B2364" t="str">
        <f>'2004'!W195</f>
        <v>{id:190,year: "2004",typeDoc:"ACUERDO",dateDoc:"24-OCT",numDoc:"CG 189-2004",monthDoc:"OCT",nameDoc:"CIERRE DE CAMPAÑA",link: Acuerdos__pdfpath(`./${"2004/"}${"189.pdf"}`),},</v>
      </c>
    </row>
    <row r="2365" spans="1:2" hidden="1" x14ac:dyDescent="0.25">
      <c r="A2365">
        <v>2364</v>
      </c>
      <c r="B2365" t="str">
        <f>'2004'!W196</f>
        <v>{id:191,year: "2004",typeDoc:"ACUERDO",dateDoc:"24-OCT",numDoc:"CG 190-2004",monthDoc:"OCT",nameDoc:"SUSTITUCIONES DE AYUNTAMIENTOS",link: Acuerdos__pdfpath(`./${"2004/"}${"190.pdf"}`),},</v>
      </c>
    </row>
    <row r="2366" spans="1:2" hidden="1" x14ac:dyDescent="0.25">
      <c r="A2366">
        <v>2365</v>
      </c>
      <c r="B2366" t="str">
        <f>'2004'!W197</f>
        <v>{id:192,year: "2004",typeDoc:"ACUERDO",dateDoc:"26-OCT",numDoc:"CG 191-2004",monthDoc:"OCT",nameDoc:"SUSTITUCIONES CONSEJOS DIST Y MUNIC",link: Acuerdos__pdfpath(`./${"2004/"}${"191.pdf"}`),},</v>
      </c>
    </row>
    <row r="2367" spans="1:2" hidden="1" x14ac:dyDescent="0.25">
      <c r="A2367">
        <v>2366</v>
      </c>
      <c r="B2367" t="str">
        <f>'2004'!W198</f>
        <v>{id:193,year: "2004",typeDoc:"ACUERDO",dateDoc:"26-OCT",numDoc:"CG 192-2004",monthDoc:"OCT",nameDoc:"MEDIDAS DE SEGURIDAD DE LAS BOLETAS ELECTORALES",link: Acuerdos__pdfpath(`./${"2004/"}${"192.pdf"}`),},</v>
      </c>
    </row>
    <row r="2368" spans="1:2" hidden="1" x14ac:dyDescent="0.25">
      <c r="A2368">
        <v>2367</v>
      </c>
      <c r="B2368" t="str">
        <f>'2004'!W199</f>
        <v>{id:194,year: "2004",typeDoc:"RESOLUCIÓN",dateDoc:"31-OCT",numDoc:"CG 193-2004",monthDoc:"OCT",nameDoc:"SUP-JDC-554-2004",link: Acuerdos__pdfpath(`./${"2004/"}${"193.pdf"}`),},</v>
      </c>
    </row>
    <row r="2369" spans="1:2" hidden="1" x14ac:dyDescent="0.25">
      <c r="A2369">
        <v>2368</v>
      </c>
      <c r="B2369" t="str">
        <f>'2004'!W200</f>
        <v>{id:195,year: "2004",typeDoc:"ACUERDO",dateDoc:"31-OCT",numDoc:"CG 194-2004",monthDoc:"OCT",nameDoc:"SARJE",link: Acuerdos__pdfpath(`./${"2004/"}${"194.pdf"}`),},</v>
      </c>
    </row>
    <row r="2370" spans="1:2" hidden="1" x14ac:dyDescent="0.25">
      <c r="A2370">
        <v>2369</v>
      </c>
      <c r="B2370" t="str">
        <f>'2004'!W201</f>
        <v>{id:196,year: "2004",typeDoc:"ACUERDO",dateDoc:"31-OCT",numDoc:"CG 195-2004",monthDoc:"OCT",nameDoc:"SUSTITUCIÓN DIP SUP Y 1 REG PROP PRD PRESENTADO EN SESIÓN",link: Acuerdos__pdfpath(`./${"2004/"}${"195.pdf"}`),},</v>
      </c>
    </row>
    <row r="2371" spans="1:2" hidden="1" x14ac:dyDescent="0.25">
      <c r="A2371">
        <v>2370</v>
      </c>
      <c r="B2371" t="str">
        <f>'2004'!W202</f>
        <v>{id:197,year: "2004",typeDoc:"ACUERDO",dateDoc:"31-OCT",numDoc:"CG 196-2004",monthDoc:"OCT",nameDoc:"LISTA 3 OBSERVADORES",link: Acuerdos__pdfpath(`./${"2004/"}${"196.pdf"}`),},</v>
      </c>
    </row>
    <row r="2372" spans="1:2" hidden="1" x14ac:dyDescent="0.25">
      <c r="A2372">
        <v>2371</v>
      </c>
      <c r="B2372" t="str">
        <f>'2004'!W203</f>
        <v>{id:198,year: "2004",typeDoc:"ACUERDO",dateDoc:"31-OCT",numDoc:"CG 197-2004",monthDoc:"OCT",nameDoc:"TOPES DE CAMPAÑA COMUNIDADES",link: Acuerdos__pdfpath(`./${"2004/"}${"197.pdf"}`),},</v>
      </c>
    </row>
    <row r="2373" spans="1:2" hidden="1" x14ac:dyDescent="0.25">
      <c r="A2373">
        <v>2372</v>
      </c>
      <c r="B2373" t="str">
        <f>'2004'!W204</f>
        <v>{id:199,year: "2004",typeDoc:"RESOLUCIÓN",dateDoc:"31-OCT",numDoc:"CG 198-2004",monthDoc:"OCT",nameDoc:"REC.REV. 01",link: Acuerdos__pdfpath(`./${"2004/"}${"198.pdf"}`),},</v>
      </c>
    </row>
    <row r="2374" spans="1:2" hidden="1" x14ac:dyDescent="0.25">
      <c r="A2374">
        <v>2373</v>
      </c>
      <c r="B2374" t="str">
        <f>'2004'!W205</f>
        <v>{id:200,year: "2004",typeDoc:"RESOLUCIÓN",dateDoc:"31-OCT",numDoc:"CG 199-2004",monthDoc:"OCT",nameDoc:"REC.REV. 02",link: Acuerdos__pdfpath(`./${"2004/"}${"199.pdf"}`),},</v>
      </c>
    </row>
    <row r="2375" spans="1:2" hidden="1" x14ac:dyDescent="0.25">
      <c r="A2375">
        <v>2374</v>
      </c>
      <c r="B2375" t="str">
        <f>'2004'!W206</f>
        <v>{id:201,year: "2004",typeDoc:"RESOLUCIÓN",dateDoc:"31-OCT",numDoc:"CG 200-2004",monthDoc:"OCT",nameDoc:"QUEJA 025-04",link: Acuerdos__pdfpath(`./${"2004/"}${"200.pdf"}`),},</v>
      </c>
    </row>
    <row r="2376" spans="1:2" hidden="1" x14ac:dyDescent="0.25">
      <c r="A2376">
        <v>2375</v>
      </c>
      <c r="B2376" t="str">
        <f>'2004'!W207</f>
        <v>{id:202,year: "2004",typeDoc:"RESOLUCIÓN",dateDoc:"31-OCT",numDoc:"CG 201-2004",monthDoc:"OCT",nameDoc:"QUEJA 036-04",link: Acuerdos__pdfpath(`./${"2004/"}${"201.pdf"}`),},</v>
      </c>
    </row>
    <row r="2377" spans="1:2" hidden="1" x14ac:dyDescent="0.25">
      <c r="A2377">
        <v>2376</v>
      </c>
      <c r="B2377" t="str">
        <f>'2004'!W208</f>
        <v>{id:203,year: "2004",typeDoc:"ACUERDO",dateDoc:"31-OCT",numDoc:"CG 202-2004",monthDoc:"OCT",nameDoc:"MODIFICACIÓN DE ACTAS",link: Acuerdos__pdfpath(`./${"2004/"}${"202.pdf"}`),},</v>
      </c>
    </row>
    <row r="2378" spans="1:2" hidden="1" x14ac:dyDescent="0.25">
      <c r="A2378">
        <v>2377</v>
      </c>
      <c r="B2378" t="str">
        <f>'2004'!W209</f>
        <v>{id:204,year: "2004",typeDoc:"ACUERDO",dateDoc:"02-NOV",numDoc:"CG 203-2004",monthDoc:"NOV",nameDoc:"CUMPLIMIENTO PJS II T173-04",link: Acuerdos__pdfpath(`./${"2004/"}${"203.pdf"}`),},</v>
      </c>
    </row>
    <row r="2379" spans="1:2" hidden="1" x14ac:dyDescent="0.25">
      <c r="A2379">
        <v>2378</v>
      </c>
      <c r="B2379" t="str">
        <f>'2004'!W210</f>
        <v>{id:205,year: "2004",typeDoc:"ACUERDO",dateDoc:"03-NOV",numDoc:"CG 204-2004",monthDoc:"NOV",nameDoc:"SUSTITUCION CONSEJOS DTALES. Y MPALES",link: Acuerdos__pdfpath(`./${"2004/"}${"204.pdf"}`),},</v>
      </c>
    </row>
    <row r="2380" spans="1:2" hidden="1" x14ac:dyDescent="0.25">
      <c r="A2380">
        <v>2379</v>
      </c>
      <c r="B2380" t="str">
        <f>'2004'!W211</f>
        <v>{id:206,year: "2004",typeDoc:"ACUERDO",dateDoc:"03-NOV",numDoc:"CG 205-2004",monthDoc:"NOV",nameDoc:"CONVENIO IET-IEDF",link: Acuerdos__pdfpath(`./${"2004/"}${"205.pdf"}`),},</v>
      </c>
    </row>
    <row r="2381" spans="1:2" hidden="1" x14ac:dyDescent="0.25">
      <c r="A2381">
        <v>2380</v>
      </c>
      <c r="B2381" t="str">
        <f>'2004'!W212</f>
        <v>{id:207,year: "2004",typeDoc:"RESOLUCIÓN",dateDoc:"03-NOV",numDoc:"CG 206-2004",monthDoc:"NOV",nameDoc:"QUEJA 031-04",link: Acuerdos__pdfpath(`./${"2004/"}${"206.pdf"}`),},</v>
      </c>
    </row>
    <row r="2382" spans="1:2" hidden="1" x14ac:dyDescent="0.25">
      <c r="A2382">
        <v>2381</v>
      </c>
      <c r="B2382" t="str">
        <f>'2004'!W213</f>
        <v>{id:208,year: "2004",typeDoc:"RESOLUCIÓN",dateDoc:"03-NOV",numDoc:"CG 207-2004",monthDoc:"NOV",nameDoc:"QUEJA 099-04",link: Acuerdos__pdfpath(`./${"2004/"}${"207.pdf"}`),},</v>
      </c>
    </row>
    <row r="2383" spans="1:2" hidden="1" x14ac:dyDescent="0.25">
      <c r="A2383">
        <v>2382</v>
      </c>
      <c r="B2383" t="str">
        <f>'2004'!W214</f>
        <v>{id:209,year: "2004",typeDoc:"RESOLUCIÓN",dateDoc:"03-NOV",numDoc:"CG 208-2004",monthDoc:"NOV",nameDoc:"QUEJA 101-2004",link: Acuerdos__pdfpath(`./${"2004/"}${"208.pdf"}`),},</v>
      </c>
    </row>
    <row r="2384" spans="1:2" hidden="1" x14ac:dyDescent="0.25">
      <c r="A2384">
        <v>2383</v>
      </c>
      <c r="B2384" t="str">
        <f>'2004'!W215</f>
        <v>{id:210,year: "2004",typeDoc:"ACUERDO",dateDoc:"03-NOV",numDoc:"CG 209-2004",monthDoc:"NOV",nameDoc:"SUSTITUCIONES PVEM SESION 03-11-04",link: Acuerdos__pdfpath(`./${"2004/"}${"209.pdf"}`),},</v>
      </c>
    </row>
    <row r="2385" spans="1:2" hidden="1" x14ac:dyDescent="0.25">
      <c r="A2385">
        <v>2384</v>
      </c>
      <c r="B2385" t="str">
        <f>'2004'!W216</f>
        <v>{id:211,year: "2004",typeDoc:"ACUERDO",dateDoc:"03-NOV",numDoc:"CG 210-2004",monthDoc:"NOV",nameDoc:"CUMPLIMIENTO APETATI VICTOR",link: Acuerdos__pdfpath(`./${"2004/"}${"210.pdf"}`),},</v>
      </c>
    </row>
    <row r="2386" spans="1:2" hidden="1" x14ac:dyDescent="0.25">
      <c r="A2386">
        <v>2385</v>
      </c>
      <c r="B2386" t="str">
        <f>'2004'!W217</f>
        <v>{id:212,year: "2004",typeDoc:"ACUERDO",dateDoc:"03-NOV",numDoc:"CG 211-2004",monthDoc:"NOV",nameDoc:"SUSTITUCIÓN INTEGRANTES DE MESAS DIR. DE CAS",link: Acuerdos__pdfpath(`./${"2004/"}${"211.pdf"}`),},</v>
      </c>
    </row>
    <row r="2387" spans="1:2" hidden="1" x14ac:dyDescent="0.25">
      <c r="A2387">
        <v>2386</v>
      </c>
      <c r="B2387" t="str">
        <f>'2004'!W218</f>
        <v>{id:213,year: "2004",typeDoc:"ACUERDO",dateDoc:"07-NOV",numDoc:"CG 212-2004",monthDoc:"NOV",nameDoc:"CUMPLIMIENTO ISABEL",link: Acuerdos__pdfpath(`./${"2004/"}${"212.pdf"}`),},</v>
      </c>
    </row>
    <row r="2388" spans="1:2" hidden="1" x14ac:dyDescent="0.25">
      <c r="A2388">
        <v>2387</v>
      </c>
      <c r="B2388" t="str">
        <f>'2004'!W219</f>
        <v>{id:214,year: "2004",typeDoc:"ACUERDO",dateDoc:"07-NOV",numDoc:"CG 213-2004",monthDoc:"NOV",nameDoc:"CUMPLIMIENTO REGIDOR PCDT",link: Acuerdos__pdfpath(`./${"2004/"}${"213.pdf"}`),},</v>
      </c>
    </row>
    <row r="2389" spans="1:2" hidden="1" x14ac:dyDescent="0.25">
      <c r="A2389">
        <v>2388</v>
      </c>
      <c r="B2389" t="str">
        <f>'2004'!W220</f>
        <v>{id:215,year: "2004",typeDoc:"ACUERDO",dateDoc:"09-NOV",numDoc:"CG 214-2004",monthDoc:"NOV",nameDoc:"SUSTITUCIONES PCDT Y PRD",link: Acuerdos__pdfpath(`./${"2004/"}${"214.pdf"}`),},</v>
      </c>
    </row>
    <row r="2390" spans="1:2" hidden="1" x14ac:dyDescent="0.25">
      <c r="A2390">
        <v>2389</v>
      </c>
      <c r="B2390" t="str">
        <f>'2004'!W221</f>
        <v>{id:216,year: "2004",typeDoc:"ACUERDO",dateDoc:"09-NOV",numDoc:"CG 215-2004",monthDoc:"NOV",nameDoc:"SUSTITUCIONES DE FUNCIONARIOS MESAS DIRECTIVAS DE CASILLA",link: Acuerdos__pdfpath(`./${"2004/"}${"215.pdf"}`),},</v>
      </c>
    </row>
    <row r="2391" spans="1:2" hidden="1" x14ac:dyDescent="0.25">
      <c r="A2391">
        <v>2390</v>
      </c>
      <c r="B2391" t="str">
        <f>'2004'!W222</f>
        <v>{id:217,year: "2004",typeDoc:"ACUERDO",dateDoc:"09-NOV",numDoc:"CG 216-2004",monthDoc:"NOV",nameDoc:"SUSTITUCIONES CONSEJOS MUNICIPALES",link: Acuerdos__pdfpath(`./${"2004/"}${"216.pdf"}`),},</v>
      </c>
    </row>
    <row r="2392" spans="1:2" hidden="1" x14ac:dyDescent="0.25">
      <c r="A2392">
        <v>2391</v>
      </c>
      <c r="B2392" t="str">
        <f>'2004'!W223</f>
        <v>{id:218,year: "2004",typeDoc:"RESOLUCIÓN",dateDoc:"09-NOV",numDoc:"CG 217-2004",monthDoc:"NOV",nameDoc:"REC.REV.03-2004",link: Acuerdos__pdfpath(`./${"2004/"}${"217.pdf"}`),},</v>
      </c>
    </row>
    <row r="2393" spans="1:2" hidden="1" x14ac:dyDescent="0.25">
      <c r="A2393">
        <v>2392</v>
      </c>
      <c r="B2393" t="str">
        <f>'2004'!W224</f>
        <v>{id:219,year: "2004",typeDoc:"RESOLUCIÓN",dateDoc:"09-NOV",numDoc:"CG 218-2004",monthDoc:"NOV",nameDoc:"REC.REV.04-2004",link: Acuerdos__pdfpath(`./${"2004/"}${"218.pdf"}`),},</v>
      </c>
    </row>
    <row r="2394" spans="1:2" hidden="1" x14ac:dyDescent="0.25">
      <c r="A2394">
        <v>2393</v>
      </c>
      <c r="B2394" t="str">
        <f>'2004'!W225</f>
        <v>{id:220,year: "2004",typeDoc:"RESOLUCIÓN",dateDoc:"09-NOV",numDoc:"CG 219-2004",monthDoc:"NOV",nameDoc:"QUEJA 26-04",link: Acuerdos__pdfpath(`./${"2004/"}${"219.pdf"}`),},</v>
      </c>
    </row>
    <row r="2395" spans="1:2" hidden="1" x14ac:dyDescent="0.25">
      <c r="A2395">
        <v>2394</v>
      </c>
      <c r="B2395" t="str">
        <f>'2004'!W226</f>
        <v>{id:221,year: "2004",typeDoc:"RESOLUCIÓN",dateDoc:"09-NOV",numDoc:"CG 220-2004",monthDoc:"NOV",nameDoc:"QUEJA 65-04",link: Acuerdos__pdfpath(`./${"2004/"}${"220.pdf"}`),},</v>
      </c>
    </row>
    <row r="2396" spans="1:2" hidden="1" x14ac:dyDescent="0.25">
      <c r="A2396">
        <v>2395</v>
      </c>
      <c r="B2396" t="str">
        <f>'2004'!W227</f>
        <v>{id:222,year: "2004",typeDoc:"RESOLUCIÓN",dateDoc:"09-NOV",numDoc:"CG 221-2004",monthDoc:"NOV",nameDoc:"EXPEDIENTE 096-04",link: Acuerdos__pdfpath(`./${"2004/"}${"221.pdf"}`),},</v>
      </c>
    </row>
    <row r="2397" spans="1:2" hidden="1" x14ac:dyDescent="0.25">
      <c r="A2397">
        <v>2396</v>
      </c>
      <c r="B2397" t="str">
        <f>'2004'!W228</f>
        <v>{id:223,year: "2004",typeDoc:"RESOLUCIÓN",dateDoc:"09-NOV",numDoc:"CG 222-2004",monthDoc:"NOV",nameDoc:"QUEJA 102-04",link: Acuerdos__pdfpath(`./${"2004/"}${"222.pdf"}`),},</v>
      </c>
    </row>
    <row r="2398" spans="1:2" hidden="1" x14ac:dyDescent="0.25">
      <c r="A2398">
        <v>2397</v>
      </c>
      <c r="B2398" t="str">
        <f>'2004'!W229</f>
        <v>{id:224,year: "2004",typeDoc:"ACUERDO",dateDoc:"09-NOV",numDoc:"CG 223-2004",monthDoc:"NOV",nameDoc:"CUMPLIMIENTO TLAXCO PAN",link: Acuerdos__pdfpath(`./${"2004/"}${"223.pdf"}`),},</v>
      </c>
    </row>
    <row r="2399" spans="1:2" hidden="1" x14ac:dyDescent="0.25">
      <c r="A2399">
        <v>2398</v>
      </c>
      <c r="B2399" t="str">
        <f>'2004'!W230</f>
        <v>{id:225,year: "2004",typeDoc:"ACUERDO",dateDoc:"09-NOV",numDoc:"CG 224-2004",monthDoc:"NOV",nameDoc:"CUMPLIMIENTO SANTA MARTHA XALOSTOC",link: Acuerdos__pdfpath(`./${"2004/"}${"224.pdf"}`),},</v>
      </c>
    </row>
    <row r="2400" spans="1:2" hidden="1" x14ac:dyDescent="0.25">
      <c r="A2400">
        <v>2399</v>
      </c>
      <c r="B2400" t="str">
        <f>'2004'!W231</f>
        <v>{id:226,year: "2004",typeDoc:"RESOLUCIÓN",dateDoc:"09-NOV",numDoc:"CG 225-2004",monthDoc:"NOV",nameDoc:"REC.REV.05-2004",link: Acuerdos__pdfpath(`./${"2004/"}${"225.pdf"}`),},</v>
      </c>
    </row>
    <row r="2401" spans="1:2" hidden="1" x14ac:dyDescent="0.25">
      <c r="A2401">
        <v>2400</v>
      </c>
      <c r="B2401" t="str">
        <f>'2004'!W232</f>
        <v>{id:227,year: "2004",typeDoc:"ACUERDO",dateDoc:"10-NOV",numDoc:"CG 226-2004",monthDoc:"NOV",nameDoc:"CUMPLIMIENTO SUP-JRC-623-2004 MARCO EDGARDO SÁNCHEZ ORTEGA",link: Acuerdos__pdfpath(`./${"2004/"}${"226.pdf"}`),},</v>
      </c>
    </row>
    <row r="2402" spans="1:2" hidden="1" x14ac:dyDescent="0.25">
      <c r="A2402">
        <v>2401</v>
      </c>
      <c r="B2402" t="str">
        <f>'2004'!W233</f>
        <v>{id:228,year: "2004",typeDoc:"ACUERDO",dateDoc:"13-NOV",numDoc:"CG 227-2004",monthDoc:"NOV",nameDoc:"CUMPLIMIENTO SARJE",link: Acuerdos__pdfpath(`./${"2004/"}${"227.pdf"}`),},</v>
      </c>
    </row>
    <row r="2403" spans="1:2" hidden="1" x14ac:dyDescent="0.25">
      <c r="A2403">
        <v>2402</v>
      </c>
      <c r="B2403" t="str">
        <f>'2004'!W234</f>
        <v>{id:229,year: "2004",typeDoc:"ACUERDO",dateDoc:"13-NOV",numDoc:"CG 228-2004",monthDoc:"NOV",nameDoc:"SUST REGIDORES 13-11-04",link: Acuerdos__pdfpath(`./${"2004/"}${"228.pdf"}`),},</v>
      </c>
    </row>
    <row r="2404" spans="1:2" hidden="1" x14ac:dyDescent="0.25">
      <c r="A2404">
        <v>2403</v>
      </c>
      <c r="B2404" t="str">
        <f>'2004'!W235</f>
        <v>{id:230,year: "2004",typeDoc:"ACUERDO",dateDoc:"13-NOV",numDoc:"CG 229-2004",monthDoc:"NOV",nameDoc:"SUST DIPUTADOS 13-11-04",link: Acuerdos__pdfpath(`./${"2004/"}${"229.pdf"}`),},</v>
      </c>
    </row>
    <row r="2405" spans="1:2" hidden="1" x14ac:dyDescent="0.25">
      <c r="A2405">
        <v>2404</v>
      </c>
      <c r="B2405" t="str">
        <f>'2004'!W236</f>
        <v>{id:231,year: "2004",typeDoc:"ACUERDO",dateDoc:"13-NOV",numDoc:"CG 230-2004",monthDoc:"NOV",nameDoc:"IMPRESION BOLETAS EXTRAS",link: Acuerdos__pdfpath(`./${"2004/"}${"230.pdf"}`),},</v>
      </c>
    </row>
    <row r="2406" spans="1:2" hidden="1" x14ac:dyDescent="0.25">
      <c r="A2406">
        <v>2405</v>
      </c>
      <c r="B2406" t="str">
        <f>'2004'!W237</f>
        <v>{id:232,year: "2004",typeDoc:"ACUERDO",dateDoc:"13-NOV",numDoc:"CG 231-2004",monthDoc:"NOV",nameDoc:"REVOCACIÓN MARCO EDGARDO",link: Acuerdos__pdfpath(`./${"2004/"}${"231.pdf"}`),},</v>
      </c>
    </row>
    <row r="2407" spans="1:2" hidden="1" x14ac:dyDescent="0.25">
      <c r="A2407">
        <v>2406</v>
      </c>
      <c r="B2407" t="str">
        <f>'2004'!W238</f>
        <v>{id:233,year: "2004",typeDoc:"ACUERDO",dateDoc:"19-NOV",numDoc:"CG 232-2004",monthDoc:"NOV",nameDoc:"GOBERNADOR",link: Acuerdos__pdfpath(`./${"2004/"}${"232.pdf"}`),},</v>
      </c>
    </row>
    <row r="2408" spans="1:2" hidden="1" x14ac:dyDescent="0.25">
      <c r="A2408">
        <v>2407</v>
      </c>
      <c r="B2408" t="str">
        <f>'2004'!W239</f>
        <v>{id:234,year: "2004",typeDoc:"ACUERDO",dateDoc:"19-NOV",numDoc:"CG 233-2004",monthDoc:"NOV",nameDoc:"ASIGNACIÓN DIPUTADOS RP",link: Acuerdos__pdfpath(`./${"2004/"}${"233.pdf"}`),},</v>
      </c>
    </row>
    <row r="2409" spans="1:2" hidden="1" x14ac:dyDescent="0.25">
      <c r="A2409">
        <v>2408</v>
      </c>
      <c r="B2409" t="str">
        <f>'2004'!W240</f>
        <v>{id:235,year: "2004",typeDoc:"ACUERDO",dateDoc:"19-NOV",numDoc:"CG 234-2004",monthDoc:"NOV",nameDoc:"ESCRUT Y COMPUT TETLANOHCAN,LA MAGDALENA,ESPAÑITA",link: Acuerdos__pdfpath(`./${"2004/"}${"234.pdf"}`),},</v>
      </c>
    </row>
    <row r="2410" spans="1:2" hidden="1" x14ac:dyDescent="0.25">
      <c r="A2410">
        <v>2409</v>
      </c>
      <c r="B2410" t="str">
        <f>'2004'!W241</f>
        <v>{id:236,year: "2004",typeDoc:"ACUERDO",dateDoc:"19-NOV",numDoc:"CG 235-2004",monthDoc:"NOV",nameDoc:"CÓMPUTO TETLANOHCAN, TLALTELULCO Y ESPAÑITA",link: Acuerdos__pdfpath(`./${"2004/"}${"235.pdf"}`),},</v>
      </c>
    </row>
    <row r="2411" spans="1:2" hidden="1" x14ac:dyDescent="0.25">
      <c r="A2411">
        <v>2410</v>
      </c>
      <c r="B2411" t="str">
        <f>'2004'!W242</f>
        <v>{id:237,year: "2004",typeDoc:"ACUERDO",dateDoc:"19-NOV",numDoc:"CG 236-2004",monthDoc:"NOV",nameDoc:"INTEGRACIÓN AYUNTAMIENTOS 2004 XALOZTOC",link: Acuerdos__pdfpath(`./${"2004/"}${"236.pdf"}`),},</v>
      </c>
    </row>
    <row r="2412" spans="1:2" hidden="1" x14ac:dyDescent="0.25">
      <c r="A2412">
        <v>2411</v>
      </c>
      <c r="B2412" t="str">
        <f>'2004'!W243</f>
        <v>{id:238,year: "2004",typeDoc:"RESOLUCIÓN",dateDoc:"21-DIC",numDoc:"CG 237-2004",monthDoc:"DIC",nameDoc:"EXPEDIENTE 005-2004",link: Acuerdos__pdfpath(`./${"2004/"}${"237.pdf"}`),},</v>
      </c>
    </row>
    <row r="2413" spans="1:2" hidden="1" x14ac:dyDescent="0.25">
      <c r="A2413">
        <v>2412</v>
      </c>
      <c r="B2413" t="str">
        <f>'2004'!W244</f>
        <v>{id:239,year: "2004",typeDoc:"RESOLUCIÓN",dateDoc:"21-DIC",numDoc:"CG 238-2004",monthDoc:"DIC",nameDoc:"EXPEDIENTE 006-2004",link: Acuerdos__pdfpath(`./${"2004/"}${"238.pdf"}`),},</v>
      </c>
    </row>
    <row r="2414" spans="1:2" hidden="1" x14ac:dyDescent="0.25">
      <c r="A2414">
        <v>2413</v>
      </c>
      <c r="B2414" t="str">
        <f>'2004'!W245</f>
        <v>{id:240,year: "2004",typeDoc:"RESOLUCIÓN",dateDoc:"21-DIC",numDoc:"CG 239-2004",monthDoc:"DIC",nameDoc:"EXPEDIENTE 015-2004",link: Acuerdos__pdfpath(`./${"2004/"}${"239.pdf"}`),},</v>
      </c>
    </row>
    <row r="2415" spans="1:2" hidden="1" x14ac:dyDescent="0.25">
      <c r="A2415">
        <v>2414</v>
      </c>
      <c r="B2415" t="str">
        <f>'2004'!W246</f>
        <v>{id:241,year: "2004",typeDoc:"RESOLUCIÓN",dateDoc:"21-DIC",numDoc:"CG 240-2004",monthDoc:"DIC",nameDoc:"EXPEDIENTE 022-2004",link: Acuerdos__pdfpath(`./${"2004/"}${"240.pdf"}`),},</v>
      </c>
    </row>
    <row r="2416" spans="1:2" hidden="1" x14ac:dyDescent="0.25">
      <c r="A2416">
        <v>2415</v>
      </c>
      <c r="B2416" t="str">
        <f>'2004'!W247</f>
        <v>{id:242,year: "2004",typeDoc:"RESOLUCIÓN",dateDoc:"21-DIC",numDoc:"CG 241-2004",monthDoc:"DIC",nameDoc:"EXPEDIENTE 027-2004",link: Acuerdos__pdfpath(`./${"2004/"}${"241.pdf"}`),},</v>
      </c>
    </row>
    <row r="2417" spans="1:2" hidden="1" x14ac:dyDescent="0.25">
      <c r="A2417">
        <v>2416</v>
      </c>
      <c r="B2417" t="str">
        <f>'2004'!W248</f>
        <v>{id:243,year: "2004",typeDoc:"RESOLUCIÓN",dateDoc:"21-DIC",numDoc:"CG 242-2004",monthDoc:"DIC",nameDoc:"EXPEDIENTE 029-2004",link: Acuerdos__pdfpath(`./${"2004/"}${"242.pdf"}`),},</v>
      </c>
    </row>
    <row r="2418" spans="1:2" hidden="1" x14ac:dyDescent="0.25">
      <c r="A2418">
        <v>2417</v>
      </c>
      <c r="B2418" t="str">
        <f>'2004'!W249</f>
        <v>{id:244,year: "2004",typeDoc:"RESOLUCIÓN",dateDoc:"21-DIC",numDoc:"CG 243-2004",monthDoc:"DIC",nameDoc:"EXPEDIENTE 030-2004",link: Acuerdos__pdfpath(`./${"2004/"}${"243.pdf"}`),},</v>
      </c>
    </row>
    <row r="2419" spans="1:2" hidden="1" x14ac:dyDescent="0.25">
      <c r="A2419">
        <v>2418</v>
      </c>
      <c r="B2419" t="str">
        <f>'2004'!W250</f>
        <v>{id:245,year: "2004",typeDoc:"RESOLUCIÓN",dateDoc:"21-DIC",numDoc:"CG 244-2004",monthDoc:"DIC",nameDoc:"EXPEDIENTE 034-2004",link: Acuerdos__pdfpath(`./${"2004/"}${"244.pdf"}`),},</v>
      </c>
    </row>
    <row r="2420" spans="1:2" hidden="1" x14ac:dyDescent="0.25">
      <c r="A2420">
        <v>2419</v>
      </c>
      <c r="B2420" t="str">
        <f>'2004'!W251</f>
        <v>{id:246,year: "2004",typeDoc:"RESOLUCIÓN",dateDoc:"21-DIC",numDoc:"CG 245-2004",monthDoc:"DIC",nameDoc:"EXPEDIENTE 057-2004",link: Acuerdos__pdfpath(`./${"2004/"}${"245.pdf"}`),},</v>
      </c>
    </row>
    <row r="2421" spans="1:2" hidden="1" x14ac:dyDescent="0.25">
      <c r="A2421">
        <v>2420</v>
      </c>
      <c r="B2421" t="str">
        <f>'2004'!W252</f>
        <v>{id:247,year: "2004",typeDoc:"RESOLUCIÓN",dateDoc:"21-DIC",numDoc:"CG 246-2004",monthDoc:"DIC",nameDoc:"EXPEDIENTE 075-2004",link: Acuerdos__pdfpath(`./${"2004/"}${"246.pdf"}`),},</v>
      </c>
    </row>
    <row r="2422" spans="1:2" hidden="1" x14ac:dyDescent="0.25">
      <c r="A2422">
        <v>2421</v>
      </c>
      <c r="B2422" t="str">
        <f>'2004'!W253</f>
        <v/>
      </c>
    </row>
    <row r="2423" spans="1:2" hidden="1" x14ac:dyDescent="0.25">
      <c r="A2423">
        <v>2422</v>
      </c>
      <c r="B2423" t="str">
        <f>'2004'!W254</f>
        <v>{id:249,year: "2004",typeDoc:"RESOLUCIÓN",dateDoc:"21-DIC",numDoc:"CG 248-2004",monthDoc:"DIC",nameDoc:"EXPEDIENTE 077-2004",link: Acuerdos__pdfpath(`./${"2004/"}${"248.pdf"}`),},</v>
      </c>
    </row>
    <row r="2424" spans="1:2" hidden="1" x14ac:dyDescent="0.25">
      <c r="A2424">
        <v>2423</v>
      </c>
      <c r="B2424" t="str">
        <f>'2004'!W255</f>
        <v>{id:250,year: "2004",typeDoc:"RESOLUCIÓN",dateDoc:"21-DIC",numDoc:"CG 249-2004",monthDoc:"DIC",nameDoc:"EXPEDIENTE 092-2004",link: Acuerdos__pdfpath(`./${"2004/"}${"249.pdf"}`),},</v>
      </c>
    </row>
    <row r="2425" spans="1:2" hidden="1" x14ac:dyDescent="0.25">
      <c r="A2425">
        <v>2424</v>
      </c>
      <c r="B2425" t="str">
        <f>'2004'!W256</f>
        <v>{id:251,year: "2004",typeDoc:"RESOLUCIÓN",dateDoc:"21-DIC",numDoc:"CG 250-2004",monthDoc:"DIC",nameDoc:"EXPEDIENTE 094-2004",link: Acuerdos__pdfpath(`./${"2004/"}${"250.pdf"}`),},</v>
      </c>
    </row>
    <row r="2426" spans="1:2" hidden="1" x14ac:dyDescent="0.25">
      <c r="A2426">
        <v>2425</v>
      </c>
      <c r="B2426" t="str">
        <f>'2004'!W257</f>
        <v>{id:252,year: "2004",typeDoc:"RESOLUCIÓN",dateDoc:"21-DIC",numDoc:"CG 251-2004",monthDoc:"DIC",nameDoc:"EXPEDIENTE 098-2004",link: Acuerdos__pdfpath(`./${"2004/"}${"251.pdf"}`),},</v>
      </c>
    </row>
    <row r="2427" spans="1:2" hidden="1" x14ac:dyDescent="0.25">
      <c r="A2427">
        <v>2426</v>
      </c>
      <c r="B2427" t="str">
        <f>'2004'!W258</f>
        <v>{id:253,year: "2004",typeDoc:"RESOLUCIÓN",dateDoc:"21-DIC",numDoc:"CG 252-2004",monthDoc:"DIC",nameDoc:"EXPEDIENTE 104-2004",link: Acuerdos__pdfpath(`./${"2004/"}${"252.pdf"}`),},</v>
      </c>
    </row>
    <row r="2428" spans="1:2" hidden="1" x14ac:dyDescent="0.25">
      <c r="A2428">
        <v>2427</v>
      </c>
      <c r="B2428" t="str">
        <f>'2004'!W259</f>
        <v>{id:254,year: "2004",typeDoc:"RESOLUCIÓN",dateDoc:"21-DIC",numDoc:"CG 253-2004",monthDoc:"DIC",nameDoc:"EXPEDIENTE 105-2004",link: Acuerdos__pdfpath(`./${"2004/"}${"253.pdf"}`),},</v>
      </c>
    </row>
    <row r="2429" spans="1:2" hidden="1" x14ac:dyDescent="0.25">
      <c r="A2429">
        <v>2428</v>
      </c>
      <c r="B2429" t="str">
        <f>'2004'!W260</f>
        <v>{id:255,year: "2004",typeDoc:"RESOLUCIÓN",dateDoc:"21-DIC",numDoc:"CG 254-2004",monthDoc:"DIC",nameDoc:"EXPEDIENTE 108-2004",link: Acuerdos__pdfpath(`./${"2004/"}${"254.pdf"}`),},</v>
      </c>
    </row>
    <row r="2430" spans="1:2" hidden="1" x14ac:dyDescent="0.25">
      <c r="A2430">
        <v>2429</v>
      </c>
      <c r="B2430" t="str">
        <f>'2004'!W261</f>
        <v>{id:256,year: "2004",typeDoc:"RESOLUCIÓN",dateDoc:"21-DIC",numDoc:"CG 255-2004",monthDoc:"DIC",nameDoc:"EXPEDIENTE 113-2004",link: Acuerdos__pdfpath(`./${"2004/"}${"255.pdf"}`),},</v>
      </c>
    </row>
    <row r="2431" spans="1:2" hidden="1" x14ac:dyDescent="0.25">
      <c r="A2431">
        <v>2430</v>
      </c>
      <c r="B2431" t="str">
        <f>'2004'!W262</f>
        <v>{id:257,year: "2004",typeDoc:"RESOLUCIÓN",dateDoc:"21-DIC",numDoc:"CG 256-2004",monthDoc:"DIC",nameDoc:"EXPEDIENTE 116-2004",link: Acuerdos__pdfpath(`./${"2004/"}${"256.pdf"}`),},</v>
      </c>
    </row>
    <row r="2432" spans="1:2" hidden="1" x14ac:dyDescent="0.25">
      <c r="A2432">
        <v>2431</v>
      </c>
      <c r="B2432" t="str">
        <f>'2004'!W263</f>
        <v>{id:258,year: "2004",typeDoc:"RESOLUCIÓN",dateDoc:"21-DIC",numDoc:"CG 257-2004",monthDoc:"DIC",nameDoc:"EXPEDIENTE 118-2004",link: Acuerdos__pdfpath(`./${"2004/"}${"257.pdf"}`),},</v>
      </c>
    </row>
    <row r="2433" spans="1:2" hidden="1" x14ac:dyDescent="0.25">
      <c r="A2433">
        <v>2432</v>
      </c>
      <c r="B2433" t="str">
        <f>'2004'!W264</f>
        <v>{id:259,year: "2004",typeDoc:"RESOLUCIÓN",dateDoc:"21-DIC",numDoc:"CG 258-2004",monthDoc:"DIC",nameDoc:"EXPEDIENTE 119-2004",link: Acuerdos__pdfpath(`./${"2004/"}${"258.pdf"}`),},</v>
      </c>
    </row>
    <row r="2434" spans="1:2" hidden="1" x14ac:dyDescent="0.25">
      <c r="A2434">
        <v>2433</v>
      </c>
      <c r="B2434" t="str">
        <f>'2004'!W265</f>
        <v>{id:260,year: "2004",typeDoc:"RESOLUCIÓN",dateDoc:"21-DIC",numDoc:"CG 259-2004",monthDoc:"DIC",nameDoc:"EXPEDIENTE 122-2004",link: Acuerdos__pdfpath(`./${"2004/"}${"259.pdf"}`),},</v>
      </c>
    </row>
    <row r="2435" spans="1:2" hidden="1" x14ac:dyDescent="0.25">
      <c r="A2435">
        <v>2434</v>
      </c>
      <c r="B2435" t="str">
        <f>'2004'!W266</f>
        <v>{id:261,year: "2004",typeDoc:"RESOLUCIÓN",dateDoc:"21-DIC",numDoc:"CG 260-2004",monthDoc:"DIC",nameDoc:"EXPEDIENTE-124-2004",link: Acuerdos__pdfpath(`./${"2004/"}${"260.pdf"}`),},</v>
      </c>
    </row>
    <row r="2436" spans="1:2" hidden="1" x14ac:dyDescent="0.25">
      <c r="A2436">
        <v>2435</v>
      </c>
      <c r="B2436" t="str">
        <f>'2004'!W267</f>
        <v>{id:262,year: "2004",typeDoc:"RESOLUCIÓN",dateDoc:"21-DIC",numDoc:"CG 261-2004",monthDoc:"DIC",nameDoc:"EXPEDIENTE 127-2004",link: Acuerdos__pdfpath(`./${"2004/"}${"261.pdf"}`),},</v>
      </c>
    </row>
    <row r="2437" spans="1:2" hidden="1" x14ac:dyDescent="0.25">
      <c r="A2437">
        <v>2436</v>
      </c>
      <c r="B2437" t="str">
        <f>'2004'!W268</f>
        <v>{id:263,year: "2004",typeDoc:"RESOLUCIÓN",dateDoc:"21-DIC",numDoc:"CG 262-2004",monthDoc:"DIC",nameDoc:"EXPEDIENTE 132-2004",link: Acuerdos__pdfpath(`./${"2004/"}${"262.pdf"}`),},</v>
      </c>
    </row>
    <row r="2438" spans="1:2" hidden="1" x14ac:dyDescent="0.25">
      <c r="A2438">
        <v>2437</v>
      </c>
      <c r="B2438" t="str">
        <f>'2004'!W269</f>
        <v>{id:264,year: "2004",typeDoc:"RESOLUCIÓN",dateDoc:"21-DIC",numDoc:"CG 263-2004",monthDoc:"DIC",nameDoc:"EXPEDIENTE 133-2004",link: Acuerdos__pdfpath(`./${"2004/"}${"263.pdf"}`),},</v>
      </c>
    </row>
    <row r="2439" spans="1:2" hidden="1" x14ac:dyDescent="0.25">
      <c r="A2439">
        <v>2438</v>
      </c>
      <c r="B2439" t="str">
        <f>'2004'!W270</f>
        <v>{id:265,year: "2004",typeDoc:"RESOLUCIÓN",dateDoc:"21-DIC",numDoc:"CG 264-2004",monthDoc:"DIC",nameDoc:"EXPEDIENTE 135-2004",link: Acuerdos__pdfpath(`./${"2004/"}${"264.pdf"}`),},</v>
      </c>
    </row>
    <row r="2440" spans="1:2" hidden="1" x14ac:dyDescent="0.25">
      <c r="A2440">
        <v>2439</v>
      </c>
      <c r="B2440" t="str">
        <f>'2004'!W271</f>
        <v>{id:266,year: "2004",typeDoc:"RESOLUCIÓN",dateDoc:"21-DIC",numDoc:"CG 265-2004",monthDoc:"DIC",nameDoc:"EXPEDIENTE 144-2004",link: Acuerdos__pdfpath(`./${"2004/"}${"265.pdf"}`),},</v>
      </c>
    </row>
    <row r="2441" spans="1:2" hidden="1" x14ac:dyDescent="0.25">
      <c r="A2441">
        <v>2440</v>
      </c>
      <c r="B2441" t="str">
        <f>'2004'!W272</f>
        <v>{id:267,year: "2004",typeDoc:"RESOLUCIÓN",dateDoc:"21-DIC",numDoc:"CG 266-2004",monthDoc:"DIC",nameDoc:"EXPEDIENTE 145-2004",link: Acuerdos__pdfpath(`./${"2004/"}${"266.pdf"}`),},</v>
      </c>
    </row>
    <row r="2442" spans="1:2" hidden="1" x14ac:dyDescent="0.25">
      <c r="A2442">
        <v>2441</v>
      </c>
      <c r="B2442" t="str">
        <f>'2004'!W273</f>
        <v>{id:268,year: "2004",typeDoc:"RESOLUCIÓN",dateDoc:"21-DIC",numDoc:"CG 267-2004",monthDoc:"DIC",nameDoc:"EXPEDIENTE 146-2004",link: Acuerdos__pdfpath(`./${"2004/"}${"267.pdf"}`),},</v>
      </c>
    </row>
    <row r="2443" spans="1:2" hidden="1" x14ac:dyDescent="0.25">
      <c r="A2443">
        <v>2442</v>
      </c>
      <c r="B2443" t="str">
        <f>'2004'!W274</f>
        <v>{id:269,year: "2004",typeDoc:"RESOLUCIÓN",dateDoc:"21-DIC",numDoc:"CG 268-2004",monthDoc:"DIC",nameDoc:"EXPEDIENTE 150-2004",link: Acuerdos__pdfpath(`./${"2004/"}${"268.pdf"}`),},</v>
      </c>
    </row>
    <row r="2444" spans="1:2" hidden="1" x14ac:dyDescent="0.25">
      <c r="A2444">
        <v>2443</v>
      </c>
      <c r="B2444" t="str">
        <f>'2004'!W275</f>
        <v>{id:270,year: "2004",typeDoc:"RESOLUCIÓN",dateDoc:"21-DIC",numDoc:"CG 269-2004",monthDoc:"DIC",nameDoc:"EXPEDIENTE 152-2004",link: Acuerdos__pdfpath(`./${"2004/"}${"269.pdf"}`),},</v>
      </c>
    </row>
    <row r="2445" spans="1:2" hidden="1" x14ac:dyDescent="0.25">
      <c r="A2445">
        <v>2444</v>
      </c>
      <c r="B2445" t="str">
        <f>'2004'!W276</f>
        <v>{id:271,year: "2004",typeDoc:"RESOLUCIÓN",dateDoc:"21-DIC",numDoc:"CG 270-2004",monthDoc:"DIC",nameDoc:"EXPEDIENTE 153-2004",link: Acuerdos__pdfpath(`./${"2004/"}${"270.pdf"}`),},</v>
      </c>
    </row>
    <row r="2446" spans="1:2" hidden="1" x14ac:dyDescent="0.25">
      <c r="A2446">
        <v>2445</v>
      </c>
      <c r="B2446" t="str">
        <f>'2004'!W277</f>
        <v>{id:272,year: "2004",typeDoc:"RESOLUCIÓN",dateDoc:"21-DIC",numDoc:"CG 271-2004",monthDoc:"DIC",nameDoc:"RECURSO DE RESOLUCIÓN 06-2004",link: Acuerdos__pdfpath(`./${"2004/"}${"271.pdf"}`),},</v>
      </c>
    </row>
    <row r="2447" spans="1:2" hidden="1" x14ac:dyDescent="0.25">
      <c r="A2447">
        <v>2446</v>
      </c>
      <c r="B2447" t="str">
        <f>'2004'!W278</f>
        <v>{id:273,year: "2004",typeDoc:"RESOLUCIÓN",dateDoc:"29-DIC",numDoc:"CG 272-2004",monthDoc:"DIC",nameDoc:"REC.REV.07-2004 Y ACUMULADO",link: Acuerdos__pdfpath(`./${"2004/"}${"272.pdf"}`),},</v>
      </c>
    </row>
    <row r="2448" spans="1:2" hidden="1" x14ac:dyDescent="0.25">
      <c r="A2448">
        <v>2447</v>
      </c>
      <c r="B2448" t="str">
        <f>'2004'!W279</f>
        <v>{id:274,year: "2004",typeDoc:"ACUERDO",dateDoc:"29-DIC",numDoc:"CG 273-2004",monthDoc:"DIC",nameDoc:"READECUACIÓN PRESUPUESTO 2005",link: Acuerdos__pdfpath(`./${"2004/"}${"273.pdf"}`),},</v>
      </c>
    </row>
    <row r="2449" spans="1:2" hidden="1" x14ac:dyDescent="0.25">
      <c r="A2449">
        <v>2448</v>
      </c>
      <c r="B2449" t="str">
        <f>'2004'!W280</f>
        <v>];</v>
      </c>
    </row>
    <row r="2450" spans="1:2" hidden="1" x14ac:dyDescent="0.25">
      <c r="A2450">
        <v>2449</v>
      </c>
      <c r="B2450" t="str">
        <f>'2003'!S2</f>
        <v>export const dataAcuerdos2003 = [</v>
      </c>
    </row>
    <row r="2451" spans="1:2" hidden="1" x14ac:dyDescent="0.25">
      <c r="A2451">
        <v>2450</v>
      </c>
      <c r="B2451" t="str">
        <f>'2003'!S3</f>
        <v>{id:1,year: "2003",typeDoc:"ACUERDO",dateDoc:"25-FEB",monthDoc:"FEB",nameDoc:"CALENDARIO DE SESIONES ORDINARIAS 2003",link: Acuerdos__pdfpath(`./${"2003/"}${"1.pdf"}`),},</v>
      </c>
    </row>
    <row r="2452" spans="1:2" hidden="1" x14ac:dyDescent="0.25">
      <c r="A2452">
        <v>2451</v>
      </c>
      <c r="B2452" t="str">
        <f>'2003'!S4</f>
        <v>{id:2,year: "2003",typeDoc:"ACUERDO",dateDoc:"28-ABR",monthDoc:"ABR",nameDoc:"FINANCIAMIENTO CONVERGENCIA",link: Acuerdos__pdfpath(`./${"2003/"}${"2.pdf"}`),},</v>
      </c>
    </row>
    <row r="2453" spans="1:2" hidden="1" x14ac:dyDescent="0.25">
      <c r="A2453">
        <v>2452</v>
      </c>
      <c r="B2453" t="str">
        <f>'2003'!S5</f>
        <v>{id:3,year: "2003",typeDoc:"ACUERDO",dateDoc:"28-ABR",monthDoc:"ABR",nameDoc:"FINANCIAMIENTO FC",link: Acuerdos__pdfpath(`./${"2003/"}${"3.pdf"}`),},</v>
      </c>
    </row>
    <row r="2454" spans="1:2" hidden="1" x14ac:dyDescent="0.25">
      <c r="A2454">
        <v>2453</v>
      </c>
      <c r="B2454" t="str">
        <f>'2003'!S6</f>
        <v>{id:4,year: "2003",typeDoc:"ACUERDO",dateDoc:"28-ABR",monthDoc:"ABR",nameDoc:"FINANCIAMIENTO MP",link: Acuerdos__pdfpath(`./${"2003/"}${"4.pdf"}`),},</v>
      </c>
    </row>
    <row r="2455" spans="1:2" hidden="1" x14ac:dyDescent="0.25">
      <c r="A2455">
        <v>2454</v>
      </c>
      <c r="B2455" t="str">
        <f>'2003'!S7</f>
        <v>{id:5,year: "2003",typeDoc:"ACUERDO",dateDoc:"28-ABR",monthDoc:"ABR",nameDoc:"FINANCIAMIENTO PAN",link: Acuerdos__pdfpath(`./${"2003/"}${"5.pdf"}`),},</v>
      </c>
    </row>
    <row r="2456" spans="1:2" hidden="1" x14ac:dyDescent="0.25">
      <c r="A2456">
        <v>2455</v>
      </c>
      <c r="B2456" t="str">
        <f>'2003'!S8</f>
        <v>{id:6,year: "2003",typeDoc:"ACUERDO",dateDoc:"28-ABR",monthDoc:"ABR",nameDoc:"FINANCIAMIENTO PAS",link: Acuerdos__pdfpath(`./${"2003/"}${"6.pdf"}`),},</v>
      </c>
    </row>
    <row r="2457" spans="1:2" hidden="1" x14ac:dyDescent="0.25">
      <c r="A2457">
        <v>2456</v>
      </c>
      <c r="B2457" t="str">
        <f>'2003'!S9</f>
        <v>{id:7,year: "2003",typeDoc:"ACUERDO",dateDoc:"28-ABR",monthDoc:"ABR",nameDoc:"FINANCIAMIENTO PCDT",link: Acuerdos__pdfpath(`./${"2003/"}${"7.pdf"}`),},</v>
      </c>
    </row>
    <row r="2458" spans="1:2" hidden="1" x14ac:dyDescent="0.25">
      <c r="A2458">
        <v>2457</v>
      </c>
      <c r="B2458" t="str">
        <f>'2003'!S10</f>
        <v>{id:8,year: "2003",typeDoc:"ACUERDO",dateDoc:"28-ABR",monthDoc:"ABR",nameDoc:"FINANCIAMIENTO PJS",link: Acuerdos__pdfpath(`./${"2003/"}${"8.pdf"}`),},</v>
      </c>
    </row>
    <row r="2459" spans="1:2" hidden="1" x14ac:dyDescent="0.25">
      <c r="A2459">
        <v>2458</v>
      </c>
      <c r="B2459" t="str">
        <f>'2003'!S11</f>
        <v>{id:9,year: "2003",typeDoc:"ACUERDO",dateDoc:"28-ABR",monthDoc:"ABR",nameDoc:"FINANCIAMIENTO PLM",link: Acuerdos__pdfpath(`./${"2003/"}${"9.pdf"}`),},</v>
      </c>
    </row>
    <row r="2460" spans="1:2" hidden="1" x14ac:dyDescent="0.25">
      <c r="A2460">
        <v>2459</v>
      </c>
      <c r="B2460" t="str">
        <f>'2003'!S12</f>
        <v>{id:10,year: "2003",typeDoc:"ACUERDO",dateDoc:"28-ABR",monthDoc:"ABR",nameDoc:"FINANCIAMIENTO PRD",link: Acuerdos__pdfpath(`./${"2003/"}${"10.pdf"}`),},</v>
      </c>
    </row>
    <row r="2461" spans="1:2" hidden="1" x14ac:dyDescent="0.25">
      <c r="A2461">
        <v>2460</v>
      </c>
      <c r="B2461" t="str">
        <f>'2003'!S13</f>
        <v>{id:11,year: "2003",typeDoc:"ACUERDO",dateDoc:"28-ABR",monthDoc:"ABR",nameDoc:"FINANCIAMIENTO PRI",link: Acuerdos__pdfpath(`./${"2003/"}${"11.pdf"}`),},</v>
      </c>
    </row>
    <row r="2462" spans="1:2" hidden="1" x14ac:dyDescent="0.25">
      <c r="A2462">
        <v>2461</v>
      </c>
      <c r="B2462" t="str">
        <f>'2003'!S14</f>
        <v>{id:12,year: "2003",typeDoc:"ACUERDO",dateDoc:"28-ABR",monthDoc:"ABR",nameDoc:"FINANCIAMIENTO PSN",link: Acuerdos__pdfpath(`./${"2003/"}${"12.pdf"}`),},</v>
      </c>
    </row>
    <row r="2463" spans="1:2" hidden="1" x14ac:dyDescent="0.25">
      <c r="A2463">
        <v>2462</v>
      </c>
      <c r="B2463" t="str">
        <f>'2003'!S15</f>
        <v>{id:13,year: "2003",typeDoc:"ACUERDO",dateDoc:"28-ABR",monthDoc:"ABR",nameDoc:"FINANCIAMIENTO PT",link: Acuerdos__pdfpath(`./${"2003/"}${"13.pdf"}`),},</v>
      </c>
    </row>
    <row r="2464" spans="1:2" hidden="1" x14ac:dyDescent="0.25">
      <c r="A2464">
        <v>2463</v>
      </c>
      <c r="B2464" t="str">
        <f>'2003'!S16</f>
        <v>{id:14,year: "2003",typeDoc:"ACUERDO",dateDoc:"28-ABR",monthDoc:"ABR",nameDoc:"FINANCIAMIENTO PVEM",link: Acuerdos__pdfpath(`./${"2003/"}${"14.pdf"}`),},</v>
      </c>
    </row>
    <row r="2465" spans="1:2" hidden="1" x14ac:dyDescent="0.25">
      <c r="A2465">
        <v>2464</v>
      </c>
      <c r="B2465" t="str">
        <f>'2003'!S17</f>
        <v>{id:15,year: "2003",typeDoc:"ACUERDO",dateDoc:"30-MAY",monthDoc:"MAY",nameDoc:"DICTAMEN PT",link: Acuerdos__pdfpath(`./${"2003/"}${"15.pdf"}`),},</v>
      </c>
    </row>
    <row r="2466" spans="1:2" hidden="1" x14ac:dyDescent="0.25">
      <c r="A2466">
        <v>2465</v>
      </c>
      <c r="B2466" t="str">
        <f>'2003'!S18</f>
        <v>{id:16,year: "2003",typeDoc:"ACUERDO",dateDoc:"30-MAY",monthDoc:"MAY",nameDoc:"DICTAMEN CONVERGENCIA",link: Acuerdos__pdfpath(`./${"2003/"}${"16.pdf"}`),},</v>
      </c>
    </row>
    <row r="2467" spans="1:2" hidden="1" x14ac:dyDescent="0.25">
      <c r="A2467">
        <v>2466</v>
      </c>
      <c r="B2467" t="str">
        <f>'2003'!S19</f>
        <v>{id:17,year: "2003",typeDoc:"ACUERDO",dateDoc:"30-MAY",monthDoc:"MAY",nameDoc:"DICTAMEN PCDT",link: Acuerdos__pdfpath(`./${"2003/"}${"17.pdf"}`),},</v>
      </c>
    </row>
    <row r="2468" spans="1:2" hidden="1" x14ac:dyDescent="0.25">
      <c r="A2468">
        <v>2467</v>
      </c>
      <c r="B2468" t="str">
        <f>'2003'!S20</f>
        <v>{id:18,year: "2003",typeDoc:"ACUERDO",dateDoc:"30-MAY",monthDoc:"MAY",nameDoc:"DICTAMEN PJS",link: Acuerdos__pdfpath(`./${"2003/"}${"18.pdf"}`),},</v>
      </c>
    </row>
    <row r="2469" spans="1:2" hidden="1" x14ac:dyDescent="0.25">
      <c r="A2469">
        <v>2468</v>
      </c>
      <c r="B2469" t="str">
        <f>'2003'!S21</f>
        <v>{id:19,year: "2003",typeDoc:"ACUERDO",dateDoc:"30-MAY",monthDoc:"MAY",nameDoc:"DICTAMEN PRD",link: Acuerdos__pdfpath(`./${"2003/"}${"19.pdf"}`),},</v>
      </c>
    </row>
    <row r="2470" spans="1:2" hidden="1" x14ac:dyDescent="0.25">
      <c r="A2470">
        <v>2469</v>
      </c>
      <c r="B2470" t="str">
        <f>'2003'!S22</f>
        <v>{id:20,year: "2003",typeDoc:"ACUERDO",dateDoc:"30-MAY",monthDoc:"MAY",nameDoc:"DICTAMEN PRI",link: Acuerdos__pdfpath(`./${"2003/"}${"20.pdf"}`),},</v>
      </c>
    </row>
    <row r="2471" spans="1:2" hidden="1" x14ac:dyDescent="0.25">
      <c r="A2471">
        <v>2470</v>
      </c>
      <c r="B2471" t="str">
        <f>'2003'!S23</f>
        <v>{id:21,year: "2003",typeDoc:"ACUERDO",dateDoc:"30-MAY",monthDoc:"MAY",nameDoc:"DICTAMEN PVEM",link: Acuerdos__pdfpath(`./${"2003/"}${"21.pdf"}`),},</v>
      </c>
    </row>
    <row r="2472" spans="1:2" hidden="1" x14ac:dyDescent="0.25">
      <c r="A2472">
        <v>2471</v>
      </c>
      <c r="B2472" t="str">
        <f>'2003'!S24</f>
        <v>{id:22,year: "2003",typeDoc:"ACUERDO",dateDoc:"30-JUN",monthDoc:"JUN",nameDoc:"TRANSFERENCIA",link: Acuerdos__pdfpath(`./${"2003/"}${"22.pdf"}`),},</v>
      </c>
    </row>
    <row r="2473" spans="1:2" hidden="1" x14ac:dyDescent="0.25">
      <c r="A2473">
        <v>2472</v>
      </c>
      <c r="B2473" t="str">
        <f>'2003'!S25</f>
        <v>{id:23,year: "2003",typeDoc:"ACUERDO",dateDoc:"30-JUN",monthDoc:"JUN",nameDoc:"DECLARACIÓN CONSTITUCIONAL PCDT",link: Acuerdos__pdfpath(`./${"2003/"}${"23.pdf"}`),},</v>
      </c>
    </row>
    <row r="2474" spans="1:2" hidden="1" x14ac:dyDescent="0.25">
      <c r="A2474">
        <v>2473</v>
      </c>
      <c r="B2474" t="str">
        <f>'2003'!S26</f>
        <v>{id:24,year: "2003",typeDoc:"ACUERDO",dateDoc:"21-AGO",monthDoc:"AGO",nameDoc:"METODOLOGÍA Y PROCEDIMIENTO, NUEVOS PARTIDOS POLÍEDTICOS ESTATALES",link: Acuerdos__pdfpath(`./${"2003/"}${"24.pdf"}`),},</v>
      </c>
    </row>
    <row r="2475" spans="1:2" hidden="1" x14ac:dyDescent="0.25">
      <c r="A2475">
        <v>2474</v>
      </c>
      <c r="B2475" t="str">
        <f>'2003'!S27</f>
        <v>{id:25,year: "2003",typeDoc:"ACUERDO",dateDoc:"07-NOV",monthDoc:"NOV",nameDoc:"PRESUPUESTO DE EGRESOS 2003",link: Acuerdos__pdfpath(`./${"2003/"}${"25.pdf"}`),},</v>
      </c>
    </row>
    <row r="2476" spans="1:2" hidden="1" x14ac:dyDescent="0.25">
      <c r="A2476">
        <v>2475</v>
      </c>
      <c r="B2476" t="str">
        <f>'2003'!S28</f>
        <v>{id:26,year: "2003",typeDoc:"ACUERDO",dateDoc:"08-DIC",monthDoc:"DIC",nameDoc:"COMISIÓN DEMARCACIÓN",link: Acuerdos__pdfpath(`./${"2003/"}${"26.pdf"}`),},</v>
      </c>
    </row>
    <row r="2477" spans="1:2" hidden="1" x14ac:dyDescent="0.25">
      <c r="A2477">
        <v>2476</v>
      </c>
      <c r="B2477" t="str">
        <f>'2003'!S29</f>
        <v>{id:27,year: "2003",typeDoc:"ACUERDO",dateDoc:"08-DIC",monthDoc:"DIC",nameDoc:"PJS",link: Acuerdos__pdfpath(`./${"2003/"}${"27.pdf"}`),},</v>
      </c>
    </row>
    <row r="2478" spans="1:2" hidden="1" x14ac:dyDescent="0.25">
      <c r="A2478">
        <v>2477</v>
      </c>
      <c r="B2478" t="str">
        <f>'2003'!S30</f>
        <v>];</v>
      </c>
    </row>
    <row r="2479" spans="1:2" hidden="1" x14ac:dyDescent="0.25">
      <c r="A2479">
        <v>2478</v>
      </c>
      <c r="B2479" t="str">
        <f>'2002'!Q2</f>
        <v>export const dataAcuerdos2002 = [</v>
      </c>
    </row>
    <row r="2480" spans="1:2" hidden="1" x14ac:dyDescent="0.25">
      <c r="A2480">
        <v>2479</v>
      </c>
      <c r="B2480" t="str">
        <f>'2002'!Q3</f>
        <v>{id:1,year: "2002",typeDoc:"ACUERDO",dateDoc:"13-ENE",monthDoc:"ENE",nameDoc:"CALIFICACIÓN SAN MIGUEL ANALCO DE NATIVITAS",link: Acuerdos__pdfpath(`./${"2002/"}${"1.pdf"}`),},</v>
      </c>
    </row>
    <row r="2481" spans="1:2" hidden="1" x14ac:dyDescent="0.25">
      <c r="A2481">
        <v>2480</v>
      </c>
      <c r="B2481" t="str">
        <f>'2002'!Q4</f>
        <v>{id:2,year: "2002",typeDoc:"ACUERDO",dateDoc:"13-ENE",monthDoc:"ENE",nameDoc:"CALIFICACIÓN XAXALA DE CHIAUTEMPAN",link: Acuerdos__pdfpath(`./${"2002/"}${"2.pdf"}`),},</v>
      </c>
    </row>
    <row r="2482" spans="1:2" hidden="1" x14ac:dyDescent="0.25">
      <c r="A2482">
        <v>2481</v>
      </c>
      <c r="B2482" t="str">
        <f>'2002'!Q5</f>
        <v>{id:3,year: "2002",typeDoc:"ACUERDO",dateDoc:"13-ENE",monthDoc:"ENE",nameDoc:"INTEGRACIÓN DE DIPUTADOS",link: Acuerdos__pdfpath(`./${"2002/"}${"3.pdf"}`),},</v>
      </c>
    </row>
    <row r="2483" spans="1:2" hidden="1" x14ac:dyDescent="0.25">
      <c r="A2483">
        <v>2482</v>
      </c>
      <c r="B2483" t="str">
        <f>'2002'!Q6</f>
        <v>{id:4,year: "2002",typeDoc:"ACUERDO",dateDoc:"04-FEB",monthDoc:"FEB",nameDoc:"DE PRESUPUESTO ELECCIÓN EXTRAORDINARIA 2002",link: Acuerdos__pdfpath(`./${"2002/"}${"4.pdf"}`),},</v>
      </c>
    </row>
    <row r="2484" spans="1:2" hidden="1" x14ac:dyDescent="0.25">
      <c r="A2484">
        <v>2483</v>
      </c>
      <c r="B2484" t="str">
        <f>'2002'!Q7</f>
        <v>{id:5,year: "2002",typeDoc:"ACUERDO",dateDoc:"08-FEB",monthDoc:"FEB",nameDoc:"CALENDARIO ELECCIÓN EXTRAORDINARIA",link: Acuerdos__pdfpath(`./${"2002/"}${"5.pdf"}`),},</v>
      </c>
    </row>
    <row r="2485" spans="1:2" hidden="1" x14ac:dyDescent="0.25">
      <c r="A2485">
        <v>2484</v>
      </c>
      <c r="B2485" t="str">
        <f>'2002'!Q8</f>
        <v>{id:6,year: "2002",typeDoc:"ACUERDO",dateDoc:"08-FEB",monthDoc:"FEB",nameDoc:"CONVOCATORIA PRESIDENTES, SECRETARIOS, AUXILIARES Y CAPACITADORES ELECCIONES EXTRAORDINARIAS",link: Acuerdos__pdfpath(`./${"2002/"}${"6.pdf"}`),},</v>
      </c>
    </row>
    <row r="2486" spans="1:2" hidden="1" x14ac:dyDescent="0.25">
      <c r="A2486">
        <v>2485</v>
      </c>
      <c r="B2486" t="str">
        <f>'2002'!Q9</f>
        <v>{id:7,year: "2002",typeDoc:"ACUERDO",dateDoc:"08-FEB",monthDoc:"FEB",nameDoc:"CRITERIOS DE INTEGRACIÓN Y DESIGNACIÓN DE CONSEJOS DISTRITALES Y MUNICIPALES",link: Acuerdos__pdfpath(`./${"2002/"}${"7.pdf"}`),},</v>
      </c>
    </row>
    <row r="2487" spans="1:2" hidden="1" x14ac:dyDescent="0.25">
      <c r="A2487">
        <v>2486</v>
      </c>
      <c r="B2487" t="str">
        <f>'2002'!Q10</f>
        <v>{id:8,year: "2002",typeDoc:"ACUERDO",dateDoc:"08-FEB",monthDoc:"FEB",nameDoc:"CALENDARIO PROCESO EXTRAORDINARIAS 2002",link: Acuerdos__pdfpath(`./${"2002/"}${"8.pdf"}`),},</v>
      </c>
    </row>
    <row r="2488" spans="1:2" hidden="1" x14ac:dyDescent="0.25">
      <c r="A2488">
        <v>2487</v>
      </c>
      <c r="B2488" t="str">
        <f>'2002'!Q11</f>
        <v>{id:9,year: "2002",typeDoc:"ACUERDO",dateDoc:"08-FEB",monthDoc:"FEB",nameDoc:"MES BASE ELECCIONES EXTRAORDINARIAS",link: Acuerdos__pdfpath(`./${"2002/"}${"9.pdf"}`),},</v>
      </c>
    </row>
    <row r="2489" spans="1:2" hidden="1" x14ac:dyDescent="0.25">
      <c r="A2489">
        <v>2488</v>
      </c>
      <c r="B2489" t="str">
        <f>'2002'!Q12</f>
        <v>{id:10,year: "2002",typeDoc:"ACUERDO",dateDoc:"19-FEB",monthDoc:"FEB",nameDoc:"PLATAFORMAS ELECTORALES 2002",link: Acuerdos__pdfpath(`./${"2002/"}${"10.pdf"}`),},</v>
      </c>
    </row>
    <row r="2490" spans="1:2" hidden="1" x14ac:dyDescent="0.25">
      <c r="A2490">
        <v>2489</v>
      </c>
      <c r="B2490" t="str">
        <f>'2002'!Q13</f>
        <v>{id:11,year: "2002",typeDoc:"ACUERDO",dateDoc:"19-FEB",monthDoc:"FEB",nameDoc:"REGISTRO DE COALICIÓN IXTENCO PJS, PAS Y PT",link: Acuerdos__pdfpath(`./${"2002/"}${"11.pdf"}`),},</v>
      </c>
    </row>
    <row r="2491" spans="1:2" hidden="1" x14ac:dyDescent="0.25">
      <c r="A2491">
        <v>2490</v>
      </c>
      <c r="B2491" t="str">
        <f>'2002'!Q14</f>
        <v>{id:12,year: "2002",typeDoc:"ACUERDO",dateDoc:"19-FEB",monthDoc:"FEB",nameDoc:"REGISTRO DE COALICIÓN ZACATELCO PAS, PCDT Y PJS",link: Acuerdos__pdfpath(`./${"2002/"}${"12.pdf"}`),},</v>
      </c>
    </row>
    <row r="2492" spans="1:2" hidden="1" x14ac:dyDescent="0.25">
      <c r="A2492">
        <v>2491</v>
      </c>
      <c r="B2492" t="str">
        <f>'2002'!Q15</f>
        <v>{id:13,year: "2002",typeDoc:"ACUERDO",dateDoc:"19-FEB",monthDoc:"FEB",nameDoc:"ACUERDOS TOPES DE CAMPAÑA ELECCIONES EXTRAORDINARIAS",link: Acuerdos__pdfpath(`./${"2002/"}${"13.pdf"}`),},</v>
      </c>
    </row>
    <row r="2493" spans="1:2" hidden="1" x14ac:dyDescent="0.25">
      <c r="A2493">
        <v>2492</v>
      </c>
      <c r="B2493" t="str">
        <f>'2002'!Q16</f>
        <v>{id:14,year: "2002",typeDoc:"ACUERDO",dateDoc:"25-FEB",monthDoc:"FEB",nameDoc:"PADRÓN ELECTORAL ELECCIONES EXTRAORDINARIAS 2002",link: Acuerdos__pdfpath(`./${"2002/"}${"14.pdf"}`),},</v>
      </c>
    </row>
    <row r="2494" spans="1:2" hidden="1" x14ac:dyDescent="0.25">
      <c r="A2494">
        <v>2493</v>
      </c>
      <c r="B2494" t="str">
        <f>'2002'!Q17</f>
        <v>{id:15,year: "2002",typeDoc:"ACUERDO",dateDoc:"06-MAR",monthDoc:"MAR",nameDoc:"DISEÑO DE LA DOCUMENTACIÓN Y MATERIAL ELECTORAL 2002",link: Acuerdos__pdfpath(`./${"2002/"}${"15.pdf"}`),},</v>
      </c>
    </row>
    <row r="2495" spans="1:2" hidden="1" x14ac:dyDescent="0.25">
      <c r="A2495">
        <v>2494</v>
      </c>
      <c r="B2495" t="str">
        <f>'2002'!Q18</f>
        <v>{id:16,year: "2002",typeDoc:"ACUERDO",dateDoc:"06-MAR",monthDoc:"MAR",nameDoc:"LUGARES DE USO COMÚN 2002",link: Acuerdos__pdfpath(`./${"2002/"}${"16.pdf"}`),},</v>
      </c>
    </row>
    <row r="2496" spans="1:2" hidden="1" x14ac:dyDescent="0.25">
      <c r="A2496">
        <v>2495</v>
      </c>
      <c r="B2496" t="str">
        <f>'2002'!Q19</f>
        <v>{id:17,year: "2002",typeDoc:"ACUERDO",dateDoc:"06-MAR",monthDoc:"MAR",nameDoc:"PTES, SRIOS Y CONCEJALES ELECCIONES EXTRAORDINARIAS 2002",link: Acuerdos__pdfpath(`./${"2002/"}${"17.pdf"}`),},</v>
      </c>
    </row>
    <row r="2497" spans="1:2" hidden="1" x14ac:dyDescent="0.25">
      <c r="A2497">
        <v>2496</v>
      </c>
      <c r="B2497" t="str">
        <f>'2002'!Q20</f>
        <v>{id:18,year: "2002",typeDoc:"ACUERDO",dateDoc:"09-MAR",monthDoc:"MAR",nameDoc:"REGISTRO AYUNTAMIENTOS",link: Acuerdos__pdfpath(`./${"2002/"}${"18.pdf"}`),},</v>
      </c>
    </row>
    <row r="2498" spans="1:2" hidden="1" x14ac:dyDescent="0.25">
      <c r="A2498">
        <v>2497</v>
      </c>
      <c r="B2498" t="str">
        <f>'2002'!Q21</f>
        <v>{id:19,year: "2002",typeDoc:"ACUERDO",dateDoc:"09-MAR",monthDoc:"MAR",nameDoc:"REGISTRO PRESIDENTES DE COMUNIDAD",link: Acuerdos__pdfpath(`./${"2002/"}${"19.pdf"}`),},</v>
      </c>
    </row>
    <row r="2499" spans="1:2" hidden="1" x14ac:dyDescent="0.25">
      <c r="A2499">
        <v>2498</v>
      </c>
      <c r="B2499" t="str">
        <f>'2002'!Q22</f>
        <v>{id:20,year: "2002",typeDoc:"ACUERDO",dateDoc:"14-MAR",monthDoc:"MAR",nameDoc:"OBSERVADORES ELECTORALES Y CONVOCATORIA",link: Acuerdos__pdfpath(`./${"2002/"}${"20.pdf"}`),},</v>
      </c>
    </row>
    <row r="2500" spans="1:2" hidden="1" x14ac:dyDescent="0.25">
      <c r="A2500">
        <v>2499</v>
      </c>
      <c r="B2500" t="str">
        <f>'2002'!Q23</f>
        <v>{id:21,year: "2002",typeDoc:"ACUERDO",dateDoc:"14-MAR",monthDoc:"MAR",nameDoc:"PRODUCCIÓN DOCUMENTACIÓN Y MATERIAL ELECTORAL 2002",link: Acuerdos__pdfpath(`./${"2002/"}${"21.pdf"}`),},</v>
      </c>
    </row>
    <row r="2501" spans="1:2" hidden="1" x14ac:dyDescent="0.25">
      <c r="A2501">
        <v>2500</v>
      </c>
      <c r="B2501" t="str">
        <f>'2002'!Q24</f>
        <v>{id:22,year: "2002",typeDoc:"ACUERDO",dateDoc:"14-MAR",monthDoc:"MAR",nameDoc:"CONVOCATORIA OBSERVADORES ELECTORALES 2002",link: Acuerdos__pdfpath(`./${"2002/"}${"22.pdf"}`),},</v>
      </c>
    </row>
    <row r="2502" spans="1:2" hidden="1" x14ac:dyDescent="0.25">
      <c r="A2502">
        <v>2501</v>
      </c>
      <c r="B2502" t="str">
        <f>'2002'!Q25</f>
        <v>{id:23,year: "2002",typeDoc:"ACUERDO",dateDoc:"16-MAR",monthDoc:"MAR",nameDoc:"REASIGNACIÓN DE PRERROGATIVAS 2002 BUENO",link: Acuerdos__pdfpath(`./${"2002/"}${"23.pdf"}`),},</v>
      </c>
    </row>
    <row r="2503" spans="1:2" hidden="1" x14ac:dyDescent="0.25">
      <c r="A2503">
        <v>2502</v>
      </c>
      <c r="B2503" t="str">
        <f>'2002'!Q26</f>
        <v>{id:24,year: "2002",typeDoc:"ACUERDO",dateDoc:"28-MAR",monthDoc:"MAR",nameDoc:"ACREDITACIÓN OBSERVADORES ELECTORALES 2002",link: Acuerdos__pdfpath(`./${"2002/"}${"24.pdf"}`),},</v>
      </c>
    </row>
    <row r="2504" spans="1:2" hidden="1" x14ac:dyDescent="0.25">
      <c r="A2504">
        <v>2503</v>
      </c>
      <c r="B2504" t="str">
        <f>'2002'!Q27</f>
        <v>{id:25,year: "2002",typeDoc:"ACUERDO",dateDoc:"28-MAR",monthDoc:"MAR",nameDoc:"EXCLUSIÓN DE BOLETAS ELECTORALES DE LA VENTA MUNICIPIO DE CALPULALPAN",link: Acuerdos__pdfpath(`./${"2002/"}${"25.pdf"}`),},</v>
      </c>
    </row>
    <row r="2505" spans="1:2" hidden="1" x14ac:dyDescent="0.25">
      <c r="A2505">
        <v>2504</v>
      </c>
      <c r="B2505" t="str">
        <f>'2002'!Q28</f>
        <v>{id:26,year: "2002",typeDoc:"ACUERDO",dateDoc:"05-ABR",monthDoc:"ABR",nameDoc:"RETIRO DE PROPAGANDA MDC 2002",link: Acuerdos__pdfpath(`./${"2002/"}${"26.pdf"}`),},</v>
      </c>
    </row>
    <row r="2506" spans="1:2" hidden="1" x14ac:dyDescent="0.25">
      <c r="A2506">
        <v>2505</v>
      </c>
      <c r="B2506" t="str">
        <f>'2002'!Q29</f>
        <v>{id:27,year: "2002",typeDoc:"ACUERDO",dateDoc:"05-ABR",monthDoc:"ABR",nameDoc:"SARJE 7 DE ABRIL 2002",link: Acuerdos__pdfpath(`./${"2002/"}${"27.pdf"}`),},</v>
      </c>
    </row>
    <row r="2507" spans="1:2" hidden="1" x14ac:dyDescent="0.25">
      <c r="A2507">
        <v>2506</v>
      </c>
      <c r="B2507" t="str">
        <f>'2002'!Q30</f>
        <v>{id:28,year: "2002",typeDoc:"ACUERDO",dateDoc:"15-ABR",monthDoc:"ABR",nameDoc:"CALIFICACIÓN 9 PRESIDENCIAS DE COMUNIDAD",link: Acuerdos__pdfpath(`./${"2002/"}${"28.pdf"}`),},</v>
      </c>
    </row>
    <row r="2508" spans="1:2" hidden="1" x14ac:dyDescent="0.25">
      <c r="A2508">
        <v>2507</v>
      </c>
      <c r="B2508" t="str">
        <f>'2002'!Q31</f>
        <v>{id:29,year: "2002",typeDoc:"ACUERDO",dateDoc:"15-ABR",monthDoc:"ABR",nameDoc:"CALIFICACIÓN AYUNTAMIENTO IXTENCO",link: Acuerdos__pdfpath(`./${"2002/"}${"29.pdf"}`),},</v>
      </c>
    </row>
    <row r="2509" spans="1:2" hidden="1" x14ac:dyDescent="0.25">
      <c r="A2509">
        <v>2508</v>
      </c>
      <c r="B2509" t="str">
        <f>'2002'!Q32</f>
        <v>{id:30,year: "2002",typeDoc:"ACUERDO",dateDoc:"15-ABR",monthDoc:"ABR",nameDoc:"CALIFICACIÓN AYUNTAMIENTO ZACATELCO",link: Acuerdos__pdfpath(`./${"2002/"}${"30.pdf"}`),},</v>
      </c>
    </row>
    <row r="2510" spans="1:2" hidden="1" x14ac:dyDescent="0.25">
      <c r="A2510">
        <v>2509</v>
      </c>
      <c r="B2510" t="str">
        <f>'2002'!Q33</f>
        <v>{id:31,year: "2002",typeDoc:"ACUERDO",dateDoc:"30-ABR",monthDoc:"ABR",nameDoc:"APROBACIÓN DE DICTÁMENES P.P. 2001",link: Acuerdos__pdfpath(`./${"2002/"}${"31.pdf"}`),},</v>
      </c>
    </row>
    <row r="2511" spans="1:2" hidden="1" x14ac:dyDescent="0.25">
      <c r="A2511">
        <v>2510</v>
      </c>
      <c r="B2511" t="str">
        <f>'2002'!Q34</f>
        <v>{id:32,year: "2002",typeDoc:"ACUERDO",dateDoc:"30-ABR",monthDoc:"ABR",nameDoc:"CALENDARIO DE SESIONES ORDINARIAS 2002",link: Acuerdos__pdfpath(`./${"2002/"}${"32.pdf"}`),},</v>
      </c>
    </row>
    <row r="2512" spans="1:2" hidden="1" x14ac:dyDescent="0.25">
      <c r="A2512">
        <v>2511</v>
      </c>
      <c r="B2512" t="str">
        <f>'2002'!Q35</f>
        <v>{id:33,year: "2002",typeDoc:"ACUERDO",dateDoc:"30-ABR",monthDoc:"ABR",nameDoc:"TRANSFERENCIA DE PARTIDA DESTINADA AL 20 % 2002",link: Acuerdos__pdfpath(`./${"2002/"}${"33.pdf"}`),},</v>
      </c>
    </row>
    <row r="2513" spans="1:2" hidden="1" x14ac:dyDescent="0.25">
      <c r="A2513">
        <v>2512</v>
      </c>
      <c r="B2513" t="str">
        <f>'2002'!Q36</f>
        <v>{id:34,year: "2002",typeDoc:"ACUERDO",dateDoc:"28-JUN",monthDoc:"JUN",nameDoc:"DESTRUCCIÓN DE PAQUETERIA 2001 Y 2002",link: Acuerdos__pdfpath(`./${"2002/"}${"34.pdf"}`),},</v>
      </c>
    </row>
    <row r="2514" spans="1:2" hidden="1" x14ac:dyDescent="0.25">
      <c r="A2514">
        <v>2513</v>
      </c>
      <c r="B2514" t="str">
        <f>'2002'!Q37</f>
        <v>{id:35,year: "2002",typeDoc:"ACUERDO",dateDoc:"11-SEP",monthDoc:"SEP",nameDoc:"ACREDITACIÓN PARTIDO LIBERAL PROGRESISTA",link: Acuerdos__pdfpath(`./${"2002/"}${"35.pdf"}`),},</v>
      </c>
    </row>
    <row r="2515" spans="1:2" hidden="1" x14ac:dyDescent="0.25">
      <c r="A2515">
        <v>2514</v>
      </c>
      <c r="B2515" t="str">
        <f>'2002'!Q38</f>
        <v>{id:36,year: "2002",typeDoc:"ACUERDO",dateDoc:"11-SEP",monthDoc:"SEP",nameDoc:"CONVOCATORIA DIRECCIÓN DE CAPACITACIÓN, ORGANIZACIÓN Y JURÍDICA",link: Acuerdos__pdfpath(`./${"2002/"}${"36.pdf"}`),},</v>
      </c>
    </row>
    <row r="2516" spans="1:2" hidden="1" x14ac:dyDescent="0.25">
      <c r="A2516">
        <v>2515</v>
      </c>
      <c r="B2516" t="str">
        <f>'2002'!Q39</f>
        <v>];</v>
      </c>
    </row>
    <row r="2517" spans="1:2" x14ac:dyDescent="0.25">
      <c r="A2517">
        <v>2516</v>
      </c>
      <c r="B2517">
        <f>'2002'!Q40</f>
        <v>0</v>
      </c>
    </row>
    <row r="2518" spans="1:2" hidden="1" x14ac:dyDescent="0.25">
      <c r="A2518">
        <v>2517</v>
      </c>
      <c r="B2518" t="str">
        <f>'2002'!Q41</f>
        <v>AA2002</v>
      </c>
    </row>
    <row r="2519" spans="1:2" hidden="1" x14ac:dyDescent="0.25">
      <c r="A2519">
        <v>2518</v>
      </c>
      <c r="B2519" t="str">
        <f>'2002'!Q42</f>
        <v>export const dataAA2002 = [</v>
      </c>
    </row>
    <row r="2520" spans="1:2" hidden="1" x14ac:dyDescent="0.25">
      <c r="A2520">
        <v>2519</v>
      </c>
      <c r="B2520" t="str">
        <f>'2002'!Q43</f>
        <v>{id:2,year: "2002",typeDoc:"ACUERDO",dateDoc:"19-MAY",monthDoc:"MAY",nameDoc:"DICTAMEN FINAL SANCIÓN PARTIDOS POLÍTICOS",link: Acuerdos__pdfpath(`./${"2002/"}${"2.pdf"}`),},</v>
      </c>
    </row>
    <row r="2521" spans="1:2" hidden="1" x14ac:dyDescent="0.25">
      <c r="A2521">
        <v>2520</v>
      </c>
      <c r="B2521" t="str">
        <f>'2002'!Q44</f>
        <v>{id:1,year: "2002",typeDoc:"ACUERDO",dateDoc:"",monthDoc:"FEB",nameDoc:"DESTRUCCIÓN DE PAQUETERIA 2001 Y 2002",link: Acuerdos__pdfpath(`./${"2002/"}${"1.pdf"}`),},</v>
      </c>
    </row>
    <row r="2522" spans="1:2" hidden="1" x14ac:dyDescent="0.25">
      <c r="A2522">
        <v>2521</v>
      </c>
      <c r="B2522" t="str">
        <f>'2002'!Q45</f>
        <v>];</v>
      </c>
    </row>
    <row r="2523" spans="1:2" hidden="1" x14ac:dyDescent="0.25">
      <c r="A2523">
        <v>2522</v>
      </c>
      <c r="B2523" t="str">
        <f>'2001'!J2</f>
        <v>export const dataAcuerdos2001 = [</v>
      </c>
    </row>
    <row r="2524" spans="1:2" hidden="1" x14ac:dyDescent="0.25">
      <c r="A2524">
        <v>2523</v>
      </c>
      <c r="B2524" t="str">
        <f>'2001'!J3</f>
        <v>{id:1,year: "2001",typeDoc:"ACUERDO",dateDoc:"11-MAY",nameDoc:"CALENDARIO ELECTORAL 2001",link: Acuerdos__pdfpath(`./${"2001/"}${"1.pdf"}`),},</v>
      </c>
    </row>
    <row r="2525" spans="1:2" hidden="1" x14ac:dyDescent="0.25">
      <c r="A2525">
        <v>2524</v>
      </c>
      <c r="B2525" t="str">
        <f>'2001'!J4</f>
        <v>{id:2,year: "2001",typeDoc:"ACUERDO",dateDoc:"16-JUL",nameDoc:"REGISTRO DE DIPUTADOS",link: Acuerdos__pdfpath(`./${"2001/"}${"2.pdf"}`),},</v>
      </c>
    </row>
    <row r="2526" spans="1:2" hidden="1" x14ac:dyDescent="0.25">
      <c r="A2526">
        <v>2525</v>
      </c>
      <c r="B2526" t="str">
        <f>'2001'!J5</f>
        <v>{id:3,year: "2001",typeDoc:"ACUERDO",dateDoc:"05-OCT",nameDoc:"INTEGRACIÓN CONSEJOS MUNICIPALES",link: Acuerdos__pdfpath(`./${"2001/"}${"3.pdf"}`),},</v>
      </c>
    </row>
    <row r="2527" spans="1:2" hidden="1" x14ac:dyDescent="0.25">
      <c r="A2527">
        <v>2526</v>
      </c>
      <c r="B2527" t="str">
        <f>'2001'!J6</f>
        <v>{id:4,year: "2001",typeDoc:"ACUERDO",dateDoc:"16-NOV",nameDoc:"CALIFICACION DE DIPUTADOS",link: Acuerdos__pdfpath(`./${"2001/"}${"4.pdf"}`),},</v>
      </c>
    </row>
    <row r="2528" spans="1:2" hidden="1" x14ac:dyDescent="0.25">
      <c r="A2528">
        <v>2527</v>
      </c>
      <c r="B2528" t="str">
        <f>'2001'!J7</f>
        <v>];</v>
      </c>
    </row>
    <row r="2529" spans="1:2" x14ac:dyDescent="0.25">
      <c r="A2529">
        <v>2528</v>
      </c>
      <c r="B2529">
        <f>'2001'!J8</f>
        <v>0</v>
      </c>
    </row>
    <row r="2530" spans="1:2" hidden="1" x14ac:dyDescent="0.25">
      <c r="A2530">
        <v>2529</v>
      </c>
      <c r="B2530" t="str">
        <f>'2001'!J9</f>
        <v>AA12001</v>
      </c>
    </row>
    <row r="2531" spans="1:2" hidden="1" x14ac:dyDescent="0.25">
      <c r="A2531">
        <v>2530</v>
      </c>
      <c r="B2531" t="str">
        <f>'2001'!J10</f>
        <v>export const dataAA12001 = [</v>
      </c>
    </row>
    <row r="2532" spans="1:2" hidden="1" x14ac:dyDescent="0.25">
      <c r="A2532">
        <v>2531</v>
      </c>
      <c r="B2532" t="str">
        <f>'2001'!J11</f>
        <v>{id:1,year: "2001",nameMunicipio:"ACUAMANALA DE MIGUEL HIDALGO",link: Acuerdos__pdfpath(`./${"2001/"}${"1a.pdf"}`),},</v>
      </c>
    </row>
    <row r="2533" spans="1:2" hidden="1" x14ac:dyDescent="0.25">
      <c r="A2533">
        <v>2532</v>
      </c>
      <c r="B2533" t="str">
        <f>'2001'!J12</f>
        <v>{id:2,year: "2001",nameMunicipio:"ALTZAYANCA",link: Acuerdos__pdfpath(`./${"2001/"}${"1b.pdf"}`),},</v>
      </c>
    </row>
    <row r="2534" spans="1:2" hidden="1" x14ac:dyDescent="0.25">
      <c r="A2534">
        <v>2533</v>
      </c>
      <c r="B2534" t="str">
        <f>'2001'!J13</f>
        <v>{id:3,year: "2001",nameMunicipio:"AMAXAC DE GUERRERO",link: Acuerdos__pdfpath(`./${"2001/"}${"1c.pdf"}`),},</v>
      </c>
    </row>
    <row r="2535" spans="1:2" hidden="1" x14ac:dyDescent="0.25">
      <c r="A2535">
        <v>2534</v>
      </c>
      <c r="B2535" t="str">
        <f>'2001'!J14</f>
        <v>{id:4,year: "2001",nameMunicipio:"APETATITLÁN DE ANTONIO CARVAJAL",link: Acuerdos__pdfpath(`./${"2001/"}${"1d.pdf"}`),},</v>
      </c>
    </row>
    <row r="2536" spans="1:2" hidden="1" x14ac:dyDescent="0.25">
      <c r="A2536">
        <v>2535</v>
      </c>
      <c r="B2536" t="str">
        <f>'2001'!J15</f>
        <v>{id:5,year: "2001",nameMunicipio:"APIZACO",link: Acuerdos__pdfpath(`./${"2001/"}${"1e.pdf"}`),},</v>
      </c>
    </row>
    <row r="2537" spans="1:2" hidden="1" x14ac:dyDescent="0.25">
      <c r="A2537">
        <v>2536</v>
      </c>
      <c r="B2537" t="str">
        <f>'2001'!J16</f>
        <v>{id:6,year: "2001",nameMunicipio:"ATLANGATEPEC",link: Acuerdos__pdfpath(`./${"2001/"}${"1f.pdf"}`),},</v>
      </c>
    </row>
    <row r="2538" spans="1:2" hidden="1" x14ac:dyDescent="0.25">
      <c r="A2538">
        <v>2537</v>
      </c>
      <c r="B2538" t="str">
        <f>'2001'!J17</f>
        <v>{id:7,year: "2001",nameMunicipio:"BENITO JUÁREZ",link: Acuerdos__pdfpath(`./${"2001/"}${"1g.pdf"}`),},</v>
      </c>
    </row>
    <row r="2539" spans="1:2" hidden="1" x14ac:dyDescent="0.25">
      <c r="A2539">
        <v>2538</v>
      </c>
      <c r="B2539" t="str">
        <f>'2001'!J18</f>
        <v>{id:8,year: "2001",nameMunicipio:"CALPULALPAN",link: Acuerdos__pdfpath(`./${"2001/"}${"1h.pdf"}`),},</v>
      </c>
    </row>
    <row r="2540" spans="1:2" hidden="1" x14ac:dyDescent="0.25">
      <c r="A2540">
        <v>2539</v>
      </c>
      <c r="B2540" t="str">
        <f>'2001'!J19</f>
        <v>{id:9,year: "2001",nameMunicipio:"EL CARMEN TEQUEXQUITLA TET",link: Acuerdos__pdfpath(`./${"2001/"}${"1i.pdf"}`),},</v>
      </c>
    </row>
    <row r="2541" spans="1:2" hidden="1" x14ac:dyDescent="0.25">
      <c r="A2541">
        <v>2540</v>
      </c>
      <c r="B2541" t="str">
        <f>'2001'!J20</f>
        <v>{id:10,year: "2001",nameMunicipio:"EMILIANO ZAPATA",link: Acuerdos__pdfpath(`./${"2001/"}${"1j.pdf"}`),},</v>
      </c>
    </row>
    <row r="2542" spans="1:2" hidden="1" x14ac:dyDescent="0.25">
      <c r="A2542">
        <v>2541</v>
      </c>
      <c r="B2542" t="str">
        <f>'2001'!J21</f>
        <v>{id:11,year: "2001",nameMunicipio:"ESPAÑITA",link: Acuerdos__pdfpath(`./${"2001/"}${"1k.pdf"}`),},</v>
      </c>
    </row>
    <row r="2543" spans="1:2" hidden="1" x14ac:dyDescent="0.25">
      <c r="A2543">
        <v>2542</v>
      </c>
      <c r="B2543" t="str">
        <f>'2001'!J22</f>
        <v>{id:12,year: "2001",nameMunicipio:"HUAMANTLA",link: Acuerdos__pdfpath(`./${"2001/"}${"1l.pdf"}`),},</v>
      </c>
    </row>
    <row r="2544" spans="1:2" hidden="1" x14ac:dyDescent="0.25">
      <c r="A2544">
        <v>2543</v>
      </c>
      <c r="B2544" t="str">
        <f>'2001'!J23</f>
        <v>{id:13,year: "2001",nameMunicipio:"HUEYOTLIPAN",link: Acuerdos__pdfpath(`./${"2001/"}${"1m.pdf"}`),},</v>
      </c>
    </row>
    <row r="2545" spans="1:2" hidden="1" x14ac:dyDescent="0.25">
      <c r="A2545">
        <v>2544</v>
      </c>
      <c r="B2545" t="str">
        <f>'2001'!J24</f>
        <v>{id:14,year: "2001",nameMunicipio:"IXTACUIXTLA DE MARIANO MATAMOROS",link: Acuerdos__pdfpath(`./${"2001/"}${"1n.pdf"}`),},</v>
      </c>
    </row>
    <row r="2546" spans="1:2" hidden="1" x14ac:dyDescent="0.25">
      <c r="A2546">
        <v>2545</v>
      </c>
      <c r="B2546" t="str">
        <f>'2001'!J25</f>
        <v>{id:15,year: "2001",nameMunicipio:"LA MAGDALENA TLALTELULCO",link: Acuerdos__pdfpath(`./${"2001/"}${"1o.pdf"}`),},</v>
      </c>
    </row>
    <row r="2547" spans="1:2" hidden="1" x14ac:dyDescent="0.25">
      <c r="A2547">
        <v>2546</v>
      </c>
      <c r="B2547" t="str">
        <f>'2001'!J26</f>
        <v>{id:16,year: "2001",nameMunicipio:"LÁZARO CÁRDENAS",link: Acuerdos__pdfpath(`./${"2001/"}${"1p.pdf"}`),},</v>
      </c>
    </row>
    <row r="2548" spans="1:2" hidden="1" x14ac:dyDescent="0.25">
      <c r="A2548">
        <v>2547</v>
      </c>
      <c r="B2548" t="str">
        <f>'2001'!J27</f>
        <v>{id:17,year: "2001",nameMunicipio:"MAZATECOCHCO DE JOSÉ MARÍA MORELOS",link: Acuerdos__pdfpath(`./${"2001/"}${"1q.pdf"}`),},</v>
      </c>
    </row>
    <row r="2549" spans="1:2" hidden="1" x14ac:dyDescent="0.25">
      <c r="A2549">
        <v>2548</v>
      </c>
      <c r="B2549" t="str">
        <f>'2001'!J28</f>
        <v>{id:18,year: "2001",nameMunicipio:"NANACAMILPA DE MARIANO ARISTA",link: Acuerdos__pdfpath(`./${"2001/"}${"1r.pdf"}`),},</v>
      </c>
    </row>
    <row r="2550" spans="1:2" hidden="1" x14ac:dyDescent="0.25">
      <c r="A2550">
        <v>2549</v>
      </c>
      <c r="B2550" t="str">
        <f>'2001'!J29</f>
        <v>{id:19,year: "2001",nameMunicipio:"NATIVITAS",link: Acuerdos__pdfpath(`./${"2001/"}${"1s.pdf"}`),},</v>
      </c>
    </row>
    <row r="2551" spans="1:2" hidden="1" x14ac:dyDescent="0.25">
      <c r="A2551">
        <v>2550</v>
      </c>
      <c r="B2551" t="str">
        <f>'2001'!J30</f>
        <v>{id:20,year: "2001",nameMunicipio:"PAPALOTLA DE XICOHTÉNCATL",link: Acuerdos__pdfpath(`./${"2001/"}${"1t.pdf"}`),},</v>
      </c>
    </row>
    <row r="2552" spans="1:2" hidden="1" x14ac:dyDescent="0.25">
      <c r="A2552">
        <v>2551</v>
      </c>
      <c r="B2552" t="str">
        <f>'2001'!J31</f>
        <v>{id:21,year: "2001",nameMunicipio:"SAN DAMIÁN TEXOLOC",link: Acuerdos__pdfpath(`./${"2001/"}${"1u.pdf"}`),},</v>
      </c>
    </row>
    <row r="2553" spans="1:2" hidden="1" x14ac:dyDescent="0.25">
      <c r="A2553">
        <v>2552</v>
      </c>
      <c r="B2553" t="str">
        <f>'2001'!J32</f>
        <v>{id:22,year: "2001",nameMunicipio:"SAN FRANCISCO TETLANOHCAN",link: Acuerdos__pdfpath(`./${"2001/"}${"1v.pdf"}`),},</v>
      </c>
    </row>
    <row r="2554" spans="1:2" hidden="1" x14ac:dyDescent="0.25">
      <c r="A2554">
        <v>2553</v>
      </c>
      <c r="B2554" t="str">
        <f>'2001'!J33</f>
        <v>{id:23,year: "2001",nameMunicipio:"SAN JERÓNIMO ZACUALPAN",link: Acuerdos__pdfpath(`./${"2001/"}${"1w.pdf"}`),},</v>
      </c>
    </row>
    <row r="2555" spans="1:2" hidden="1" x14ac:dyDescent="0.25">
      <c r="A2555">
        <v>2554</v>
      </c>
      <c r="B2555" t="str">
        <f>'2001'!J34</f>
        <v>{id:24,year: "2001",nameMunicipio:"SAN JOSÉ TEACALCO",link: Acuerdos__pdfpath(`./${"2001/"}${"1x.pdf"}`),},</v>
      </c>
    </row>
    <row r="2556" spans="1:2" hidden="1" x14ac:dyDescent="0.25">
      <c r="A2556">
        <v>2555</v>
      </c>
      <c r="B2556" t="str">
        <f>'2001'!J35</f>
        <v>{id:25,year: "2001",nameMunicipio:"SAN JUAN HUACTZINCO",link: Acuerdos__pdfpath(`./${"2001/"}${"1y.pdf"}`),},</v>
      </c>
    </row>
    <row r="2557" spans="1:2" hidden="1" x14ac:dyDescent="0.25">
      <c r="A2557">
        <v>2556</v>
      </c>
      <c r="B2557" t="str">
        <f>'2001'!J36</f>
        <v>{id:26,year: "2001",nameMunicipio:"SAN LORENZO AXOCOMANITLA",link: Acuerdos__pdfpath(`./${"2001/"}${"1z.pdf"}`),},</v>
      </c>
    </row>
    <row r="2558" spans="1:2" hidden="1" x14ac:dyDescent="0.25">
      <c r="A2558">
        <v>2557</v>
      </c>
      <c r="B2558" t="str">
        <f>'2001'!J37</f>
        <v>{id:27,year: "2001",nameMunicipio:"SAN LUCAS TECOPILCO",link: Acuerdos__pdfpath(`./${"2001/"}${"1aa.pdf"}`),},</v>
      </c>
    </row>
    <row r="2559" spans="1:2" hidden="1" x14ac:dyDescent="0.25">
      <c r="A2559">
        <v>2558</v>
      </c>
      <c r="B2559" t="str">
        <f>'2001'!J38</f>
        <v>{id:28,year: "2001",nameMunicipio:"SAN LUIS TEOLOCHOLCO",link: Acuerdos__pdfpath(`./${"2001/"}${"1bb.pdf"}`),},</v>
      </c>
    </row>
    <row r="2560" spans="1:2" hidden="1" x14ac:dyDescent="0.25">
      <c r="A2560">
        <v>2559</v>
      </c>
      <c r="B2560" t="str">
        <f>'2001'!J39</f>
        <v>{id:29,year: "2001",nameMunicipio:"SANCTÓRUM",link: Acuerdos__pdfpath(`./${"2001/"}${"1cc.pdf"}`),},</v>
      </c>
    </row>
    <row r="2561" spans="1:2" hidden="1" x14ac:dyDescent="0.25">
      <c r="A2561">
        <v>2560</v>
      </c>
      <c r="B2561" t="str">
        <f>'2001'!J40</f>
        <v>{id:30,year: "2001",nameMunicipio:"SANTA ANA NOPALUCAN",link: Acuerdos__pdfpath(`./${"2001/"}${"1dd.pdf"}`),},</v>
      </c>
    </row>
    <row r="2562" spans="1:2" hidden="1" x14ac:dyDescent="0.25">
      <c r="A2562">
        <v>2561</v>
      </c>
      <c r="B2562" t="str">
        <f>'2001'!J41</f>
        <v>{id:31,year: "2001",nameMunicipio:"SANTA CATARINA AYOMETLA",link: Acuerdos__pdfpath(`./${"2001/"}${"1ee.pdf"}`),},</v>
      </c>
    </row>
    <row r="2563" spans="1:2" hidden="1" x14ac:dyDescent="0.25">
      <c r="A2563">
        <v>2562</v>
      </c>
      <c r="B2563" t="str">
        <f>'2001'!J42</f>
        <v>{id:32,year: "2001",nameMunicipio:"SANTA CRUZ QUILEHTLA",link: Acuerdos__pdfpath(`./${"2001/"}${"1ff.pdf"}`),},</v>
      </c>
    </row>
    <row r="2564" spans="1:2" hidden="1" x14ac:dyDescent="0.25">
      <c r="A2564">
        <v>2563</v>
      </c>
      <c r="B2564" t="str">
        <f>'2001'!J43</f>
        <v>{id:33,year: "2001",nameMunicipio:"SANTA CRUZ TLAXCALA",link: Acuerdos__pdfpath(`./${"2001/"}${"1gg.pdf"}`),},</v>
      </c>
    </row>
    <row r="2565" spans="1:2" hidden="1" x14ac:dyDescent="0.25">
      <c r="A2565">
        <v>2564</v>
      </c>
      <c r="B2565" t="str">
        <f>'2001'!J44</f>
        <v>{id:34,year: "2001",nameMunicipio:"TENANCINGO",link: Acuerdos__pdfpath(`./${"2001/"}${"1hh.pdf"}`),},</v>
      </c>
    </row>
    <row r="2566" spans="1:2" hidden="1" x14ac:dyDescent="0.25">
      <c r="A2566">
        <v>2565</v>
      </c>
      <c r="B2566" t="str">
        <f>'2001'!J45</f>
        <v>{id:35,year: "2001",nameMunicipio:"TEPETITLA DE LARDIZÁBAL",link: Acuerdos__pdfpath(`./${"2001/"}${"1ii.pdf"}`),},</v>
      </c>
    </row>
    <row r="2567" spans="1:2" hidden="1" x14ac:dyDescent="0.25">
      <c r="A2567">
        <v>2566</v>
      </c>
      <c r="B2567" t="str">
        <f>'2001'!J46</f>
        <v>{id:36,year: "2001",nameMunicipio:"TEPEYANCO",link: Acuerdos__pdfpath(`./${"2001/"}${"1jj.pdf"}`),},</v>
      </c>
    </row>
    <row r="2568" spans="1:2" hidden="1" x14ac:dyDescent="0.25">
      <c r="A2568">
        <v>2567</v>
      </c>
      <c r="B2568" t="str">
        <f>'2001'!J47</f>
        <v>{id:37,year: "2001",nameMunicipio:"TERRENATE",link: Acuerdos__pdfpath(`./${"2001/"}${"1kk.pdf"}`),},</v>
      </c>
    </row>
    <row r="2569" spans="1:2" hidden="1" x14ac:dyDescent="0.25">
      <c r="A2569">
        <v>2568</v>
      </c>
      <c r="B2569" t="str">
        <f>'2001'!J48</f>
        <v>{id:38,year: "2001",nameMunicipio:"TETLA DE LA SOLIDARIDAD",link: Acuerdos__pdfpath(`./${"2001/"}${"1ll.pdf"}`),},</v>
      </c>
    </row>
    <row r="2570" spans="1:2" hidden="1" x14ac:dyDescent="0.25">
      <c r="A2570">
        <v>2569</v>
      </c>
      <c r="B2570" t="str">
        <f>'2001'!J49</f>
        <v>{id:39,year: "2001",nameMunicipio:"TETLATLAHUCA",link: Acuerdos__pdfpath(`./${"2001/"}${"1mm.pdf"}`),},</v>
      </c>
    </row>
    <row r="2571" spans="1:2" hidden="1" x14ac:dyDescent="0.25">
      <c r="A2571">
        <v>2570</v>
      </c>
      <c r="B2571" t="str">
        <f>'2001'!J50</f>
        <v>{id:40,year: "2001",nameMunicipio:"TLAXCO",link: Acuerdos__pdfpath(`./${"2001/"}${"1nn.pdf"}`),},</v>
      </c>
    </row>
    <row r="2572" spans="1:2" hidden="1" x14ac:dyDescent="0.25">
      <c r="A2572">
        <v>2571</v>
      </c>
      <c r="B2572" t="str">
        <f>'2001'!J51</f>
        <v>{id:41,year: "2001",nameMunicipio:"TOCATLÁN",link: Acuerdos__pdfpath(`./${"2001/"}${"1oo.pdf"}`),},</v>
      </c>
    </row>
    <row r="2573" spans="1:2" hidden="1" x14ac:dyDescent="0.25">
      <c r="A2573">
        <v>2572</v>
      </c>
      <c r="B2573" t="str">
        <f>'2001'!J52</f>
        <v>{id:42,year: "2001",nameMunicipio:"TOTOLAC",link: Acuerdos__pdfpath(`./${"2001/"}${"1pp.pdf"}`),},</v>
      </c>
    </row>
    <row r="2574" spans="1:2" hidden="1" x14ac:dyDescent="0.25">
      <c r="A2574">
        <v>2573</v>
      </c>
      <c r="B2574" t="str">
        <f>'2001'!J53</f>
        <v>{id:43,year: "2001",nameMunicipio:"TZOMPANTEPEC",link: Acuerdos__pdfpath(`./${"2001/"}${"1qq.pdf"}`),},</v>
      </c>
    </row>
    <row r="2575" spans="1:2" hidden="1" x14ac:dyDescent="0.25">
      <c r="A2575">
        <v>2574</v>
      </c>
      <c r="B2575" t="str">
        <f>'2001'!J54</f>
        <v>{id:44,year: "2001",nameMunicipio:"XALOZTOC TET",link: Acuerdos__pdfpath(`./${"2001/"}${"1rr.pdf"}`),},</v>
      </c>
    </row>
    <row r="2576" spans="1:2" hidden="1" x14ac:dyDescent="0.25">
      <c r="A2576">
        <v>2575</v>
      </c>
      <c r="B2576" t="str">
        <f>'2001'!J55</f>
        <v>{id:45,year: "2001",nameMunicipio:"XICOHTZINCO",link: Acuerdos__pdfpath(`./${"2001/"}${"1ss.pdf"}`),},</v>
      </c>
    </row>
    <row r="2577" spans="1:2" hidden="1" x14ac:dyDescent="0.25">
      <c r="A2577">
        <v>2576</v>
      </c>
      <c r="B2577" t="str">
        <f>'2001'!J56</f>
        <v>{id:46,year: "2001",nameMunicipio:"ZITLALTEPEC DE TRINIDAD SÁNCHEZ SANTOS",link: Acuerdos__pdfpath(`./${"2001/"}${"1tt.pdf"}`),},</v>
      </c>
    </row>
    <row r="2578" spans="1:2" hidden="1" x14ac:dyDescent="0.25">
      <c r="A2578">
        <v>2577</v>
      </c>
      <c r="B2578" t="str">
        <f>'2001'!J57</f>
        <v>];</v>
      </c>
    </row>
    <row r="2579" spans="1:2" x14ac:dyDescent="0.25">
      <c r="A2579">
        <v>2578</v>
      </c>
      <c r="B2579">
        <f>'2001'!J58</f>
        <v>0</v>
      </c>
    </row>
    <row r="2580" spans="1:2" hidden="1" x14ac:dyDescent="0.25">
      <c r="A2580">
        <v>2579</v>
      </c>
      <c r="B2580" t="str">
        <f>'2001'!J59</f>
        <v>AA22001</v>
      </c>
    </row>
    <row r="2581" spans="1:2" hidden="1" x14ac:dyDescent="0.25">
      <c r="A2581">
        <v>2580</v>
      </c>
      <c r="B2581" t="str">
        <f>'2001'!J60</f>
        <v>export const dataAA22001 = [</v>
      </c>
    </row>
    <row r="2582" spans="1:2" hidden="1" x14ac:dyDescent="0.25">
      <c r="A2582">
        <v>2581</v>
      </c>
      <c r="B2582" t="str">
        <f>'2001'!J61</f>
        <v>{id:1,year: "2001",dateAcuerdo:"14-DIC",nameDoc:"SE MODIFICA EL PUNTO DE ACUERDO VIGÉSIMO SEXTO DEL ACUERDO DEL CG POR EL QUE SE CALIFICA LA ELECCIÓN DE 253 PRESIDENTES MUNICIPALES",link: Acuerdos__pdfpath(`./${"2001/"}${"2a.pdf"}`),},</v>
      </c>
    </row>
    <row r="2583" spans="1:2" hidden="1" x14ac:dyDescent="0.25">
      <c r="A2583">
        <v>2582</v>
      </c>
      <c r="B2583" t="str">
        <f>'2001'!J62</f>
        <v>{id:2,year: "2001",dateAcuerdo:"14-DIC",nameDoc:"ACUERDO PMA",link: Acuerdos__pdfpath(`./${"2001/"}${"2b.pdf"}`),},</v>
      </c>
    </row>
    <row r="2584" spans="1:2" hidden="1" x14ac:dyDescent="0.25">
      <c r="A2584">
        <v>2583</v>
      </c>
      <c r="B2584" t="str">
        <f>'2001'!J63</f>
        <v>{id:3,year: "2001",dateAcuerdo:"14-DIC",nameDoc:"ACUERDO PMA",link: Acuerdos__pdfpath(`./${"2001/"}${"2c.pdf"}`),},</v>
      </c>
    </row>
    <row r="2585" spans="1:2" hidden="1" x14ac:dyDescent="0.25">
      <c r="A2585">
        <v>2584</v>
      </c>
      <c r="B2585" t="str">
        <f>'2001'!J64</f>
        <v>{id:4,year: "2001",dateAcuerdo:"14-DIC",nameDoc:"ALTZAYANCA TET",link: Acuerdos__pdfpath(`./${"2001/"}${"2d.pdf"}`),},</v>
      </c>
    </row>
    <row r="2586" spans="1:2" hidden="1" x14ac:dyDescent="0.25">
      <c r="A2586">
        <v>2585</v>
      </c>
      <c r="B2586" t="str">
        <f>'2001'!J65</f>
        <v>{id:5,year: "2001",dateAcuerdo:"14-DIC",nameDoc:"CHIAUTEMPAN TET SIN RESOLVER",link: Acuerdos__pdfpath(`./${"2001/"}${"2e.pdf"}`),},</v>
      </c>
    </row>
    <row r="2587" spans="1:2" hidden="1" x14ac:dyDescent="0.25">
      <c r="A2587">
        <v>2586</v>
      </c>
      <c r="B2587" t="str">
        <f>'2001'!J66</f>
        <v>{id:6,year: "2001",dateAcuerdo:"14-DIC",nameDoc:"CONTLA DE JUAN CUAMATZI TET SIN RESOLVER",link: Acuerdos__pdfpath(`./${"2001/"}${"2f.pdf"}`),},</v>
      </c>
    </row>
    <row r="2588" spans="1:2" hidden="1" x14ac:dyDescent="0.25">
      <c r="A2588">
        <v>2587</v>
      </c>
      <c r="B2588" t="str">
        <f>'2001'!J67</f>
        <v>{id:7,year: "2001",dateAcuerdo:"14-DIC",nameDoc:"CUAPIAXTLA TET SIN RESOLVER",link: Acuerdos__pdfpath(`./${"2001/"}${"2g.pdf"}`),},</v>
      </c>
    </row>
    <row r="2589" spans="1:2" hidden="1" x14ac:dyDescent="0.25">
      <c r="A2589">
        <v>2588</v>
      </c>
      <c r="B2589" t="str">
        <f>'2001'!J68</f>
        <v>{id:8,year: "2001",dateAcuerdo:"14-DIC",nameDoc:"CUAXOMULCO TET SIN RESOLVER",link: Acuerdos__pdfpath(`./${"2001/"}${"2h.pdf"}`),},</v>
      </c>
    </row>
    <row r="2590" spans="1:2" hidden="1" x14ac:dyDescent="0.25">
      <c r="A2590">
        <v>2589</v>
      </c>
      <c r="B2590" t="str">
        <f>'2001'!J69</f>
        <v>{id:9,year: "2001",dateAcuerdo:"14-DIC",nameDoc:"EL CARMEN TEQUEXQUITLA TET",link: Acuerdos__pdfpath(`./${"2001/"}${"2i.pdf"}`),},</v>
      </c>
    </row>
    <row r="2591" spans="1:2" hidden="1" x14ac:dyDescent="0.25">
      <c r="A2591">
        <v>2590</v>
      </c>
      <c r="B2591" t="str">
        <f>'2001'!J70</f>
        <v>{id:10,year: "2001",dateAcuerdo:"14-DIC",nameDoc:"MUÑOZ DE DOMINGO ARENAS TET SIN RESOLVER",link: Acuerdos__pdfpath(`./${"2001/"}${"2j.pdf"}`),},</v>
      </c>
    </row>
    <row r="2592" spans="1:2" hidden="1" x14ac:dyDescent="0.25">
      <c r="A2592">
        <v>2591</v>
      </c>
      <c r="B2592" t="str">
        <f>'2001'!J71</f>
        <v>{id:11,year: "2001",dateAcuerdo:"14-DIC",nameDoc:"PANOTLA",link: Acuerdos__pdfpath(`./${"2001/"}${"2k.pdf"}`),},</v>
      </c>
    </row>
    <row r="2593" spans="1:2" hidden="1" x14ac:dyDescent="0.25">
      <c r="A2593">
        <v>2592</v>
      </c>
      <c r="B2593" t="str">
        <f>'2001'!J72</f>
        <v>{id:12,year: "2001",dateAcuerdo:"14-DIC",nameDoc:"SAN PABLO DEL MONTE TET SIN RESOLVER",link: Acuerdos__pdfpath(`./${"2001/"}${"2l.pdf"}`),},</v>
      </c>
    </row>
    <row r="2594" spans="1:2" hidden="1" x14ac:dyDescent="0.25">
      <c r="A2594">
        <v>2593</v>
      </c>
      <c r="B2594" t="str">
        <f>'2001'!J73</f>
        <v>{id:13,year: "2001",dateAcuerdo:"14-DIC",nameDoc:"SANTA APOLONIA TEACALCO TET SIN RESOLVER",link: Acuerdos__pdfpath(`./${"2001/"}${"2m.pdf"}`),},</v>
      </c>
    </row>
    <row r="2595" spans="1:2" hidden="1" x14ac:dyDescent="0.25">
      <c r="A2595">
        <v>2594</v>
      </c>
      <c r="B2595" t="str">
        <f>'2001'!J74</f>
        <v>{id:14,year: "2001",dateAcuerdo:"14-DIC",nameDoc:"SANTA ISABEL XILOXOXTLA TET SIN RESOLVER",link: Acuerdos__pdfpath(`./${"2001/"}${"2n.pdf"}`),},</v>
      </c>
    </row>
    <row r="2596" spans="1:2" hidden="1" x14ac:dyDescent="0.25">
      <c r="A2596">
        <v>2595</v>
      </c>
      <c r="B2596" t="str">
        <f>'2001'!J75</f>
        <v>{id:15,year: "2001",dateAcuerdo:"14-DIC",nameDoc:"TLAXCALA TET SIN RESOLVER",link: Acuerdos__pdfpath(`./${"2001/"}${"2o.pdf"}`),},</v>
      </c>
    </row>
    <row r="2597" spans="1:2" hidden="1" x14ac:dyDescent="0.25">
      <c r="A2597">
        <v>2596</v>
      </c>
      <c r="B2597" t="str">
        <f>'2001'!J76</f>
        <v>{id:16,year: "2001",dateAcuerdo:"14-DIC",nameDoc:"XALOZTOC TET",link: Acuerdos__pdfpath(`./${"2001/"}${"2p.pdf"}`),},</v>
      </c>
    </row>
    <row r="2598" spans="1:2" hidden="1" x14ac:dyDescent="0.25">
      <c r="A2598">
        <v>2597</v>
      </c>
      <c r="B2598" t="str">
        <f>'2001'!J77</f>
        <v>{id:17,year: "2001",dateAcuerdo:"14-DIC",nameDoc:"XALTOCAN TET SIN RESOLVER",link: Acuerdos__pdfpath(`./${"2001/"}${"2q.pdf"}`),},</v>
      </c>
    </row>
    <row r="2599" spans="1:2" hidden="1" x14ac:dyDescent="0.25">
      <c r="A2599">
        <v>2598</v>
      </c>
      <c r="B2599" t="str">
        <f>'2001'!J78</f>
        <v>{id:18,year: "2001",dateAcuerdo:"14-DIC",nameDoc:"YAUHQUEMECAN TET SIN RESOLVER",link: Acuerdos__pdfpath(`./${"2001/"}${"2r.pdf"}`),},</v>
      </c>
    </row>
    <row r="2600" spans="1:2" hidden="1" x14ac:dyDescent="0.25">
      <c r="A2600">
        <v>2599</v>
      </c>
      <c r="B2600" t="str">
        <f>'2001'!J79</f>
        <v>{id:19,year: "2001",dateAcuerdo:"14-DIC",nameDoc:"ZACATELCO TET SIN RESOLVER",link: Acuerdos__pdfpath(`./${"2001/"}${"2s.pdf"}`),},</v>
      </c>
    </row>
    <row r="2601" spans="1:2" hidden="1" x14ac:dyDescent="0.25">
      <c r="A2601">
        <v>2600</v>
      </c>
      <c r="B2601" t="str">
        <f>'2001'!J80</f>
        <v>];</v>
      </c>
    </row>
    <row r="2602" spans="1:2" hidden="1" x14ac:dyDescent="0.25">
      <c r="A2602">
        <v>2601</v>
      </c>
      <c r="B2602" t="str">
        <f>'1998'!O2</f>
        <v>export const dataAcuerdos1998 = [</v>
      </c>
    </row>
    <row r="2603" spans="1:2" hidden="1" x14ac:dyDescent="0.25">
      <c r="A2603">
        <v>2602</v>
      </c>
      <c r="B2603" t="str">
        <f>'1998'!O3</f>
        <v>{id:1,year: "1998",typeDoc:"ACUERDO",dateAcuerdo:"30-ABR",monthDoc:"ABR",nameDoc:"SE CREAN LINEAMIENTOS PARA ACTOS DE PROSELITISMO",link: Acuerdos__pdfpath(`./${"1998/"}${"1.pdf"}`),},</v>
      </c>
    </row>
    <row r="2604" spans="1:2" hidden="1" x14ac:dyDescent="0.25">
      <c r="A2604">
        <v>2603</v>
      </c>
      <c r="B2604" t="str">
        <f>'1998'!O4</f>
        <v>{id:2,year: "1998",typeDoc:"ACUERDO",dateAcuerdo:"01-JUN",monthDoc:"JUN",nameDoc:"POR EL CUAL SE CREA LA NORMATIVIDAD",link: Acuerdos__pdfpath(`./${"1998/"}${"2.pdf"}`),},</v>
      </c>
    </row>
    <row r="2605" spans="1:2" hidden="1" x14ac:dyDescent="0.25">
      <c r="A2605">
        <v>2604</v>
      </c>
      <c r="B2605" t="str">
        <f>'1998'!O5</f>
        <v>{id:3,year: "1998",typeDoc:"ACUERDO",dateAcuerdo:"06-JUN",monthDoc:"JUN",nameDoc:"LINEAMIENTOS PARA REALIZAR ENCUESTAS Y SONDEOS DE OPINIÓN.",link: Acuerdos__pdfpath(`./${"1998/"}${"3.pdf"}`),},</v>
      </c>
    </row>
    <row r="2606" spans="1:2" hidden="1" x14ac:dyDescent="0.25">
      <c r="A2606">
        <v>2605</v>
      </c>
      <c r="B2606" t="str">
        <f>'1998'!O6</f>
        <v>{id:4,year: "1998",typeDoc:"ACUERDO",dateAcuerdo:"06-JUN",monthDoc:"JUN",nameDoc:"LINEAMIENTOS PARA REALIZAR ENCUESTAS Y SONDEOS DE OPINIÓN.",link: Acuerdos__pdfpath(`./${"1998/"}${"4.pdf"}`),},</v>
      </c>
    </row>
    <row r="2607" spans="1:2" hidden="1" x14ac:dyDescent="0.25">
      <c r="A2607">
        <v>2606</v>
      </c>
      <c r="B2607" t="str">
        <f>'1998'!O7</f>
        <v>{id:5,year: "1998",typeDoc:"ACUERDO",dateAcuerdo:"06-JUN",monthDoc:"JUN",nameDoc:"DEL ANEXO DE LA CONV.",link: Acuerdos__pdfpath(`./${"1998/"}${"5.pdf"}`),},</v>
      </c>
    </row>
    <row r="2608" spans="1:2" hidden="1" x14ac:dyDescent="0.25">
      <c r="A2608">
        <v>2607</v>
      </c>
      <c r="B2608" t="str">
        <f>'1998'!O8</f>
        <v>{id:6,year: "1998",typeDoc:"ACUERDO",dateAcuerdo:"13-JUL",monthDoc:"JUL",nameDoc:"DE REGISTRO DE CANDIDATURA A GOBERNADOR",link: Acuerdos__pdfpath(`./${"1998/"}${"6.pdf"}`),},</v>
      </c>
    </row>
    <row r="2609" spans="1:2" hidden="1" x14ac:dyDescent="0.25">
      <c r="A2609">
        <v>2608</v>
      </c>
      <c r="B2609" t="str">
        <f>'1998'!O9</f>
        <v>{id:7,year: "1998",typeDoc:"ACUERDO",dateAcuerdo:"13-JUL",monthDoc:"JUL",nameDoc:"TOPES DE CAMPAÑA",link: Acuerdos__pdfpath(`./${"1998/"}${"7.pdf"}`),},</v>
      </c>
    </row>
    <row r="2610" spans="1:2" hidden="1" x14ac:dyDescent="0.25">
      <c r="A2610">
        <v>2609</v>
      </c>
      <c r="B2610" t="str">
        <f>'1998'!O10</f>
        <v>{id:8,year: "1998",typeDoc:"ACUERDO",dateAcuerdo:"13-JUL",monthDoc:"JUL",nameDoc:"DE REGISTRO DE DIPUTADOS",link: Acuerdos__pdfpath(`./${"1998/"}${"8.pdf"}`),},</v>
      </c>
    </row>
    <row r="2611" spans="1:2" hidden="1" x14ac:dyDescent="0.25">
      <c r="A2611">
        <v>2610</v>
      </c>
      <c r="B2611" t="str">
        <f>'1998'!O11</f>
        <v>{id:9,year: "1998",typeDoc:"ACUERDO",dateAcuerdo:"13-JUL",monthDoc:"JUL",nameDoc:"DESIGNACION POR INSACULACIÓN PDTE. Y SECRE. CONCEJOS DIST",link: Acuerdos__pdfpath(`./${"1998/"}${"9.pdf"}`),},</v>
      </c>
    </row>
    <row r="2612" spans="1:2" hidden="1" x14ac:dyDescent="0.25">
      <c r="A2612">
        <v>2611</v>
      </c>
      <c r="B2612" t="str">
        <f>'1998'!O12</f>
        <v>{id:10,year: "1998",typeDoc:"ACUERDO",dateAcuerdo:"16-JUL",monthDoc:"JUL",nameDoc:"POR EL QUE SE DESIGNAN A LOS CONSEJALES DISTRITALES",link: Acuerdos__pdfpath(`./${"1998/"}${"10.pdf"}`),},</v>
      </c>
    </row>
    <row r="2613" spans="1:2" hidden="1" x14ac:dyDescent="0.25">
      <c r="A2613">
        <v>2612</v>
      </c>
      <c r="B2613" t="str">
        <f>'1998'!O13</f>
        <v>{id:11,year: "1998",typeDoc:"ACUERDO",dateAcuerdo:"23-JUL",monthDoc:"JUL",nameDoc:"CRITERIOS Y LINEAMIENTOS PARA LA CONTRATACIÓN DE AUX. MUN.DOC",link: Acuerdos__pdfpath(`./${"1998/"}${"11.pdf"}`),},</v>
      </c>
    </row>
    <row r="2614" spans="1:2" hidden="1" x14ac:dyDescent="0.25">
      <c r="A2614">
        <v>2613</v>
      </c>
      <c r="B2614" t="str">
        <f>'1998'!O14</f>
        <v>{id:12,year: "1998",typeDoc:"ACUERDO",dateAcuerdo:"23-JUL",monthDoc:"JUL",nameDoc:"CRITERIOS Y LINEAMIENTOS PARA LA CONV. DE PRESIDENTES Y SECRETARIOS.",link: Acuerdos__pdfpath(`./${"1998/"}${"12.pdf"}`),},</v>
      </c>
    </row>
    <row r="2615" spans="1:2" hidden="1" x14ac:dyDescent="0.25">
      <c r="A2615">
        <v>2614</v>
      </c>
      <c r="B2615" t="str">
        <f>'1998'!O15</f>
        <v>{id:13,year: "1998",typeDoc:"ACUERDO",dateAcuerdo:"10-AGO",monthDoc:"AGO",nameDoc:"POR EL QUE SE DETERMINA EL MES BASE",link: Acuerdos__pdfpath(`./${"1998/"}${"13.pdf"}`),},</v>
      </c>
    </row>
    <row r="2616" spans="1:2" hidden="1" x14ac:dyDescent="0.25">
      <c r="A2616">
        <v>2615</v>
      </c>
      <c r="B2616" t="str">
        <f>'1998'!O16</f>
        <v>{id:14,year: "1998",typeDoc:"ACUERDO",dateAcuerdo:"10-AGO",monthDoc:"AGO",nameDoc:"PARA LA CREACIÓN DE LA COM. A CARGO DE L",link: Acuerdos__pdfpath(`./${"1998/"}${"14.pdf"}`),},</v>
      </c>
    </row>
    <row r="2617" spans="1:2" hidden="1" x14ac:dyDescent="0.25">
      <c r="A2617">
        <v>2616</v>
      </c>
      <c r="B2617" t="str">
        <f>'1998'!O17</f>
        <v>{id:15,year: "1998",typeDoc:"ACUERDO",dateAcuerdo:"10-AGO",monthDoc:"AGO",nameDoc:"POR EL CUAL SE INSTRUMENTA EL PROG. DE R",link: Acuerdos__pdfpath(`./${"1998/"}${"15.pdf"}`),},</v>
      </c>
    </row>
    <row r="2618" spans="1:2" hidden="1" x14ac:dyDescent="0.25">
      <c r="A2618">
        <v>2617</v>
      </c>
      <c r="B2618" t="str">
        <f>'1998'!O18</f>
        <v>{id:16,year: "1998",typeDoc:"ACUERDO",dateAcuerdo:"10-AGO",monthDoc:"AGO",nameDoc:"SE SUSTITUYE DIP. P.M.R DTO. VI",link: Acuerdos__pdfpath(`./${"1998/"}${"16.pdf"}`),},</v>
      </c>
    </row>
    <row r="2619" spans="1:2" hidden="1" x14ac:dyDescent="0.25">
      <c r="A2619">
        <v>2618</v>
      </c>
      <c r="B2619" t="str">
        <f>'1998'!O19</f>
        <v>{id:17,year: "1998",typeDoc:"ACUERDO",dateAcuerdo:"10-AGO",monthDoc:"AGO",nameDoc:"SE SUTITUYE DIP. P.M.R. DTO. XVII",link: Acuerdos__pdfpath(`./${"1998/"}${"17.pdf"}`),},</v>
      </c>
    </row>
    <row r="2620" spans="1:2" hidden="1" x14ac:dyDescent="0.25">
      <c r="A2620">
        <v>2619</v>
      </c>
      <c r="B2620" t="str">
        <f>'1998'!O20</f>
        <v>{id:18,year: "1998",typeDoc:"ACUERDO",dateAcuerdo:"15-AGO",monthDoc:"AGO",nameDoc:"PROYECTO DE PUBLICACIÓN DE POBLACIONES",link: Acuerdos__pdfpath(`./${"1998/"}${"18.pdf"}`),},</v>
      </c>
    </row>
    <row r="2621" spans="1:2" hidden="1" x14ac:dyDescent="0.25">
      <c r="A2621">
        <v>2620</v>
      </c>
      <c r="B2621" t="str">
        <f>'1998'!O21</f>
        <v>{id:19,year: "1998",typeDoc:"ACUERDO",dateAcuerdo:"15-AGO",monthDoc:"AGO",nameDoc:"PUBLICACIÓN DE LA LISTA DE POBLACIONES QUE ELEGIR",link: Acuerdos__pdfpath(`./${"1998/"}${"19.pdf"}`),},</v>
      </c>
    </row>
    <row r="2622" spans="1:2" hidden="1" x14ac:dyDescent="0.25">
      <c r="A2622">
        <v>2621</v>
      </c>
      <c r="B2622" t="str">
        <f>'1998'!O22</f>
        <v>{id:20,year: "1998",typeDoc:"ACUERDO",dateAcuerdo:"15-AGO",monthDoc:"AGO",nameDoc:"POR EL QUE SE FACULTA AL SECRETARIO EJE",link: Acuerdos__pdfpath(`./${"1998/"}${"20.pdf"}`),},</v>
      </c>
    </row>
    <row r="2623" spans="1:2" hidden="1" x14ac:dyDescent="0.25">
      <c r="A2623">
        <v>2622</v>
      </c>
      <c r="B2623" t="str">
        <f>'1998'!O23</f>
        <v>{id:21,year: "1998",typeDoc:"ACUERDO",dateAcuerdo:"15-AGO",monthDoc:"AGO",nameDoc:"PUBLICACIÓN DE LISTA DE PMA",link: Acuerdos__pdfpath(`./${"1998/"}${"21.pdf"}`),},</v>
      </c>
    </row>
    <row r="2624" spans="1:2" hidden="1" x14ac:dyDescent="0.25">
      <c r="A2624">
        <v>2623</v>
      </c>
      <c r="B2624" t="str">
        <f>'1998'!O24</f>
        <v>{id:22,year: "1998",typeDoc:"ACUERDO",dateAcuerdo:"31-AGO",monthDoc:"AGO",nameDoc:"SUSTITUCIÓN DE CANDIDATURAS A DIPUTADO",link: Acuerdos__pdfpath(`./${"1998/"}${"22.pdf"}`),},</v>
      </c>
    </row>
    <row r="2625" spans="1:2" hidden="1" x14ac:dyDescent="0.25">
      <c r="A2625">
        <v>2624</v>
      </c>
      <c r="B2625" t="str">
        <f>'1998'!O25</f>
        <v>{id:23,year: "1998",typeDoc:"ACUERDO",dateAcuerdo:"31-AGO",monthDoc:"AGO",nameDoc:"ADO. POR EL QUE SE APRUEBA LA INCLUSIÓN DE LA FOTO",link: Acuerdos__pdfpath(`./${"1998/"}${"23.pdf"}`),},</v>
      </c>
    </row>
    <row r="2626" spans="1:2" hidden="1" x14ac:dyDescent="0.25">
      <c r="A2626">
        <v>2625</v>
      </c>
      <c r="B2626" t="str">
        <f>'1998'!O26</f>
        <v>{id:24,year: "1998",typeDoc:"ACUERDO",dateAcuerdo:"31-AGO",monthDoc:"AGO",nameDoc:"ADO. SE FACULTA A LOS CONSEJOS MUNICIPALES PARA RE",link: Acuerdos__pdfpath(`./${"1998/"}${"24.pdf"}`),},</v>
      </c>
    </row>
    <row r="2627" spans="1:2" hidden="1" x14ac:dyDescent="0.25">
      <c r="A2627">
        <v>2626</v>
      </c>
      <c r="B2627" t="str">
        <f>'1998'!O27</f>
        <v>{id:25,year: "1998",typeDoc:"ACUERDO",dateAcuerdo:"06-SEP",monthDoc:"SEP",nameDoc:"ELECCIONES INFANTILES",link: Acuerdos__pdfpath(`./${"1998/"}${"25.pdf"}`),},</v>
      </c>
    </row>
    <row r="2628" spans="1:2" hidden="1" x14ac:dyDescent="0.25">
      <c r="A2628">
        <v>2627</v>
      </c>
      <c r="B2628" t="str">
        <f>'1998'!O28</f>
        <v>{id:26,year: "1998",typeDoc:"ACUERDO",dateAcuerdo:"06-SEP",monthDoc:"SEP",nameDoc:"SE DESIGNAN PDTES. Y SRIOS. DE LOS C. MUN",link: Acuerdos__pdfpath(`./${"1998/"}${"26.pdf"}`),},</v>
      </c>
    </row>
    <row r="2629" spans="1:2" hidden="1" x14ac:dyDescent="0.25">
      <c r="A2629">
        <v>2628</v>
      </c>
      <c r="B2629" t="str">
        <f>'1998'!O29</f>
        <v>{id:27,year: "1998",typeDoc:"ACUERDO",dateAcuerdo:"06-SEP",monthDoc:"SEP",nameDoc:"PARA LA SUSTITUCIÓN DE CANDIDATO DIPUTADO PT",link: Acuerdos__pdfpath(`./${"1998/"}${"27.pdf"}`),},</v>
      </c>
    </row>
    <row r="2630" spans="1:2" hidden="1" x14ac:dyDescent="0.25">
      <c r="A2630">
        <v>2629</v>
      </c>
      <c r="B2630" t="str">
        <f>'1998'!O30</f>
        <v>{id:28,year: "1998",typeDoc:"ACUERDO",dateAcuerdo:"06-SEP",monthDoc:"SEP",nameDoc:"INCLUCIÓN DE POBLACIONES QUE ELEGIRÁN A SU PMA. X VOTO DIRECTO",link: Acuerdos__pdfpath(`./${"1998/"}${"28.pdf"}`),},</v>
      </c>
    </row>
    <row r="2631" spans="1:2" hidden="1" x14ac:dyDescent="0.25">
      <c r="A2631">
        <v>2630</v>
      </c>
      <c r="B2631" t="str">
        <f>'1998'!O31</f>
        <v>{id:29,year: "1998",typeDoc:"ACUERDO",dateAcuerdo:"09-SEP",monthDoc:"SEP",nameDoc:"SE NOMBRAN CONSEJALES MUNICIPALES",link: Acuerdos__pdfpath(`./${"1998/"}${"29.pdf"}`),},</v>
      </c>
    </row>
    <row r="2632" spans="1:2" hidden="1" x14ac:dyDescent="0.25">
      <c r="A2632">
        <v>2631</v>
      </c>
      <c r="B2632" t="str">
        <f>'1998'!O32</f>
        <v>{id:30,year: "1998",typeDoc:"ACUERDO",dateAcuerdo:"11-SEP",monthDoc:"SEP",nameDoc:"SE SE INCLUYE LA POB. DE STA. CRUZ AQUIAHUAC",link: Acuerdos__pdfpath(`./${"1998/"}${"30.pdf"}`),},</v>
      </c>
    </row>
    <row r="2633" spans="1:2" hidden="1" x14ac:dyDescent="0.25">
      <c r="A2633">
        <v>2632</v>
      </c>
      <c r="B2633" t="str">
        <f>'1998'!O33</f>
        <v>{id:31,year: "1998",typeDoc:"ACUERDO",dateAcuerdo:"11-SEP",monthDoc:"SEP",nameDoc:"SE INCLUYE LA POB. DE STA. CRUZ QUILETHTLA Y GUADALUPE TLACHCO",link: Acuerdos__pdfpath(`./${"1998/"}${"31.pdf"}`),},</v>
      </c>
    </row>
    <row r="2634" spans="1:2" hidden="1" x14ac:dyDescent="0.25">
      <c r="A2634">
        <v>2633</v>
      </c>
      <c r="B2634" t="str">
        <f>'1998'!O34</f>
        <v>{id:32,year: "1998",typeDoc:"ACUERDO",dateAcuerdo:"11-SEP",monthDoc:"SEP",nameDoc:"SUSTITUCIÓN CANDIDATO DIPUTADO PRI",link: Acuerdos__pdfpath(`./${"1998/"}${"32.pdf"}`),},</v>
      </c>
    </row>
    <row r="2635" spans="1:2" hidden="1" x14ac:dyDescent="0.25">
      <c r="A2635">
        <v>2634</v>
      </c>
      <c r="B2635" t="str">
        <f>'1998'!O35</f>
        <v>{id:33,year: "1998",typeDoc:"ACUERDO",dateAcuerdo:"11-SEP",monthDoc:"SEP",nameDoc:"SE SORTEAN LOS LUGARES PARA PROPAGANDA",link: Acuerdos__pdfpath(`./${"1998/"}${"33.pdf"}`),},</v>
      </c>
    </row>
    <row r="2636" spans="1:2" hidden="1" x14ac:dyDescent="0.25">
      <c r="A2636">
        <v>2635</v>
      </c>
      <c r="B2636" t="str">
        <f>'1998'!O36</f>
        <v>{id:34,year: "1998",typeDoc:"ACUERDO",dateAcuerdo:"11-SEP",monthDoc:"SEP",nameDoc:"SE DESIGNA PDTE. Y SRIO. EN QUILEHTLA",link: Acuerdos__pdfpath(`./${"1998/"}${"34.pdf"}`),},</v>
      </c>
    </row>
    <row r="2637" spans="1:2" hidden="1" x14ac:dyDescent="0.25">
      <c r="A2637">
        <v>2636</v>
      </c>
      <c r="B2637" t="str">
        <f>'1998'!O37</f>
        <v>{id:35,year: "1998",typeDoc:"ACUERDO",dateAcuerdo:"16-SEP",monthDoc:"SEP",nameDoc:"FORMULAS DE P.M",link: Acuerdos__pdfpath(`./${"1998/"}${"35.pdf"}`),},</v>
      </c>
    </row>
    <row r="2638" spans="1:2" hidden="1" x14ac:dyDescent="0.25">
      <c r="A2638">
        <v>2637</v>
      </c>
      <c r="B2638" t="str">
        <f>'1998'!O38</f>
        <v>{id:36,year: "1998",typeDoc:"ACUERDO",dateAcuerdo:"16-SEP",monthDoc:"SEP",nameDoc:"REGISTRO DE AYUNT",link: Acuerdos__pdfpath(`./${"1998/"}${"36.pdf"}`),},</v>
      </c>
    </row>
    <row r="2639" spans="1:2" hidden="1" x14ac:dyDescent="0.25">
      <c r="A2639">
        <v>2638</v>
      </c>
      <c r="B2639" t="str">
        <f>'1998'!O39</f>
        <v>{id:37,year: "1998",typeDoc:"ACUERDO",dateAcuerdo:"16-SEP",monthDoc:"SEP",nameDoc:"SUSTITUCIÓN DIP. PAN",link: Acuerdos__pdfpath(`./${"1998/"}${"37.pdf"}`),},</v>
      </c>
    </row>
    <row r="2640" spans="1:2" hidden="1" x14ac:dyDescent="0.25">
      <c r="A2640">
        <v>2639</v>
      </c>
      <c r="B2640" t="str">
        <f>'1998'!O40</f>
        <v>{id:38,year: "1998",typeDoc:"ACUERDO",dateAcuerdo:"23-SEP",monthDoc:"SEP",nameDoc:"SE FACULTA AL LIC. GONZALO FLORES",link: Acuerdos__pdfpath(`./${"1998/"}${"38.pdf"}`),},</v>
      </c>
    </row>
    <row r="2641" spans="1:2" hidden="1" x14ac:dyDescent="0.25">
      <c r="A2641">
        <v>2640</v>
      </c>
      <c r="B2641" t="str">
        <f>'1998'!O41</f>
        <v>{id:39,year: "1998",typeDoc:"ACUERDO",dateAcuerdo:"29-SEP",monthDoc:"SEP",nameDoc:"LINEAMIENTOS PARA PROPAGANDA A P.M.A POR C",link: Acuerdos__pdfpath(`./${"1998/"}${"39.pdf"}`),},</v>
      </c>
    </row>
    <row r="2642" spans="1:2" hidden="1" x14ac:dyDescent="0.25">
      <c r="A2642">
        <v>2641</v>
      </c>
      <c r="B2642" t="str">
        <f>'1998'!O42</f>
        <v>{id:40,year: "1998",typeDoc:"ACUERDO",dateAcuerdo:"29-SEP",monthDoc:"SEP",nameDoc:"DISTRIBUCIÓN DE MATERIAL ELECTORAL",link: Acuerdos__pdfpath(`./${"1998/"}${"40.pdf"}`),},</v>
      </c>
    </row>
    <row r="2643" spans="1:2" hidden="1" x14ac:dyDescent="0.25">
      <c r="A2643">
        <v>2642</v>
      </c>
      <c r="B2643" t="str">
        <f>'1998'!O43</f>
        <v>{id:41,year: "1998",typeDoc:"ACUERDO",dateAcuerdo:"29-SEP",monthDoc:"SEP",nameDoc:"CONV. DE OBSERVADORES ELECTORALES",link: Acuerdos__pdfpath(`./${"1998/"}${"41.pdf"}`),},</v>
      </c>
    </row>
    <row r="2644" spans="1:2" hidden="1" x14ac:dyDescent="0.25">
      <c r="A2644">
        <v>2643</v>
      </c>
      <c r="B2644" t="str">
        <f>'1998'!O44</f>
        <v>{id:42,year: "1998",typeDoc:"ACUERDO",dateAcuerdo:"29-SEP",monthDoc:"SEP",nameDoc:"APROBACIÓN DE ACTAS DE LA JORN. ELEC",link: Acuerdos__pdfpath(`./${"1998/"}${"42.pdf"}`),},</v>
      </c>
    </row>
    <row r="2645" spans="1:2" hidden="1" x14ac:dyDescent="0.25">
      <c r="A2645">
        <v>2644</v>
      </c>
      <c r="B2645" t="str">
        <f>'1998'!O45</f>
        <v>{id:43,year: "1998",typeDoc:"ACUERDO",dateAcuerdo:"29-SEP",monthDoc:"SEP",nameDoc:"CONTRATACIÓN CON EMPRESA LITHO FORMAS",link: Acuerdos__pdfpath(`./${"1998/"}${"43.pdf"}`),},</v>
      </c>
    </row>
    <row r="2646" spans="1:2" hidden="1" x14ac:dyDescent="0.25">
      <c r="A2646">
        <v>2645</v>
      </c>
      <c r="B2646" t="str">
        <f>'1998'!O46</f>
        <v>{id:44,year: "1998",typeDoc:"ACUERDO",dateAcuerdo:"29-SEP",monthDoc:"SEP",nameDoc:"SUSTITUCIÓN CANDIDATOS DE PLANILLAS DEL PT",link: Acuerdos__pdfpath(`./${"1998/"}${"44.pdf"}`),},</v>
      </c>
    </row>
    <row r="2647" spans="1:2" hidden="1" x14ac:dyDescent="0.25">
      <c r="A2647">
        <v>2646</v>
      </c>
      <c r="B2647" t="str">
        <f>'1998'!O47</f>
        <v>{id:45,year: "1998",typeDoc:"ACUERDO",dateAcuerdo:"29-SEP",monthDoc:"SEP",nameDoc:"PARA LA SUBSTITUCIÓN DIP. VERDE",link: Acuerdos__pdfpath(`./${"1998/"}${"45.pdf"}`),},</v>
      </c>
    </row>
    <row r="2648" spans="1:2" hidden="1" x14ac:dyDescent="0.25">
      <c r="A2648">
        <v>2647</v>
      </c>
      <c r="B2648" t="str">
        <f>'1998'!O48</f>
        <v>{id:46,year: "1998",typeDoc:"ACUERDO",dateAcuerdo:"06-OCT",monthDoc:"OCT",nameDoc:"SE ESTABLECEN CRITERIOS PARA M. D.CASILLA",link: Acuerdos__pdfpath(`./${"1998/"}${"46.pdf"}`),},</v>
      </c>
    </row>
    <row r="2649" spans="1:2" hidden="1" x14ac:dyDescent="0.25">
      <c r="A2649">
        <v>2648</v>
      </c>
      <c r="B2649" t="str">
        <f>'1998'!O49</f>
        <v>{id:47,year: "1998",typeDoc:"ACUERDO",dateAcuerdo:"06-OCT",monthDoc:"OCT",nameDoc:"SUSTITUCIÓN PAN",link: Acuerdos__pdfpath(`./${"1998/"}${"47.pdf"}`),},</v>
      </c>
    </row>
    <row r="2650" spans="1:2" hidden="1" x14ac:dyDescent="0.25">
      <c r="A2650">
        <v>2649</v>
      </c>
      <c r="B2650" t="str">
        <f>'1998'!O50</f>
        <v>{id:48,year: "1998",typeDoc:"ACUERDO",dateAcuerdo:"06-OCT",monthDoc:"OCT",nameDoc:"SUSTITUCIÓN POR CIUDADANÁ DE LA LOC. DE TLATEMPA",link: Acuerdos__pdfpath(`./${"1998/"}${"48.pdf"}`),},</v>
      </c>
    </row>
    <row r="2651" spans="1:2" hidden="1" x14ac:dyDescent="0.25">
      <c r="A2651">
        <v>2650</v>
      </c>
      <c r="B2651" t="str">
        <f>'1998'!O51</f>
        <v>{id:49,year: "1998",typeDoc:"ACUERDO",dateAcuerdo:"06-OCT",monthDoc:"OCT",nameDoc:"SUSTITUCIÓN PT",link: Acuerdos__pdfpath(`./${"1998/"}${"49.pdf"}`),},</v>
      </c>
    </row>
    <row r="2652" spans="1:2" hidden="1" x14ac:dyDescent="0.25">
      <c r="A2652">
        <v>2651</v>
      </c>
      <c r="B2652" t="str">
        <f>'1998'!O52</f>
        <v>{id:50,year: "1998",typeDoc:"ACUERDO",dateAcuerdo:"14-OCT",monthDoc:"OCT",nameDoc:"SUSTITUCIONES PT",link: Acuerdos__pdfpath(`./${"1998/"}${"50.pdf"}`),},</v>
      </c>
    </row>
    <row r="2653" spans="1:2" hidden="1" x14ac:dyDescent="0.25">
      <c r="A2653">
        <v>2652</v>
      </c>
      <c r="B2653" t="str">
        <f>'1998'!O53</f>
        <v>{id:51,year: "1998",typeDoc:"ACUERDO",dateAcuerdo:"14-OCT",monthDoc:"OCT",nameDoc:"SUSTITUCIÓN DEL PDM",link: Acuerdos__pdfpath(`./${"1998/"}${"51.pdf"}`),},</v>
      </c>
    </row>
    <row r="2654" spans="1:2" hidden="1" x14ac:dyDescent="0.25">
      <c r="A2654">
        <v>2653</v>
      </c>
      <c r="B2654" t="str">
        <f>'1998'!O54</f>
        <v>{id:52,year: "1998",typeDoc:"ACUERDO",dateAcuerdo:"14-OCT",monthDoc:"OCT",nameDoc:"SE APRUEBA EL NUM. Y UBIC. DE MDC",link: Acuerdos__pdfpath(`./${"1998/"}${"52.pdf"}`),},</v>
      </c>
    </row>
    <row r="2655" spans="1:2" hidden="1" x14ac:dyDescent="0.25">
      <c r="A2655">
        <v>2654</v>
      </c>
      <c r="B2655" t="str">
        <f>'1998'!O55</f>
        <v>{id:53,year: "1998",typeDoc:"ACUERDO",dateAcuerdo:"14-OCT",monthDoc:"OCT",nameDoc:"SUSTITUCIÓN POR CIUDADANÍA",link: Acuerdos__pdfpath(`./${"1998/"}${"53.pdf"}`),},</v>
      </c>
    </row>
    <row r="2656" spans="1:2" hidden="1" x14ac:dyDescent="0.25">
      <c r="A2656">
        <v>2655</v>
      </c>
      <c r="B2656" t="str">
        <f>'1998'!O56</f>
        <v>{id:54,year: "1998",typeDoc:"ACUERDO",dateAcuerdo:"14-OCT",monthDoc:"OCT",nameDoc:"SUSTITUCIONES PAN",link: Acuerdos__pdfpath(`./${"1998/"}${"54.pdf"}`),},</v>
      </c>
    </row>
    <row r="2657" spans="1:2" hidden="1" x14ac:dyDescent="0.25">
      <c r="A2657">
        <v>2656</v>
      </c>
      <c r="B2657" t="str">
        <f>'1998'!O57</f>
        <v>{id:55,year: "1998",typeDoc:"ACUERDO",dateAcuerdo:"14-OCT",monthDoc:"OCT",nameDoc:"SUSTITUCIONES PRD",link: Acuerdos__pdfpath(`./${"1998/"}${"55.pdf"}`),},</v>
      </c>
    </row>
    <row r="2658" spans="1:2" hidden="1" x14ac:dyDescent="0.25">
      <c r="A2658">
        <v>2657</v>
      </c>
      <c r="B2658" t="str">
        <f>'1998'!O58</f>
        <v>{id:56,year: "1998",typeDoc:"ACUERDO",dateAcuerdo:"14-OCT",monthDoc:"OCT",nameDoc:"SUSTITUCIONES PRI",link: Acuerdos__pdfpath(`./${"1998/"}${"56.pdf"}`),},</v>
      </c>
    </row>
    <row r="2659" spans="1:2" hidden="1" x14ac:dyDescent="0.25">
      <c r="A2659">
        <v>2658</v>
      </c>
      <c r="B2659" t="str">
        <f>'1998'!O59</f>
        <v>{id:57,year: "1998",typeDoc:"ACUERDO",dateAcuerdo:"14-OCT",monthDoc:"OCT",nameDoc:"SUSTITUCIONES PVEM",link: Acuerdos__pdfpath(`./${"1998/"}${"57.pdf"}`),},</v>
      </c>
    </row>
    <row r="2660" spans="1:2" hidden="1" x14ac:dyDescent="0.25">
      <c r="A2660">
        <v>2659</v>
      </c>
      <c r="B2660" t="str">
        <f>'1998'!O60</f>
        <v>{id:58,year: "1998",typeDoc:"ACUERDO",dateAcuerdo:"28-OCT",monthDoc:"OCT",nameDoc:"ANEXO DEL DE UBICACIÓN DE CASILLAS",link: Acuerdos__pdfpath(`./${"1998/"}${"58.pdf"}`),},</v>
      </c>
    </row>
    <row r="2661" spans="1:2" hidden="1" x14ac:dyDescent="0.25">
      <c r="A2661">
        <v>2660</v>
      </c>
      <c r="B2661" t="str">
        <f>'1998'!O61</f>
        <v>{id:59,year: "1998",typeDoc:"ACUERDO",dateAcuerdo:"28-OCT",monthDoc:"OCT",nameDoc:"APLICACIÓN DEL LÍQUIDO INDELEBLE",link: Acuerdos__pdfpath(`./${"1998/"}${"59.pdf"}`),},</v>
      </c>
    </row>
    <row r="2662" spans="1:2" hidden="1" x14ac:dyDescent="0.25">
      <c r="A2662">
        <v>2661</v>
      </c>
      <c r="B2662" t="str">
        <f>'1998'!O62</f>
        <v>{id:60,year: "1998",typeDoc:"ACUERDO",dateAcuerdo:"28-OCT",monthDoc:"OCT",nameDoc:"ENCUESTAS DE SALIDA",link: Acuerdos__pdfpath(`./${"1998/"}${"60.pdf"}`),},</v>
      </c>
    </row>
    <row r="2663" spans="1:2" hidden="1" x14ac:dyDescent="0.25">
      <c r="A2663">
        <v>2662</v>
      </c>
      <c r="B2663" t="str">
        <f>'1998'!O63</f>
        <v>{id:61,year: "1998",typeDoc:"ACUERDO",dateAcuerdo:"28-OCT",monthDoc:"OCT",nameDoc:"MODIFICACIONES A INTEGRACIÓN CASILLAS",link: Acuerdos__pdfpath(`./${"1998/"}${"61.pdf"}`),},</v>
      </c>
    </row>
    <row r="2664" spans="1:2" hidden="1" x14ac:dyDescent="0.25">
      <c r="A2664">
        <v>2663</v>
      </c>
      <c r="B2664" t="str">
        <f>'1998'!O64</f>
        <v>{id:62,year: "1998",typeDoc:"ACUERDO",dateAcuerdo:"28-OCT",monthDoc:"OCT",nameDoc:"METODOLOGÍA QUE SEGUIRAN LAS MDC PARA LA ENTR. BOLETAS",link: Acuerdos__pdfpath(`./${"1998/"}${"62.pdf"}`),},</v>
      </c>
    </row>
    <row r="2665" spans="1:2" hidden="1" x14ac:dyDescent="0.25">
      <c r="A2665">
        <v>2664</v>
      </c>
      <c r="B2665" t="str">
        <f>'1998'!O65</f>
        <v>{id:63,year: "1998",typeDoc:"ACUERDO",dateAcuerdo:"28-OCT",monthDoc:"OCT",nameDoc:"SE ORDENA LA PUBLICACIÓN DE INT. DE MDC",link: Acuerdos__pdfpath(`./${"1998/"}${"63.pdf"}`),},</v>
      </c>
    </row>
    <row r="2666" spans="1:2" hidden="1" x14ac:dyDescent="0.25">
      <c r="A2666">
        <v>2665</v>
      </c>
      <c r="B2666" t="str">
        <f>'1998'!O66</f>
        <v>{id:64,year: "1998",typeDoc:"ACUERDO",dateAcuerdo:"31-OCT",monthDoc:"OCT",nameDoc:"ACREDITACIÓN DE OBSERVADORES ELECTORALES",link: Acuerdos__pdfpath(`./${"1998/"}${"64.pdf"}`),},</v>
      </c>
    </row>
    <row r="2667" spans="1:2" hidden="1" x14ac:dyDescent="0.25">
      <c r="A2667">
        <v>2666</v>
      </c>
      <c r="B2667" t="str">
        <f>'1998'!O67</f>
        <v>{id:65,year: "1998",typeDoc:"ACUERDO",dateAcuerdo:"31-OCT",monthDoc:"OCT",nameDoc:"PARA EL SELLADO DE LAS BOLETAS",link: Acuerdos__pdfpath(`./${"1998/"}${"65.pdf"}`),},</v>
      </c>
    </row>
    <row r="2668" spans="1:2" hidden="1" x14ac:dyDescent="0.25">
      <c r="A2668">
        <v>2667</v>
      </c>
      <c r="B2668" t="str">
        <f>'1998'!O68</f>
        <v>{id:66,year: "1998",typeDoc:"ACUERDO",dateAcuerdo:"31-OCT",monthDoc:"OCT",nameDoc:"MANEJO DEL PAQUETE ELECTORAL",link: Acuerdos__pdfpath(`./${"1998/"}${"66.pdf"}`),},</v>
      </c>
    </row>
    <row r="2669" spans="1:2" hidden="1" x14ac:dyDescent="0.25">
      <c r="A2669">
        <v>2668</v>
      </c>
      <c r="B2669" t="str">
        <f>'1998'!O69</f>
        <v>{id:67,year: "1998",typeDoc:"ACUERDO",dateAcuerdo:"01-NOV",monthDoc:"NOV",nameDoc:"SUSPENCIÓN DE VOTACIÓN EN CON. MUN",link: Acuerdos__pdfpath(`./${"1998/"}${"67.pdf"}`),},</v>
      </c>
    </row>
    <row r="2670" spans="1:2" hidden="1" x14ac:dyDescent="0.25">
      <c r="A2670">
        <v>2669</v>
      </c>
      <c r="B2670" t="str">
        <f>'1998'!O70</f>
        <v>{id:68,year: "1998",typeDoc:"ACUERDO",dateAcuerdo:"06-NOV",monthDoc:"NOV",nameDoc:"DETERMINA EL RESUL. DE DIP. MAY. REL.",link: Acuerdos__pdfpath(`./${"1998/"}${"68.pdf"}`),},</v>
      </c>
    </row>
    <row r="2671" spans="1:2" hidden="1" x14ac:dyDescent="0.25">
      <c r="A2671">
        <v>2670</v>
      </c>
      <c r="B2671" t="str">
        <f>'1998'!O71</f>
        <v>{id:69,year: "1998",typeDoc:"ACUERDO",dateAcuerdo:"06-NOV",monthDoc:"NOV",nameDoc:"SE FACULTA LGFM PARA DAR A CONOCER LOS PREP",link: Acuerdos__pdfpath(`./${"1998/"}${"69.pdf"}`),},</v>
      </c>
    </row>
    <row r="2672" spans="1:2" hidden="1" x14ac:dyDescent="0.25">
      <c r="A2672">
        <v>2671</v>
      </c>
      <c r="B2672" t="str">
        <f>'1998'!O72</f>
        <v>{id:70,year: "1998",typeDoc:"ACUERDO",dateAcuerdo:"06-NOV",monthDoc:"NOV",nameDoc:"PORCENTAJES FINANCIAMIENTO",link: Acuerdos__pdfpath(`./${"1998/"}${"70.pdf"}`),},</v>
      </c>
    </row>
    <row r="2673" spans="1:2" hidden="1" x14ac:dyDescent="0.25">
      <c r="A2673">
        <v>2672</v>
      </c>
      <c r="B2673" t="str">
        <f>'1998'!O73</f>
        <v>{id:71,year: "1998",typeDoc:"ACUERDO",dateAcuerdo:"06-NOV",monthDoc:"NOV",nameDoc:"RETIRO DE PROPAGANDA",link: Acuerdos__pdfpath(`./${"1998/"}${"71.pdf"}`),},</v>
      </c>
    </row>
    <row r="2674" spans="1:2" hidden="1" x14ac:dyDescent="0.25">
      <c r="A2674">
        <v>2673</v>
      </c>
      <c r="B2674" t="str">
        <f>'1998'!O74</f>
        <v>{id:72,year: "1998",typeDoc:"ACUERDO",dateAcuerdo:"06-NOV",monthDoc:"NOV",nameDoc:"SUSTITUCIÓN PT POR DEFUNCIÓN",link: Acuerdos__pdfpath(`./${"1998/"}${"72.pdf"}`),},</v>
      </c>
    </row>
    <row r="2675" spans="1:2" hidden="1" x14ac:dyDescent="0.25">
      <c r="A2675">
        <v>2674</v>
      </c>
      <c r="B2675" t="str">
        <f>'1998'!O75</f>
        <v>{id:73,year: "1998",typeDoc:"ACUERDO",dateAcuerdo:"15-NOV",monthDoc:"NOV",nameDoc:"PROYECTO DE PRESUPUESTO 1999",link: Acuerdos__pdfpath(`./${"1998/"}${"73.pdf"}`),},</v>
      </c>
    </row>
    <row r="2676" spans="1:2" hidden="1" x14ac:dyDescent="0.25">
      <c r="A2676">
        <v>2675</v>
      </c>
      <c r="B2676" t="str">
        <f>'1998'!O76</f>
        <v>{id:74,year: "1998",typeDoc:"ACUERDO",dateAcuerdo:"",monthDoc:"DIC",nameDoc:"AYUNTAMIENTO DE ACUAMANAL DE MIGUEL HIDALGO",link: Acuerdos__pdfpath(`./${"1998/"}${"74.pdf"}`),},</v>
      </c>
    </row>
    <row r="2677" spans="1:2" hidden="1" x14ac:dyDescent="0.25">
      <c r="A2677">
        <v>2676</v>
      </c>
      <c r="B2677" t="str">
        <f>'1998'!O77</f>
        <v>{id:75,year: "1998",typeDoc:"ACUERDO",dateAcuerdo:"",monthDoc:"DIC",nameDoc:"AYUNTAMIENTO DE SAN LORENZO AXOCOMANITLA",link: Acuerdos__pdfpath(`./${"1998/"}${"75.pdf"}`),},</v>
      </c>
    </row>
    <row r="2678" spans="1:2" hidden="1" x14ac:dyDescent="0.25">
      <c r="A2678">
        <v>2677</v>
      </c>
      <c r="B2678" t="str">
        <f>'1998'!O78</f>
        <v>{id:76,year: "1998",typeDoc:"ACUERDO",dateAcuerdo:"",monthDoc:"DIC",nameDoc:"AYUNTAMIENTO DE TEPEYANCO",link: Acuerdos__pdfpath(`./${"1998/"}${"76.pdf"}`),},</v>
      </c>
    </row>
    <row r="2679" spans="1:2" hidden="1" x14ac:dyDescent="0.25">
      <c r="A2679">
        <v>2678</v>
      </c>
      <c r="B2679" t="str">
        <f>'1998'!O79</f>
        <v>{id:77,year: "1998",typeDoc:"ACUERDO",dateAcuerdo:"",monthDoc:"DIC",nameDoc:"AYUNTAMIENTO DE TETLATLAHUCA",link: Acuerdos__pdfpath(`./${"1998/"}${"77.pdf"}`),},</v>
      </c>
    </row>
    <row r="2680" spans="1:2" hidden="1" x14ac:dyDescent="0.25">
      <c r="A2680">
        <v>2679</v>
      </c>
      <c r="B2680" t="str">
        <f>'1998'!O80</f>
        <v>{id:78,year: "1998",typeDoc:"ACUERDO",dateAcuerdo:"",monthDoc:"DIC",nameDoc:"AYUNTAMIENTO DE TOTOLAC",link: Acuerdos__pdfpath(`./${"1998/"}${"78.pdf"}`),},</v>
      </c>
    </row>
    <row r="2681" spans="1:2" hidden="1" x14ac:dyDescent="0.25">
      <c r="A2681">
        <v>2680</v>
      </c>
      <c r="B2681" t="str">
        <f>'1998'!O81</f>
        <v>{id:79,year: "1998",typeDoc:"ACUERDO",dateAcuerdo:"",monthDoc:"DIC",nameDoc:"AYUNTAMIENTO DE ZACATELCO",link: Acuerdos__pdfpath(`./${"1998/"}${"79.pdf"}`),},</v>
      </c>
    </row>
    <row r="2682" spans="1:2" hidden="1" x14ac:dyDescent="0.25">
      <c r="A2682">
        <v>2681</v>
      </c>
      <c r="B2682" t="str">
        <f>'1998'!O82</f>
        <v>{id:80,year: "1998",typeDoc:"ACUERDO",dateAcuerdo:"",monthDoc:"DIC",nameDoc:"CALIFICACIÓN PMA 15-12-98",link: Acuerdos__pdfpath(`./${"1998/"}${"80.pdf"}`),},</v>
      </c>
    </row>
    <row r="2683" spans="1:2" hidden="1" x14ac:dyDescent="0.25">
      <c r="A2683">
        <v>2682</v>
      </c>
      <c r="B2683" t="str">
        <f>'1998'!O83</f>
        <v>{id:81,year: "1998",typeDoc:"ACUERDO",dateAcuerdo:"03-DIC",monthDoc:"DIC",nameDoc:"SE DEFINE PROCEDIMIENTO PARA CALIFICACIÓN",link: Acuerdos__pdfpath(`./${"1998/"}${"81.pdf"}`),},</v>
      </c>
    </row>
    <row r="2684" spans="1:2" hidden="1" x14ac:dyDescent="0.25">
      <c r="A2684">
        <v>2683</v>
      </c>
      <c r="B2684" t="str">
        <f>'1998'!O84</f>
        <v>{id:82,year: "1998",typeDoc:"ACUERDO",dateAcuerdo:"29-DIC",monthDoc:"DIC",nameDoc:"DE LA INTEGRACIÓN DE DIPUTADOS",link: Acuerdos__pdfpath(`./${"1998/"}${"82.pdf"}`),},</v>
      </c>
    </row>
    <row r="2685" spans="1:2" hidden="1" x14ac:dyDescent="0.25">
      <c r="A2685">
        <v>2684</v>
      </c>
      <c r="B2685" t="str">
        <f>'1998'!O85</f>
        <v>];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R1" zoomScaleNormal="100" workbookViewId="0">
      <selection activeCell="V2" sqref="V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2497</v>
      </c>
      <c r="W1" s="1" t="s">
        <v>2506</v>
      </c>
    </row>
    <row r="2" spans="1:23" ht="15.75" thickBot="1" x14ac:dyDescent="0.3">
      <c r="R2" s="1" t="s">
        <v>966</v>
      </c>
      <c r="V2" s="1" t="str">
        <f t="shared" ref="V2:V33" si="0">IF(R2=0,"",R2)</f>
        <v>export const dataAcuerdos2009 = [</v>
      </c>
      <c r="W2" s="1">
        <v>1</v>
      </c>
    </row>
    <row r="3" spans="1:23" x14ac:dyDescent="0.25">
      <c r="A3" s="8" t="s">
        <v>748</v>
      </c>
      <c r="B3" s="8">
        <v>1</v>
      </c>
      <c r="C3" s="8" t="s">
        <v>1274</v>
      </c>
      <c r="D3" s="8" t="s">
        <v>1181</v>
      </c>
      <c r="E3" s="8" t="s">
        <v>1417</v>
      </c>
      <c r="F3" s="9" t="s">
        <v>5</v>
      </c>
      <c r="G3" s="8" t="s">
        <v>1176</v>
      </c>
      <c r="H3" s="8">
        <v>0</v>
      </c>
      <c r="I3" s="8">
        <f>B3</f>
        <v>1</v>
      </c>
      <c r="J3" s="8" t="s">
        <v>0</v>
      </c>
      <c r="K3" s="8" t="s">
        <v>1263</v>
      </c>
      <c r="L3" s="8" t="str">
        <f t="shared" ref="L3:L62" si="1">MID(F3,4,3)</f>
        <v>ENE</v>
      </c>
      <c r="M3" s="8" t="s">
        <v>1177</v>
      </c>
      <c r="N3" s="8" t="s">
        <v>968</v>
      </c>
      <c r="O3" s="8" t="s">
        <v>967</v>
      </c>
      <c r="P3" s="27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748</v>
      </c>
      <c r="B4" s="1" t="s">
        <v>611</v>
      </c>
      <c r="C4" s="1" t="s">
        <v>1274</v>
      </c>
      <c r="E4" s="1" t="s">
        <v>1417</v>
      </c>
      <c r="G4" s="1" t="s">
        <v>1179</v>
      </c>
      <c r="K4" s="1" t="s">
        <v>1180</v>
      </c>
      <c r="L4" s="1" t="str">
        <f t="shared" si="1"/>
        <v/>
      </c>
      <c r="M4" s="1" t="s">
        <v>1177</v>
      </c>
      <c r="N4" s="1" t="s">
        <v>969</v>
      </c>
      <c r="O4" s="1" t="s">
        <v>967</v>
      </c>
      <c r="P4" s="26" t="str">
        <f t="shared" ref="P4" si="2">CONCATENATE(I3,".1")</f>
        <v>1.1</v>
      </c>
      <c r="Q4" s="1" t="s">
        <v>971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748</v>
      </c>
      <c r="B5" s="13" t="s">
        <v>611</v>
      </c>
      <c r="C5" s="13" t="s">
        <v>1274</v>
      </c>
      <c r="D5" s="13"/>
      <c r="E5" s="13" t="s">
        <v>1417</v>
      </c>
      <c r="F5" s="14"/>
      <c r="G5" s="13" t="s">
        <v>1179</v>
      </c>
      <c r="H5" s="13"/>
      <c r="I5" s="13"/>
      <c r="J5" s="13"/>
      <c r="K5" s="13" t="s">
        <v>1180</v>
      </c>
      <c r="L5" s="13" t="str">
        <f t="shared" si="1"/>
        <v/>
      </c>
      <c r="M5" s="13" t="s">
        <v>1177</v>
      </c>
      <c r="N5" s="13" t="s">
        <v>970</v>
      </c>
      <c r="O5" s="13" t="s">
        <v>967</v>
      </c>
      <c r="P5" s="28" t="str">
        <f>CONCATENATE(I3,".2")</f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  <c r="V5" s="1" t="str">
        <f t="shared" si="0"/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  <c r="W5" s="1">
        <v>4</v>
      </c>
    </row>
    <row r="6" spans="1:23" ht="15.75" thickBot="1" x14ac:dyDescent="0.3">
      <c r="A6" s="1" t="s">
        <v>748</v>
      </c>
      <c r="B6" s="1">
        <v>2</v>
      </c>
      <c r="C6" s="1" t="s">
        <v>1274</v>
      </c>
      <c r="D6" s="1" t="s">
        <v>1181</v>
      </c>
      <c r="E6" s="1" t="s">
        <v>1417</v>
      </c>
      <c r="F6" s="2" t="s">
        <v>605</v>
      </c>
      <c r="G6" s="1" t="s">
        <v>1176</v>
      </c>
      <c r="H6" s="1">
        <v>0</v>
      </c>
      <c r="I6" s="1">
        <f t="shared" ref="I6:I62" si="3">B6</f>
        <v>2</v>
      </c>
      <c r="J6" s="1" t="s">
        <v>0</v>
      </c>
      <c r="K6" s="1" t="s">
        <v>1263</v>
      </c>
      <c r="L6" s="3" t="str">
        <f t="shared" si="1"/>
        <v>ENE</v>
      </c>
      <c r="M6" s="1" t="s">
        <v>1177</v>
      </c>
      <c r="N6" s="1" t="s">
        <v>972</v>
      </c>
      <c r="O6" s="1" t="s">
        <v>967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  <c r="V6" s="1" t="str">
        <f t="shared" si="0"/>
        <v>{id:2,year: "2009",typeDoc:"ACUERDO",dateDoc:"15-ENE",numDoc:"CG 02-2009",monthDoc:"ENE",nameDoc:"ACUERDO INFORME LABORES 2008",link: Acuerdos__pdfpath(`./${"2009/"}${"2.pdf"}`),},</v>
      </c>
      <c r="W6" s="1">
        <v>5</v>
      </c>
    </row>
    <row r="7" spans="1:23" x14ac:dyDescent="0.25">
      <c r="A7" s="8" t="s">
        <v>748</v>
      </c>
      <c r="B7" s="8">
        <v>3</v>
      </c>
      <c r="C7" s="8" t="s">
        <v>1274</v>
      </c>
      <c r="D7" s="8" t="s">
        <v>1181</v>
      </c>
      <c r="E7" s="8" t="s">
        <v>1417</v>
      </c>
      <c r="F7" s="9" t="s">
        <v>973</v>
      </c>
      <c r="G7" s="8" t="s">
        <v>1176</v>
      </c>
      <c r="H7" s="8">
        <v>0</v>
      </c>
      <c r="I7" s="8">
        <f>B7</f>
        <v>3</v>
      </c>
      <c r="J7" s="8" t="s">
        <v>0</v>
      </c>
      <c r="K7" s="8" t="s">
        <v>1263</v>
      </c>
      <c r="L7" s="8" t="str">
        <f t="shared" ref="L7:L10" si="5">MID(F7,4,3)</f>
        <v>FEB</v>
      </c>
      <c r="M7" s="8" t="s">
        <v>1177</v>
      </c>
      <c r="N7" s="8" t="s">
        <v>974</v>
      </c>
      <c r="O7" s="8" t="s">
        <v>967</v>
      </c>
      <c r="P7" s="27">
        <f>B7</f>
        <v>3</v>
      </c>
      <c r="Q7" s="8" t="s">
        <v>613</v>
      </c>
      <c r="R7" s="11"/>
      <c r="V7" s="1" t="str">
        <f t="shared" si="0"/>
        <v/>
      </c>
      <c r="W7" s="1">
        <v>6</v>
      </c>
    </row>
    <row r="8" spans="1:23" x14ac:dyDescent="0.25">
      <c r="A8" s="1" t="s">
        <v>748</v>
      </c>
      <c r="B8" s="1" t="s">
        <v>611</v>
      </c>
      <c r="C8" s="1" t="s">
        <v>1274</v>
      </c>
      <c r="E8" s="1" t="s">
        <v>1417</v>
      </c>
      <c r="G8" s="1" t="s">
        <v>1179</v>
      </c>
      <c r="K8" s="1" t="s">
        <v>1180</v>
      </c>
      <c r="L8" s="1" t="str">
        <f t="shared" si="5"/>
        <v/>
      </c>
      <c r="M8" s="1" t="s">
        <v>1177</v>
      </c>
      <c r="N8" s="1" t="s">
        <v>975</v>
      </c>
      <c r="O8" s="1" t="s">
        <v>967</v>
      </c>
      <c r="P8" s="26" t="str">
        <f t="shared" ref="P8" si="6">CONCATENATE(I7,".1")</f>
        <v>3.1</v>
      </c>
      <c r="Q8" s="1" t="s">
        <v>971</v>
      </c>
      <c r="R8" s="12"/>
      <c r="V8" s="1" t="str">
        <f t="shared" si="0"/>
        <v/>
      </c>
      <c r="W8" s="1">
        <v>7</v>
      </c>
    </row>
    <row r="9" spans="1:23" ht="15.75" thickBot="1" x14ac:dyDescent="0.3">
      <c r="A9" s="13" t="s">
        <v>748</v>
      </c>
      <c r="B9" s="13" t="s">
        <v>611</v>
      </c>
      <c r="C9" s="13" t="s">
        <v>1274</v>
      </c>
      <c r="D9" s="13"/>
      <c r="E9" s="13" t="s">
        <v>1417</v>
      </c>
      <c r="F9" s="14"/>
      <c r="G9" s="13" t="s">
        <v>1179</v>
      </c>
      <c r="H9" s="13"/>
      <c r="I9" s="13"/>
      <c r="J9" s="13"/>
      <c r="K9" s="13" t="s">
        <v>1180</v>
      </c>
      <c r="L9" s="13" t="str">
        <f t="shared" si="5"/>
        <v/>
      </c>
      <c r="M9" s="13" t="s">
        <v>1177</v>
      </c>
      <c r="N9" s="13" t="s">
        <v>976</v>
      </c>
      <c r="O9" s="13" t="s">
        <v>967</v>
      </c>
      <c r="P9" s="28" t="str">
        <f>CONCATENATE(I7,".2")</f>
        <v>3.2</v>
      </c>
      <c r="Q9" s="13" t="s">
        <v>622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  <c r="V9" s="1" t="str">
        <f t="shared" si="0"/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  <c r="W9" s="1">
        <v>8</v>
      </c>
    </row>
    <row r="10" spans="1:23" ht="15.75" thickBot="1" x14ac:dyDescent="0.3">
      <c r="A10" s="1" t="s">
        <v>748</v>
      </c>
      <c r="B10" s="1">
        <v>4</v>
      </c>
      <c r="C10" s="1" t="s">
        <v>1274</v>
      </c>
      <c r="D10" s="1" t="s">
        <v>1181</v>
      </c>
      <c r="E10" s="1" t="s">
        <v>1417</v>
      </c>
      <c r="F10" s="2" t="s">
        <v>426</v>
      </c>
      <c r="G10" s="1" t="s">
        <v>1176</v>
      </c>
      <c r="H10" s="1">
        <v>0</v>
      </c>
      <c r="I10" s="1">
        <f t="shared" ref="I10" si="7">B10</f>
        <v>4</v>
      </c>
      <c r="J10" s="1" t="s">
        <v>0</v>
      </c>
      <c r="K10" s="1" t="s">
        <v>1263</v>
      </c>
      <c r="L10" s="3" t="str">
        <f t="shared" si="5"/>
        <v>MAR</v>
      </c>
      <c r="M10" s="1" t="s">
        <v>1177</v>
      </c>
      <c r="N10" s="1" t="s">
        <v>977</v>
      </c>
      <c r="O10" s="1" t="s">
        <v>967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  <c r="V10" s="1" t="str">
        <f t="shared" si="0"/>
        <v>{id:4,year: "2009",typeDoc:"ACUERDO",dateDoc:"09-MAR",numDoc:"CG 04-2009",monthDoc:"MAR",nameDoc:"ACUERDO CUMPLIMIENTO ART. 114 CIPEET",link: Acuerdos__pdfpath(`./${"2009/"}${"4.pdf"}`),},</v>
      </c>
      <c r="W10" s="1">
        <v>9</v>
      </c>
    </row>
    <row r="11" spans="1:23" x14ac:dyDescent="0.25">
      <c r="A11" s="8" t="s">
        <v>748</v>
      </c>
      <c r="B11" s="8">
        <v>5</v>
      </c>
      <c r="C11" s="8" t="s">
        <v>1274</v>
      </c>
      <c r="D11" s="8" t="s">
        <v>1181</v>
      </c>
      <c r="E11" s="8" t="s">
        <v>1417</v>
      </c>
      <c r="F11" s="9" t="s">
        <v>13</v>
      </c>
      <c r="G11" s="8" t="s">
        <v>1176</v>
      </c>
      <c r="H11" s="8">
        <v>0</v>
      </c>
      <c r="I11" s="8">
        <f>B11</f>
        <v>5</v>
      </c>
      <c r="J11" s="8" t="s">
        <v>0</v>
      </c>
      <c r="K11" s="8" t="s">
        <v>1263</v>
      </c>
      <c r="L11" s="8" t="str">
        <f>MID(F11,4,3)</f>
        <v>MAR</v>
      </c>
      <c r="M11" s="8" t="s">
        <v>1177</v>
      </c>
      <c r="N11" s="8" t="s">
        <v>978</v>
      </c>
      <c r="O11" s="8" t="s">
        <v>967</v>
      </c>
      <c r="P11" s="27">
        <f>B11</f>
        <v>5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748</v>
      </c>
      <c r="B12" s="1" t="s">
        <v>611</v>
      </c>
      <c r="C12" s="1" t="s">
        <v>1274</v>
      </c>
      <c r="E12" s="1" t="s">
        <v>1417</v>
      </c>
      <c r="G12" s="1" t="s">
        <v>1179</v>
      </c>
      <c r="K12" s="1" t="s">
        <v>1180</v>
      </c>
      <c r="L12" s="1" t="str">
        <f>MID(F12,4,3)</f>
        <v/>
      </c>
      <c r="M12" s="1" t="s">
        <v>1177</v>
      </c>
      <c r="N12" s="1" t="s">
        <v>979</v>
      </c>
      <c r="O12" s="1" t="s">
        <v>967</v>
      </c>
      <c r="P12" s="26" t="str">
        <f t="shared" ref="P12" si="10">CONCATENATE(I11,".1")</f>
        <v>5.1</v>
      </c>
      <c r="Q12" s="1" t="s">
        <v>971</v>
      </c>
      <c r="R12" s="12"/>
      <c r="V12" s="1" t="str">
        <f t="shared" si="0"/>
        <v/>
      </c>
      <c r="W12" s="1">
        <v>11</v>
      </c>
    </row>
    <row r="13" spans="1:23" ht="15.75" thickBot="1" x14ac:dyDescent="0.3">
      <c r="A13" s="13" t="s">
        <v>748</v>
      </c>
      <c r="B13" s="13" t="s">
        <v>611</v>
      </c>
      <c r="C13" s="13" t="s">
        <v>1274</v>
      </c>
      <c r="D13" s="13"/>
      <c r="E13" s="13" t="s">
        <v>1417</v>
      </c>
      <c r="F13" s="14"/>
      <c r="G13" s="13" t="s">
        <v>1179</v>
      </c>
      <c r="H13" s="13"/>
      <c r="I13" s="13"/>
      <c r="J13" s="13"/>
      <c r="K13" s="13" t="s">
        <v>1180</v>
      </c>
      <c r="L13" s="13" t="str">
        <f>MID(F13,4,3)</f>
        <v/>
      </c>
      <c r="M13" s="13" t="s">
        <v>1177</v>
      </c>
      <c r="N13" s="13" t="s">
        <v>976</v>
      </c>
      <c r="O13" s="13" t="s">
        <v>967</v>
      </c>
      <c r="P13" s="28" t="str">
        <f>CONCATENATE(I11,".2")</f>
        <v>5.2</v>
      </c>
      <c r="Q13" s="13" t="s">
        <v>622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  <c r="V13" s="1" t="str">
        <f t="shared" si="0"/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  <c r="W13" s="1">
        <v>12</v>
      </c>
    </row>
    <row r="14" spans="1:23" x14ac:dyDescent="0.25">
      <c r="A14" s="1" t="s">
        <v>748</v>
      </c>
      <c r="B14" s="1">
        <v>6</v>
      </c>
      <c r="C14" s="1" t="s">
        <v>1274</v>
      </c>
      <c r="D14" s="1" t="s">
        <v>1181</v>
      </c>
      <c r="E14" s="1" t="s">
        <v>1417</v>
      </c>
      <c r="F14" s="2" t="s">
        <v>13</v>
      </c>
      <c r="G14" s="1" t="s">
        <v>1176</v>
      </c>
      <c r="H14" s="1">
        <v>0</v>
      </c>
      <c r="I14" s="1">
        <f>B14</f>
        <v>6</v>
      </c>
      <c r="J14" s="1" t="s">
        <v>0</v>
      </c>
      <c r="K14" s="1" t="s">
        <v>1263</v>
      </c>
      <c r="L14" s="3" t="str">
        <f>MID(F14,4,3)</f>
        <v>MAR</v>
      </c>
      <c r="M14" s="1" t="s">
        <v>1177</v>
      </c>
      <c r="N14" s="1" t="s">
        <v>980</v>
      </c>
      <c r="O14" s="1" t="s">
        <v>967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  <c r="V14" s="1" t="str">
        <f t="shared" si="0"/>
        <v>{id:6,year: "2009",typeDoc:"ACUERDO",dateDoc:"31-MAR",numDoc:"CG 06-2009",monthDoc:"MAR",nameDoc:"CUMPLIMENTACION_PCDT TOCA 137-2008",link: Acuerdos__pdfpath(`./${"2009/"}${"6.pdf"}`),},</v>
      </c>
      <c r="W14" s="1">
        <v>13</v>
      </c>
    </row>
    <row r="15" spans="1:23" ht="15.75" thickBot="1" x14ac:dyDescent="0.3">
      <c r="A15" s="1" t="s">
        <v>748</v>
      </c>
      <c r="B15" s="1">
        <v>7</v>
      </c>
      <c r="C15" s="1" t="s">
        <v>1274</v>
      </c>
      <c r="D15" s="1" t="s">
        <v>1181</v>
      </c>
      <c r="E15" s="1" t="s">
        <v>1417</v>
      </c>
      <c r="F15" s="2" t="s">
        <v>15</v>
      </c>
      <c r="G15" s="1" t="s">
        <v>1176</v>
      </c>
      <c r="H15" s="3">
        <v>0</v>
      </c>
      <c r="I15" s="1">
        <f>B15</f>
        <v>7</v>
      </c>
      <c r="J15" s="1" t="s">
        <v>0</v>
      </c>
      <c r="K15" s="1" t="s">
        <v>1263</v>
      </c>
      <c r="L15" s="3" t="str">
        <f>MID(F15,4,3)</f>
        <v>ABR</v>
      </c>
      <c r="M15" s="1" t="s">
        <v>1177</v>
      </c>
      <c r="N15" s="1" t="s">
        <v>18</v>
      </c>
      <c r="O15" s="1" t="s">
        <v>967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"2009",typeDoc:"ACUERDO",dateDoc:"30-ABR",numDoc:"CG 07-2009",monthDoc:"ABR",nameDoc:"ACUERDO JUNTA GENERAL EJECUTIVA",link: Acuerdos__pdfpath(`./${"2009/"}${"7.pdf"}`),},</v>
      </c>
      <c r="V15" s="1" t="str">
        <f t="shared" si="0"/>
        <v>{id:7,year: "2009",typeDoc:"ACUERDO",dateDoc:"30-ABR",numDoc:"CG 07-2009",monthDoc:"ABR",nameDoc:"ACUERDO JUNTA GENERAL EJECUTIVA",link: Acuerdos__pdfpath(`./${"2009/"}${"7.pdf"}`),},</v>
      </c>
      <c r="W15" s="1">
        <v>14</v>
      </c>
    </row>
    <row r="16" spans="1:23" x14ac:dyDescent="0.25">
      <c r="A16" s="8" t="s">
        <v>748</v>
      </c>
      <c r="B16" s="8">
        <v>8</v>
      </c>
      <c r="C16" s="8" t="s">
        <v>1274</v>
      </c>
      <c r="D16" s="8" t="s">
        <v>1181</v>
      </c>
      <c r="E16" s="8" t="s">
        <v>1417</v>
      </c>
      <c r="F16" s="9" t="s">
        <v>16</v>
      </c>
      <c r="G16" s="8" t="s">
        <v>1176</v>
      </c>
      <c r="H16" s="8">
        <v>0</v>
      </c>
      <c r="I16" s="8">
        <f t="shared" si="3"/>
        <v>8</v>
      </c>
      <c r="J16" s="8" t="s">
        <v>0</v>
      </c>
      <c r="K16" s="8" t="s">
        <v>1263</v>
      </c>
      <c r="L16" s="8" t="str">
        <f t="shared" si="1"/>
        <v>MAY</v>
      </c>
      <c r="M16" s="8" t="s">
        <v>1177</v>
      </c>
      <c r="N16" s="8" t="s">
        <v>981</v>
      </c>
      <c r="O16" s="8" t="s">
        <v>967</v>
      </c>
      <c r="P16" s="27">
        <f>B16</f>
        <v>8</v>
      </c>
      <c r="Q16" s="8" t="s">
        <v>613</v>
      </c>
      <c r="R16" s="11"/>
      <c r="V16" s="1" t="str">
        <f t="shared" si="0"/>
        <v/>
      </c>
      <c r="W16" s="1">
        <v>15</v>
      </c>
    </row>
    <row r="17" spans="1:23" ht="15.75" thickBot="1" x14ac:dyDescent="0.3">
      <c r="A17" s="13" t="s">
        <v>748</v>
      </c>
      <c r="B17" s="13" t="s">
        <v>611</v>
      </c>
      <c r="C17" s="13" t="s">
        <v>1274</v>
      </c>
      <c r="D17" s="13"/>
      <c r="E17" s="13" t="s">
        <v>1417</v>
      </c>
      <c r="F17" s="14"/>
      <c r="G17" s="13" t="s">
        <v>1179</v>
      </c>
      <c r="H17" s="13"/>
      <c r="I17" s="13"/>
      <c r="J17" s="13"/>
      <c r="K17" s="13" t="s">
        <v>1180</v>
      </c>
      <c r="L17" s="13" t="str">
        <f t="shared" si="1"/>
        <v/>
      </c>
      <c r="M17" s="13" t="s">
        <v>1177</v>
      </c>
      <c r="N17" s="13" t="s">
        <v>982</v>
      </c>
      <c r="O17" s="13" t="s">
        <v>967</v>
      </c>
      <c r="P17" s="28" t="str">
        <f>CONCATENATE(I16,".1")</f>
        <v>8.1</v>
      </c>
      <c r="Q17" s="13" t="s">
        <v>622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V17" s="1" t="str">
        <f t="shared" si="0"/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W17" s="1">
        <v>16</v>
      </c>
    </row>
    <row r="18" spans="1:23" x14ac:dyDescent="0.25">
      <c r="A18" s="1" t="s">
        <v>748</v>
      </c>
      <c r="B18" s="1">
        <v>9</v>
      </c>
      <c r="C18" s="1" t="s">
        <v>1274</v>
      </c>
      <c r="D18" s="1" t="s">
        <v>1181</v>
      </c>
      <c r="E18" s="1" t="s">
        <v>1417</v>
      </c>
      <c r="F18" s="2" t="s">
        <v>1000</v>
      </c>
      <c r="G18" s="1" t="s">
        <v>1176</v>
      </c>
      <c r="H18" s="3">
        <v>0</v>
      </c>
      <c r="I18" s="1">
        <f t="shared" si="3"/>
        <v>9</v>
      </c>
      <c r="J18" s="1" t="s">
        <v>0</v>
      </c>
      <c r="K18" s="1" t="s">
        <v>1263</v>
      </c>
      <c r="L18" s="3" t="str">
        <f t="shared" si="1"/>
        <v>JUN</v>
      </c>
      <c r="M18" s="1" t="s">
        <v>1177</v>
      </c>
      <c r="N18" s="1" t="s">
        <v>308</v>
      </c>
      <c r="O18" s="1" t="s">
        <v>967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  <c r="V18" s="1" t="str">
        <f t="shared" si="0"/>
        <v>{id:9,year: "2009",typeDoc:"ACUERDO",dateDoc:"02-JUN",numDoc:"CG 09-2009",monthDoc:"JUN",nameDoc:"DICTAMEN PAN",link: Acuerdos__pdfpath(`./${"2009/"}${"9.pdf"}`),},</v>
      </c>
      <c r="W18" s="1">
        <v>17</v>
      </c>
    </row>
    <row r="19" spans="1:23" x14ac:dyDescent="0.25">
      <c r="A19" s="1" t="s">
        <v>748</v>
      </c>
      <c r="B19" s="1">
        <v>10</v>
      </c>
      <c r="C19" s="1" t="s">
        <v>1274</v>
      </c>
      <c r="D19" s="3" t="s">
        <v>1181</v>
      </c>
      <c r="E19" s="1" t="s">
        <v>1417</v>
      </c>
      <c r="F19" s="2" t="s">
        <v>1000</v>
      </c>
      <c r="G19" s="1" t="s">
        <v>1176</v>
      </c>
      <c r="I19" s="1">
        <f t="shared" si="3"/>
        <v>10</v>
      </c>
      <c r="J19" s="1" t="s">
        <v>0</v>
      </c>
      <c r="K19" s="1" t="s">
        <v>1263</v>
      </c>
      <c r="L19" s="3" t="str">
        <f t="shared" si="1"/>
        <v>JUN</v>
      </c>
      <c r="M19" s="1" t="s">
        <v>1177</v>
      </c>
      <c r="N19" s="1" t="s">
        <v>309</v>
      </c>
      <c r="O19" s="1" t="s">
        <v>967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"2009",typeDoc:"ACUERDO",dateDoc:"02-JUN",numDoc:"CG 10-2009",monthDoc:"JUN",nameDoc:"DICTAMEN PRI",link: Acuerdos__pdfpath(`./${"2009/"}${"10.pdf"}`),},</v>
      </c>
      <c r="V19" s="1" t="str">
        <f t="shared" si="0"/>
        <v>{id:10,year: "2009",typeDoc:"ACUERDO",dateDoc:"02-JUN",numDoc:"CG 10-2009",monthDoc:"JUN",nameDoc:"DICTAMEN PRI",link: Acuerdos__pdfpath(`./${"2009/"}${"10.pdf"}`),},</v>
      </c>
      <c r="W19" s="1">
        <v>18</v>
      </c>
    </row>
    <row r="20" spans="1:23" x14ac:dyDescent="0.25">
      <c r="A20" s="1" t="s">
        <v>748</v>
      </c>
      <c r="B20" s="1">
        <v>11</v>
      </c>
      <c r="C20" s="1" t="s">
        <v>1274</v>
      </c>
      <c r="D20" s="3" t="s">
        <v>1181</v>
      </c>
      <c r="E20" s="1" t="s">
        <v>1417</v>
      </c>
      <c r="F20" s="2" t="s">
        <v>1000</v>
      </c>
      <c r="G20" s="1" t="s">
        <v>1176</v>
      </c>
      <c r="H20" s="3"/>
      <c r="I20" s="1">
        <f t="shared" si="3"/>
        <v>11</v>
      </c>
      <c r="J20" s="1" t="s">
        <v>0</v>
      </c>
      <c r="K20" s="1" t="s">
        <v>1263</v>
      </c>
      <c r="L20" s="3" t="str">
        <f t="shared" si="1"/>
        <v>JUN</v>
      </c>
      <c r="M20" s="1" t="s">
        <v>1177</v>
      </c>
      <c r="N20" s="3" t="s">
        <v>310</v>
      </c>
      <c r="O20" s="1" t="s">
        <v>967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"2009",typeDoc:"ACUERDO",dateDoc:"02-JUN",numDoc:"CG 11-2009",monthDoc:"JUN",nameDoc:"DICTAMEN PRD",link: Acuerdos__pdfpath(`./${"2009/"}${"11.pdf"}`),},</v>
      </c>
      <c r="V20" s="1" t="str">
        <f t="shared" si="0"/>
        <v>{id:11,year: "2009",typeDoc:"ACUERDO",dateDoc:"02-JUN",numDoc:"CG 11-2009",monthDoc:"JUN",nameDoc:"DICTAMEN PRD",link: Acuerdos__pdfpath(`./${"2009/"}${"11.pdf"}`),},</v>
      </c>
      <c r="W20" s="1">
        <v>19</v>
      </c>
    </row>
    <row r="21" spans="1:23" x14ac:dyDescent="0.25">
      <c r="A21" s="1" t="s">
        <v>748</v>
      </c>
      <c r="B21" s="1">
        <v>12</v>
      </c>
      <c r="C21" s="1" t="s">
        <v>1274</v>
      </c>
      <c r="D21" s="3" t="s">
        <v>1181</v>
      </c>
      <c r="E21" s="1" t="s">
        <v>1417</v>
      </c>
      <c r="F21" s="2" t="s">
        <v>1000</v>
      </c>
      <c r="G21" s="1" t="s">
        <v>1176</v>
      </c>
      <c r="H21" s="3"/>
      <c r="I21" s="1">
        <f t="shared" si="3"/>
        <v>12</v>
      </c>
      <c r="J21" s="1" t="s">
        <v>0</v>
      </c>
      <c r="K21" s="1" t="s">
        <v>1263</v>
      </c>
      <c r="L21" s="3" t="str">
        <f t="shared" si="1"/>
        <v>JUN</v>
      </c>
      <c r="M21" s="1" t="s">
        <v>1177</v>
      </c>
      <c r="N21" s="1" t="s">
        <v>311</v>
      </c>
      <c r="O21" s="1" t="s">
        <v>967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"2009",typeDoc:"ACUERDO",dateDoc:"02-JUN",numDoc:"CG 12-2009",monthDoc:"JUN",nameDoc:"DICTAMEN PT",link: Acuerdos__pdfpath(`./${"2009/"}${"12.pdf"}`),},</v>
      </c>
      <c r="V21" s="1" t="str">
        <f t="shared" si="0"/>
        <v>{id:12,year: "2009",typeDoc:"ACUERDO",dateDoc:"02-JUN",numDoc:"CG 12-2009",monthDoc:"JUN",nameDoc:"DICTAMEN PT",link: Acuerdos__pdfpath(`./${"2009/"}${"12.pdf"}`),},</v>
      </c>
      <c r="W21" s="1">
        <v>20</v>
      </c>
    </row>
    <row r="22" spans="1:23" x14ac:dyDescent="0.25">
      <c r="A22" s="1" t="s">
        <v>748</v>
      </c>
      <c r="B22" s="1">
        <v>13</v>
      </c>
      <c r="C22" s="1" t="s">
        <v>1274</v>
      </c>
      <c r="D22" s="3" t="s">
        <v>1181</v>
      </c>
      <c r="E22" s="1" t="s">
        <v>1417</v>
      </c>
      <c r="F22" s="2" t="s">
        <v>1000</v>
      </c>
      <c r="G22" s="1" t="s">
        <v>1176</v>
      </c>
      <c r="I22" s="1">
        <f t="shared" si="3"/>
        <v>13</v>
      </c>
      <c r="J22" s="1" t="s">
        <v>0</v>
      </c>
      <c r="K22" s="1" t="s">
        <v>1263</v>
      </c>
      <c r="L22" s="3" t="str">
        <f t="shared" si="1"/>
        <v>JUN</v>
      </c>
      <c r="M22" s="1" t="s">
        <v>1177</v>
      </c>
      <c r="N22" s="1" t="s">
        <v>983</v>
      </c>
      <c r="O22" s="1" t="s">
        <v>967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"2009",typeDoc:"ACUERDO",dateDoc:"02-JUN",numDoc:"CG 13-2009",monthDoc:"JUN",nameDoc:"DICTAMEN VERDE",link: Acuerdos__pdfpath(`./${"2009/"}${"13.pdf"}`),},</v>
      </c>
      <c r="V22" s="1" t="str">
        <f t="shared" si="0"/>
        <v>{id:13,year: "2009",typeDoc:"ACUERDO",dateDoc:"02-JUN",numDoc:"CG 13-2009",monthDoc:"JUN",nameDoc:"DICTAMEN VERDE",link: Acuerdos__pdfpath(`./${"2009/"}${"13.pdf"}`),},</v>
      </c>
      <c r="W22" s="1">
        <v>21</v>
      </c>
    </row>
    <row r="23" spans="1:23" x14ac:dyDescent="0.25">
      <c r="A23" s="1" t="s">
        <v>748</v>
      </c>
      <c r="B23" s="1">
        <v>14</v>
      </c>
      <c r="C23" s="1" t="s">
        <v>1274</v>
      </c>
      <c r="D23" s="3" t="s">
        <v>1181</v>
      </c>
      <c r="E23" s="1" t="s">
        <v>1417</v>
      </c>
      <c r="F23" s="2" t="s">
        <v>1000</v>
      </c>
      <c r="G23" s="1" t="s">
        <v>1176</v>
      </c>
      <c r="I23" s="1">
        <f t="shared" si="3"/>
        <v>14</v>
      </c>
      <c r="J23" s="1" t="s">
        <v>0</v>
      </c>
      <c r="K23" s="1" t="s">
        <v>1263</v>
      </c>
      <c r="L23" s="3" t="str">
        <f t="shared" si="1"/>
        <v>JUN</v>
      </c>
      <c r="M23" s="1" t="s">
        <v>1177</v>
      </c>
      <c r="N23" s="1" t="s">
        <v>313</v>
      </c>
      <c r="O23" s="1" t="s">
        <v>967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"2009",typeDoc:"ACUERDO",dateDoc:"02-JUN",numDoc:"CG 14-2009",monthDoc:"JUN",nameDoc:"DICTAMEN CONVERGENCIA",link: Acuerdos__pdfpath(`./${"2009/"}${"14.pdf"}`),},</v>
      </c>
      <c r="V23" s="1" t="str">
        <f t="shared" si="0"/>
        <v>{id:14,year: "2009",typeDoc:"ACUERDO",dateDoc:"02-JUN",numDoc:"CG 14-2009",monthDoc:"JUN",nameDoc:"DICTAMEN CONVERGENCIA",link: Acuerdos__pdfpath(`./${"2009/"}${"14.pdf"}`),},</v>
      </c>
      <c r="W23" s="1">
        <v>22</v>
      </c>
    </row>
    <row r="24" spans="1:23" x14ac:dyDescent="0.25">
      <c r="A24" s="1" t="s">
        <v>748</v>
      </c>
      <c r="B24" s="1">
        <v>15</v>
      </c>
      <c r="C24" s="1" t="s">
        <v>1274</v>
      </c>
      <c r="D24" s="3" t="s">
        <v>1181</v>
      </c>
      <c r="E24" s="1" t="s">
        <v>1417</v>
      </c>
      <c r="F24" s="2" t="s">
        <v>1000</v>
      </c>
      <c r="G24" s="1" t="s">
        <v>1176</v>
      </c>
      <c r="I24" s="1">
        <f t="shared" si="3"/>
        <v>15</v>
      </c>
      <c r="J24" s="1" t="s">
        <v>0</v>
      </c>
      <c r="K24" s="1" t="s">
        <v>1263</v>
      </c>
      <c r="L24" s="3" t="str">
        <f t="shared" si="1"/>
        <v>JUN</v>
      </c>
      <c r="M24" s="1" t="s">
        <v>1177</v>
      </c>
      <c r="N24" s="1" t="s">
        <v>984</v>
      </c>
      <c r="O24" s="1" t="s">
        <v>967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"2009",typeDoc:"ACUERDO",dateDoc:"02-JUN",numDoc:"CG 15-2009",monthDoc:"JUN",nameDoc:"DICTAMEN NUEVA ALIANZA",link: Acuerdos__pdfpath(`./${"2009/"}${"15.pdf"}`),},</v>
      </c>
      <c r="V24" s="1" t="str">
        <f t="shared" si="0"/>
        <v>{id:15,year: "2009",typeDoc:"ACUERDO",dateDoc:"02-JUN",numDoc:"CG 15-2009",monthDoc:"JUN",nameDoc:"DICTAMEN NUEVA ALIANZA",link: Acuerdos__pdfpath(`./${"2009/"}${"15.pdf"}`),},</v>
      </c>
      <c r="W24" s="1">
        <v>23</v>
      </c>
    </row>
    <row r="25" spans="1:23" x14ac:dyDescent="0.25">
      <c r="A25" s="1" t="s">
        <v>748</v>
      </c>
      <c r="B25" s="1">
        <v>16</v>
      </c>
      <c r="C25" s="1" t="s">
        <v>1274</v>
      </c>
      <c r="D25" s="3" t="s">
        <v>1181</v>
      </c>
      <c r="E25" s="1" t="s">
        <v>1417</v>
      </c>
      <c r="F25" s="2" t="s">
        <v>1000</v>
      </c>
      <c r="G25" s="1" t="s">
        <v>1176</v>
      </c>
      <c r="I25" s="1">
        <f t="shared" si="3"/>
        <v>16</v>
      </c>
      <c r="J25" s="1" t="s">
        <v>0</v>
      </c>
      <c r="K25" s="1" t="s">
        <v>1263</v>
      </c>
      <c r="L25" s="3" t="str">
        <f t="shared" si="1"/>
        <v>JUN</v>
      </c>
      <c r="M25" s="1" t="s">
        <v>1177</v>
      </c>
      <c r="N25" s="1" t="s">
        <v>985</v>
      </c>
      <c r="O25" s="1" t="s">
        <v>967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"2009",typeDoc:"ACUERDO",dateDoc:"02-JUN",numDoc:"CG 16-2009",monthDoc:"JUN",nameDoc:"DICTAMEN PSD",link: Acuerdos__pdfpath(`./${"2009/"}${"16.pdf"}`),},</v>
      </c>
      <c r="V25" s="1" t="str">
        <f t="shared" si="0"/>
        <v>{id:16,year: "2009",typeDoc:"ACUERDO",dateDoc:"02-JUN",numDoc:"CG 16-2009",monthDoc:"JUN",nameDoc:"DICTAMEN PSD",link: Acuerdos__pdfpath(`./${"2009/"}${"16.pdf"}`),},</v>
      </c>
      <c r="W25" s="1">
        <v>24</v>
      </c>
    </row>
    <row r="26" spans="1:23" x14ac:dyDescent="0.25">
      <c r="A26" s="1" t="s">
        <v>748</v>
      </c>
      <c r="B26" s="1">
        <v>17</v>
      </c>
      <c r="C26" s="1" t="s">
        <v>1274</v>
      </c>
      <c r="D26" s="3" t="s">
        <v>1181</v>
      </c>
      <c r="E26" s="1" t="s">
        <v>1417</v>
      </c>
      <c r="F26" s="2" t="s">
        <v>1000</v>
      </c>
      <c r="G26" s="1" t="s">
        <v>1176</v>
      </c>
      <c r="I26" s="1">
        <f t="shared" si="3"/>
        <v>17</v>
      </c>
      <c r="J26" s="1" t="s">
        <v>0</v>
      </c>
      <c r="K26" s="1" t="s">
        <v>1263</v>
      </c>
      <c r="L26" s="3" t="str">
        <f t="shared" si="1"/>
        <v>JUN</v>
      </c>
      <c r="M26" s="1" t="s">
        <v>1177</v>
      </c>
      <c r="N26" s="1" t="s">
        <v>896</v>
      </c>
      <c r="O26" s="1" t="s">
        <v>967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"2009",typeDoc:"ACUERDO",dateDoc:"02-JUN",numDoc:"CG 17-2009",monthDoc:"JUN",nameDoc:"DICTAMEN PAC",link: Acuerdos__pdfpath(`./${"2009/"}${"17.pdf"}`),},</v>
      </c>
      <c r="V26" s="1" t="str">
        <f t="shared" si="0"/>
        <v>{id:17,year: "2009",typeDoc:"ACUERDO",dateDoc:"02-JUN",numDoc:"CG 17-2009",monthDoc:"JUN",nameDoc:"DICTAMEN PAC",link: Acuerdos__pdfpath(`./${"2009/"}${"17.pdf"}`),},</v>
      </c>
      <c r="W26" s="1">
        <v>25</v>
      </c>
    </row>
    <row r="27" spans="1:23" x14ac:dyDescent="0.25">
      <c r="A27" s="1" t="s">
        <v>748</v>
      </c>
      <c r="B27" s="1">
        <v>18</v>
      </c>
      <c r="C27" s="1" t="s">
        <v>1274</v>
      </c>
      <c r="D27" s="3" t="s">
        <v>1181</v>
      </c>
      <c r="E27" s="1" t="s">
        <v>1417</v>
      </c>
      <c r="F27" s="2" t="s">
        <v>1000</v>
      </c>
      <c r="G27" s="1" t="s">
        <v>1176</v>
      </c>
      <c r="I27" s="1">
        <f t="shared" si="3"/>
        <v>18</v>
      </c>
      <c r="J27" s="1" t="s">
        <v>0</v>
      </c>
      <c r="K27" s="1" t="s">
        <v>1263</v>
      </c>
      <c r="L27" s="3" t="str">
        <f t="shared" si="1"/>
        <v>JUN</v>
      </c>
      <c r="M27" s="1" t="s">
        <v>1177</v>
      </c>
      <c r="N27" s="1" t="s">
        <v>35</v>
      </c>
      <c r="O27" s="1" t="s">
        <v>967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"2009",typeDoc:"ACUERDO",dateDoc:"02-JUN",numDoc:"CG 18-2009",monthDoc:"JUN",nameDoc:"DICTAMEN PS",link: Acuerdos__pdfpath(`./${"2009/"}${"18.pdf"}`),},</v>
      </c>
      <c r="V27" s="1" t="str">
        <f t="shared" si="0"/>
        <v>{id:18,year: "2009",typeDoc:"ACUERDO",dateDoc:"02-JUN",numDoc:"CG 18-2009",monthDoc:"JUN",nameDoc:"DICTAMEN PS",link: Acuerdos__pdfpath(`./${"2009/"}${"18.pdf"}`),},</v>
      </c>
      <c r="W27" s="1">
        <v>26</v>
      </c>
    </row>
    <row r="28" spans="1:23" x14ac:dyDescent="0.25">
      <c r="A28" s="1" t="s">
        <v>748</v>
      </c>
      <c r="B28" s="1">
        <v>19</v>
      </c>
      <c r="C28" s="1" t="s">
        <v>1274</v>
      </c>
      <c r="D28" s="3" t="s">
        <v>1182</v>
      </c>
      <c r="E28" s="1" t="s">
        <v>1417</v>
      </c>
      <c r="F28" s="2" t="s">
        <v>1001</v>
      </c>
      <c r="G28" s="1" t="s">
        <v>1176</v>
      </c>
      <c r="I28" s="1">
        <f t="shared" si="3"/>
        <v>19</v>
      </c>
      <c r="J28" s="1" t="s">
        <v>0</v>
      </c>
      <c r="K28" s="1" t="s">
        <v>1263</v>
      </c>
      <c r="L28" s="3" t="str">
        <f t="shared" si="1"/>
        <v>JUL</v>
      </c>
      <c r="M28" s="1" t="s">
        <v>1177</v>
      </c>
      <c r="N28" s="1" t="s">
        <v>274</v>
      </c>
      <c r="O28" s="1" t="s">
        <v>967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"2009",typeDoc:"RESOLUCIÓN",dateDoc:"02-JUL",numDoc:"CG 19-2009",monthDoc:"JUL",nameDoc:"SANCIÓN PAN",link: Acuerdos__pdfpath(`./${"2009/"}${"19.pdf"}`),},</v>
      </c>
      <c r="V28" s="1" t="str">
        <f t="shared" si="0"/>
        <v>{id:19,year: "2009",typeDoc:"RESOLUCIÓN",dateDoc:"02-JUL",numDoc:"CG 19-2009",monthDoc:"JUL",nameDoc:"SANCIÓN PAN",link: Acuerdos__pdfpath(`./${"2009/"}${"19.pdf"}`),},</v>
      </c>
      <c r="W28" s="1">
        <v>27</v>
      </c>
    </row>
    <row r="29" spans="1:23" x14ac:dyDescent="0.25">
      <c r="A29" s="1" t="s">
        <v>748</v>
      </c>
      <c r="B29" s="1">
        <v>20</v>
      </c>
      <c r="C29" s="1" t="s">
        <v>1274</v>
      </c>
      <c r="D29" s="3" t="s">
        <v>1182</v>
      </c>
      <c r="E29" s="1" t="s">
        <v>1417</v>
      </c>
      <c r="F29" s="2" t="s">
        <v>1001</v>
      </c>
      <c r="G29" s="1" t="s">
        <v>1176</v>
      </c>
      <c r="I29" s="1">
        <f t="shared" si="3"/>
        <v>20</v>
      </c>
      <c r="J29" s="1" t="s">
        <v>0</v>
      </c>
      <c r="K29" s="1" t="s">
        <v>1263</v>
      </c>
      <c r="L29" s="3" t="str">
        <f t="shared" si="1"/>
        <v>JUL</v>
      </c>
      <c r="M29" s="1" t="s">
        <v>1177</v>
      </c>
      <c r="N29" s="1" t="s">
        <v>275</v>
      </c>
      <c r="O29" s="1" t="s">
        <v>967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"2009",typeDoc:"RESOLUCIÓN",dateDoc:"02-JUL",numDoc:"CG 20-2009",monthDoc:"JUL",nameDoc:"SANCIÓN PRI",link: Acuerdos__pdfpath(`./${"2009/"}${"20.pdf"}`),},</v>
      </c>
      <c r="V29" s="1" t="str">
        <f t="shared" si="0"/>
        <v>{id:20,year: "2009",typeDoc:"RESOLUCIÓN",dateDoc:"02-JUL",numDoc:"CG 20-2009",monthDoc:"JUL",nameDoc:"SANCIÓN PRI",link: Acuerdos__pdfpath(`./${"2009/"}${"20.pdf"}`),},</v>
      </c>
      <c r="W29" s="1">
        <v>28</v>
      </c>
    </row>
    <row r="30" spans="1:23" x14ac:dyDescent="0.25">
      <c r="A30" s="1" t="s">
        <v>748</v>
      </c>
      <c r="B30" s="1">
        <v>21</v>
      </c>
      <c r="C30" s="1" t="s">
        <v>1274</v>
      </c>
      <c r="D30" s="3" t="s">
        <v>1182</v>
      </c>
      <c r="E30" s="1" t="s">
        <v>1417</v>
      </c>
      <c r="F30" s="2" t="s">
        <v>1001</v>
      </c>
      <c r="G30" s="1" t="s">
        <v>1176</v>
      </c>
      <c r="I30" s="1">
        <f t="shared" si="3"/>
        <v>21</v>
      </c>
      <c r="J30" s="1" t="s">
        <v>0</v>
      </c>
      <c r="K30" s="1" t="s">
        <v>1263</v>
      </c>
      <c r="L30" s="3" t="str">
        <f t="shared" si="1"/>
        <v>JUL</v>
      </c>
      <c r="M30" s="1" t="s">
        <v>1177</v>
      </c>
      <c r="N30" s="1" t="s">
        <v>276</v>
      </c>
      <c r="O30" s="1" t="s">
        <v>967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"2009",typeDoc:"RESOLUCIÓN",dateDoc:"02-JUL",numDoc:"CG 21-2009",monthDoc:"JUL",nameDoc:"SANCIÓN PRD",link: Acuerdos__pdfpath(`./${"2009/"}${"21.pdf"}`),},</v>
      </c>
      <c r="V30" s="1" t="str">
        <f t="shared" si="0"/>
        <v>{id:21,year: "2009",typeDoc:"RESOLUCIÓN",dateDoc:"02-JUL",numDoc:"CG 21-2009",monthDoc:"JUL",nameDoc:"SANCIÓN PRD",link: Acuerdos__pdfpath(`./${"2009/"}${"21.pdf"}`),},</v>
      </c>
      <c r="W30" s="1">
        <v>29</v>
      </c>
    </row>
    <row r="31" spans="1:23" x14ac:dyDescent="0.25">
      <c r="A31" s="1" t="s">
        <v>748</v>
      </c>
      <c r="B31" s="1">
        <v>22</v>
      </c>
      <c r="C31" s="1" t="s">
        <v>1274</v>
      </c>
      <c r="D31" s="3" t="s">
        <v>1182</v>
      </c>
      <c r="E31" s="1" t="s">
        <v>1417</v>
      </c>
      <c r="F31" s="2" t="s">
        <v>1001</v>
      </c>
      <c r="G31" s="1" t="s">
        <v>1176</v>
      </c>
      <c r="I31" s="1">
        <f t="shared" ref="I31:I42" si="15">B31</f>
        <v>22</v>
      </c>
      <c r="J31" s="1" t="s">
        <v>0</v>
      </c>
      <c r="K31" s="1" t="s">
        <v>1263</v>
      </c>
      <c r="L31" s="3" t="str">
        <f t="shared" ref="L31:L42" si="16">MID(F31,4,3)</f>
        <v>JUL</v>
      </c>
      <c r="M31" s="1" t="s">
        <v>1177</v>
      </c>
      <c r="N31" s="1" t="s">
        <v>277</v>
      </c>
      <c r="O31" s="1" t="s">
        <v>967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"2009",typeDoc:"RESOLUCIÓN",dateDoc:"02-JUL",numDoc:"CG 22-2009",monthDoc:"JUL",nameDoc:"SANCIÓN PT",link: Acuerdos__pdfpath(`./${"2009/"}${"22.pdf"}`),},</v>
      </c>
      <c r="V31" s="1" t="str">
        <f t="shared" si="0"/>
        <v>{id:22,year: "2009",typeDoc:"RESOLUCIÓN",dateDoc:"02-JUL",numDoc:"CG 22-2009",monthDoc:"JUL",nameDoc:"SANCIÓN PT",link: Acuerdos__pdfpath(`./${"2009/"}${"22.pdf"}`),},</v>
      </c>
      <c r="W31" s="1">
        <v>30</v>
      </c>
    </row>
    <row r="32" spans="1:23" x14ac:dyDescent="0.25">
      <c r="A32" s="1" t="s">
        <v>748</v>
      </c>
      <c r="B32" s="1">
        <v>23</v>
      </c>
      <c r="C32" s="1" t="s">
        <v>1274</v>
      </c>
      <c r="D32" s="3" t="s">
        <v>1182</v>
      </c>
      <c r="E32" s="1" t="s">
        <v>1417</v>
      </c>
      <c r="F32" s="2" t="s">
        <v>1001</v>
      </c>
      <c r="G32" s="1" t="s">
        <v>1176</v>
      </c>
      <c r="H32" s="3"/>
      <c r="I32" s="1">
        <f t="shared" si="15"/>
        <v>23</v>
      </c>
      <c r="J32" s="1" t="s">
        <v>0</v>
      </c>
      <c r="K32" s="1" t="s">
        <v>1263</v>
      </c>
      <c r="L32" s="3" t="str">
        <f t="shared" si="16"/>
        <v>JUL</v>
      </c>
      <c r="M32" s="1" t="s">
        <v>1177</v>
      </c>
      <c r="N32" s="3" t="s">
        <v>986</v>
      </c>
      <c r="O32" s="1" t="s">
        <v>967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"2009",typeDoc:"RESOLUCIÓN",dateDoc:"02-JUL",numDoc:"CG 23-2009",monthDoc:"JUL",nameDoc:"SANCIÓN PVEM",link: Acuerdos__pdfpath(`./${"2009/"}${"23.pdf"}`),},</v>
      </c>
      <c r="V32" s="1" t="str">
        <f t="shared" si="0"/>
        <v>{id:23,year: "2009",typeDoc:"RESOLUCIÓN",dateDoc:"02-JUL",numDoc:"CG 23-2009",monthDoc:"JUL",nameDoc:"SANCIÓN PVEM",link: Acuerdos__pdfpath(`./${"2009/"}${"23.pdf"}`),},</v>
      </c>
      <c r="W32" s="1">
        <v>31</v>
      </c>
    </row>
    <row r="33" spans="1:23" x14ac:dyDescent="0.25">
      <c r="A33" s="1" t="s">
        <v>748</v>
      </c>
      <c r="B33" s="1">
        <v>24</v>
      </c>
      <c r="C33" s="1" t="s">
        <v>1274</v>
      </c>
      <c r="D33" s="3" t="s">
        <v>1182</v>
      </c>
      <c r="E33" s="1" t="s">
        <v>1417</v>
      </c>
      <c r="F33" s="2" t="s">
        <v>1001</v>
      </c>
      <c r="G33" s="1" t="s">
        <v>1176</v>
      </c>
      <c r="H33" s="3"/>
      <c r="I33" s="1">
        <f t="shared" si="15"/>
        <v>24</v>
      </c>
      <c r="J33" s="1" t="s">
        <v>0</v>
      </c>
      <c r="K33" s="1" t="s">
        <v>1263</v>
      </c>
      <c r="L33" s="3" t="str">
        <f t="shared" si="16"/>
        <v>JUL</v>
      </c>
      <c r="M33" s="1" t="s">
        <v>1177</v>
      </c>
      <c r="N33" s="1" t="s">
        <v>987</v>
      </c>
      <c r="O33" s="1" t="s">
        <v>967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"2009",typeDoc:"RESOLUCIÓN",dateDoc:"02-JUL",numDoc:"CG 24-2009",monthDoc:"JUL",nameDoc:"SANCIÓN NUEVA ALIANZA",link: Acuerdos__pdfpath(`./${"2009/"}${"24.pdf"}`),},</v>
      </c>
      <c r="V33" s="1" t="str">
        <f t="shared" si="0"/>
        <v>{id:24,year: "2009",typeDoc:"RESOLUCIÓN",dateDoc:"02-JUL",numDoc:"CG 24-2009",monthDoc:"JUL",nameDoc:"SANCIÓN NUEVA ALIANZA",link: Acuerdos__pdfpath(`./${"2009/"}${"24.pdf"}`),},</v>
      </c>
      <c r="W33" s="1">
        <v>32</v>
      </c>
    </row>
    <row r="34" spans="1:23" x14ac:dyDescent="0.25">
      <c r="A34" s="1" t="s">
        <v>748</v>
      </c>
      <c r="B34" s="1">
        <v>25</v>
      </c>
      <c r="C34" s="1" t="s">
        <v>1274</v>
      </c>
      <c r="D34" s="3" t="s">
        <v>1182</v>
      </c>
      <c r="E34" s="1" t="s">
        <v>1417</v>
      </c>
      <c r="F34" s="2" t="s">
        <v>1001</v>
      </c>
      <c r="G34" s="1" t="s">
        <v>1176</v>
      </c>
      <c r="I34" s="1">
        <f t="shared" si="15"/>
        <v>25</v>
      </c>
      <c r="J34" s="1" t="s">
        <v>0</v>
      </c>
      <c r="K34" s="1" t="s">
        <v>1263</v>
      </c>
      <c r="L34" s="3" t="str">
        <f t="shared" si="16"/>
        <v>JUL</v>
      </c>
      <c r="M34" s="1" t="s">
        <v>1177</v>
      </c>
      <c r="N34" s="1" t="s">
        <v>988</v>
      </c>
      <c r="O34" s="1" t="s">
        <v>967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"2009",typeDoc:"RESOLUCIÓN",dateDoc:"02-JUL",numDoc:"CG 25-2009",monthDoc:"JUL",nameDoc:"SANCIÓN SD",link: Acuerdos__pdfpath(`./${"2009/"}${"25.pdf"}`),},</v>
      </c>
      <c r="V34" s="1" t="str">
        <f t="shared" ref="V34:V63" si="18">IF(R34=0,"",R34)</f>
        <v>{id:25,year: "2009",typeDoc:"RESOLUCIÓN",dateDoc:"02-JUL",numDoc:"CG 25-2009",monthDoc:"JUL",nameDoc:"SANCIÓN SD",link: Acuerdos__pdfpath(`./${"2009/"}${"25.pdf"}`),},</v>
      </c>
      <c r="W34" s="1">
        <v>33</v>
      </c>
    </row>
    <row r="35" spans="1:23" x14ac:dyDescent="0.25">
      <c r="A35" s="1" t="s">
        <v>748</v>
      </c>
      <c r="B35" s="1">
        <v>26</v>
      </c>
      <c r="C35" s="1" t="s">
        <v>1274</v>
      </c>
      <c r="D35" s="3" t="s">
        <v>1182</v>
      </c>
      <c r="E35" s="1" t="s">
        <v>1417</v>
      </c>
      <c r="F35" s="2" t="s">
        <v>1001</v>
      </c>
      <c r="G35" s="1" t="s">
        <v>1176</v>
      </c>
      <c r="I35" s="1">
        <f t="shared" si="15"/>
        <v>26</v>
      </c>
      <c r="J35" s="1" t="s">
        <v>0</v>
      </c>
      <c r="K35" s="1" t="s">
        <v>1263</v>
      </c>
      <c r="L35" s="3" t="str">
        <f t="shared" si="16"/>
        <v>JUL</v>
      </c>
      <c r="M35" s="1" t="s">
        <v>1177</v>
      </c>
      <c r="N35" s="1" t="s">
        <v>989</v>
      </c>
      <c r="O35" s="1" t="s">
        <v>967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"2009",typeDoc:"RESOLUCIÓN",dateDoc:"02-JUL",numDoc:"CG 26-2009",monthDoc:"JUL",nameDoc:"SANCIÓN PAC",link: Acuerdos__pdfpath(`./${"2009/"}${"26.pdf"}`),},</v>
      </c>
      <c r="V35" s="1" t="str">
        <f t="shared" si="18"/>
        <v>{id:26,year: "2009",typeDoc:"RESOLUCIÓN",dateDoc:"02-JUL",numDoc:"CG 26-2009",monthDoc:"JUL",nameDoc:"SANCIÓN PAC",link: Acuerdos__pdfpath(`./${"2009/"}${"26.pdf"}`),},</v>
      </c>
      <c r="W35" s="1">
        <v>34</v>
      </c>
    </row>
    <row r="36" spans="1:23" x14ac:dyDescent="0.25">
      <c r="A36" s="1" t="s">
        <v>748</v>
      </c>
      <c r="B36" s="1">
        <v>27</v>
      </c>
      <c r="C36" s="1" t="s">
        <v>1274</v>
      </c>
      <c r="D36" s="3" t="s">
        <v>1182</v>
      </c>
      <c r="E36" s="1" t="s">
        <v>1417</v>
      </c>
      <c r="F36" s="2" t="s">
        <v>1001</v>
      </c>
      <c r="G36" s="1" t="s">
        <v>1176</v>
      </c>
      <c r="I36" s="1">
        <f t="shared" si="15"/>
        <v>27</v>
      </c>
      <c r="J36" s="1" t="s">
        <v>0</v>
      </c>
      <c r="K36" s="1" t="s">
        <v>1263</v>
      </c>
      <c r="L36" s="3" t="str">
        <f t="shared" si="16"/>
        <v>JUL</v>
      </c>
      <c r="M36" s="1" t="s">
        <v>1177</v>
      </c>
      <c r="N36" s="1" t="s">
        <v>990</v>
      </c>
      <c r="O36" s="1" t="s">
        <v>967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"2009",typeDoc:"RESOLUCIÓN",dateDoc:"02-JUL",numDoc:"CG 27-2009",monthDoc:"JUL",nameDoc:"SANCIÓN PS",link: Acuerdos__pdfpath(`./${"2009/"}${"27.pdf"}`),},</v>
      </c>
      <c r="V36" s="1" t="str">
        <f t="shared" si="18"/>
        <v>{id:27,year: "2009",typeDoc:"RESOLUCIÓN",dateDoc:"02-JUL",numDoc:"CG 27-2009",monthDoc:"JUL",nameDoc:"SANCIÓN PS",link: Acuerdos__pdfpath(`./${"2009/"}${"27.pdf"}`),},</v>
      </c>
      <c r="W36" s="1">
        <v>35</v>
      </c>
    </row>
    <row r="37" spans="1:23" x14ac:dyDescent="0.25">
      <c r="A37" s="1" t="s">
        <v>748</v>
      </c>
      <c r="B37" s="1">
        <v>28</v>
      </c>
      <c r="C37" s="1" t="s">
        <v>1274</v>
      </c>
      <c r="D37" s="3" t="s">
        <v>1182</v>
      </c>
      <c r="E37" s="1" t="s">
        <v>1417</v>
      </c>
      <c r="F37" s="2" t="s">
        <v>854</v>
      </c>
      <c r="G37" s="1" t="s">
        <v>1176</v>
      </c>
      <c r="I37" s="1">
        <f t="shared" si="15"/>
        <v>28</v>
      </c>
      <c r="J37" s="1" t="s">
        <v>0</v>
      </c>
      <c r="K37" s="1" t="s">
        <v>1263</v>
      </c>
      <c r="L37" s="3" t="str">
        <f t="shared" si="16"/>
        <v>JUL</v>
      </c>
      <c r="M37" s="1" t="s">
        <v>1177</v>
      </c>
      <c r="N37" s="1" t="s">
        <v>991</v>
      </c>
      <c r="O37" s="1" t="s">
        <v>967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"2009",typeDoc:"RESOLUCIÓN",dateDoc:"08-JUL",numDoc:"CG 28-2009",monthDoc:"JUL",nameDoc:"ACUERDO READECUACIÓN DE COMISIONES",link: Acuerdos__pdfpath(`./${"2009/"}${"28.pdf"}`),},</v>
      </c>
      <c r="V37" s="1" t="str">
        <f t="shared" si="18"/>
        <v>{id:28,year: "2009",typeDoc:"RESOLUCIÓN",dateDoc:"08-JUL",numDoc:"CG 28-2009",monthDoc:"JUL",nameDoc:"ACUERDO READECUACIÓN DE COMISIONES",link: Acuerdos__pdfpath(`./${"2009/"}${"28.pdf"}`),},</v>
      </c>
      <c r="W37" s="1">
        <v>36</v>
      </c>
    </row>
    <row r="38" spans="1:23" x14ac:dyDescent="0.25">
      <c r="A38" s="1" t="s">
        <v>748</v>
      </c>
      <c r="B38" s="1">
        <v>29</v>
      </c>
      <c r="C38" s="1" t="s">
        <v>1274</v>
      </c>
      <c r="D38" s="1" t="s">
        <v>1182</v>
      </c>
      <c r="E38" s="1" t="s">
        <v>1417</v>
      </c>
      <c r="F38" s="2" t="s">
        <v>61</v>
      </c>
      <c r="G38" s="1" t="s">
        <v>1176</v>
      </c>
      <c r="I38" s="1">
        <f t="shared" si="15"/>
        <v>29</v>
      </c>
      <c r="J38" s="1" t="s">
        <v>0</v>
      </c>
      <c r="K38" s="1" t="s">
        <v>1263</v>
      </c>
      <c r="L38" s="3" t="str">
        <f t="shared" si="16"/>
        <v>AGO</v>
      </c>
      <c r="M38" s="1" t="s">
        <v>1177</v>
      </c>
      <c r="N38" s="1" t="s">
        <v>992</v>
      </c>
      <c r="O38" s="1" t="s">
        <v>967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"2009",typeDoc:"RESOLUCIÓN",dateDoc:"03-AGO",numDoc:"CG 29-2009",monthDoc:"AGO",nameDoc:"RESOLUCIÓN CUMPLIMIENTO PARTIDO POPULAR",link: Acuerdos__pdfpath(`./${"2009/"}${"29.pdf"}`),},</v>
      </c>
      <c r="V38" s="1" t="str">
        <f t="shared" si="18"/>
        <v>{id:29,year: "2009",typeDoc:"RESOLUCIÓN",dateDoc:"03-AGO",numDoc:"CG 29-2009",monthDoc:"AGO",nameDoc:"RESOLUCIÓN CUMPLIMIENTO PARTIDO POPULAR",link: Acuerdos__pdfpath(`./${"2009/"}${"29.pdf"}`),},</v>
      </c>
      <c r="W38" s="1">
        <v>37</v>
      </c>
    </row>
    <row r="39" spans="1:23" x14ac:dyDescent="0.25">
      <c r="A39" s="1" t="s">
        <v>748</v>
      </c>
      <c r="B39" s="1">
        <v>30</v>
      </c>
      <c r="C39" s="1" t="s">
        <v>1274</v>
      </c>
      <c r="D39" s="1" t="s">
        <v>1182</v>
      </c>
      <c r="E39" s="1" t="s">
        <v>1417</v>
      </c>
      <c r="F39" s="2" t="s">
        <v>412</v>
      </c>
      <c r="G39" s="1" t="s">
        <v>1176</v>
      </c>
      <c r="I39" s="1">
        <f t="shared" si="15"/>
        <v>30</v>
      </c>
      <c r="J39" s="1" t="s">
        <v>0</v>
      </c>
      <c r="K39" s="1" t="s">
        <v>1263</v>
      </c>
      <c r="L39" s="3" t="str">
        <f t="shared" si="16"/>
        <v>AGO</v>
      </c>
      <c r="M39" s="1" t="s">
        <v>1177</v>
      </c>
      <c r="N39" s="1" t="s">
        <v>993</v>
      </c>
      <c r="O39" s="1" t="s">
        <v>967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"2009",typeDoc:"RESOLUCIÓN",dateDoc:"21-AGO",numDoc:"CG 30-2009",monthDoc:"AGO",nameDoc:"RESOLUCIÓN REGISTRO PARTIDO POPULAR",link: Acuerdos__pdfpath(`./${"2009/"}${"30.pdf"}`),},</v>
      </c>
      <c r="V39" s="1" t="str">
        <f t="shared" si="18"/>
        <v>{id:30,year: "2009",typeDoc:"RESOLUCIÓN",dateDoc:"21-AGO",numDoc:"CG 30-2009",monthDoc:"AGO",nameDoc:"RESOLUCIÓN REGISTRO PARTIDO POPULAR",link: Acuerdos__pdfpath(`./${"2009/"}${"30.pdf"}`),},</v>
      </c>
      <c r="W39" s="1">
        <v>38</v>
      </c>
    </row>
    <row r="40" spans="1:23" x14ac:dyDescent="0.25">
      <c r="A40" s="1" t="s">
        <v>748</v>
      </c>
      <c r="B40" s="1">
        <v>31</v>
      </c>
      <c r="C40" s="1" t="s">
        <v>1274</v>
      </c>
      <c r="D40" s="1" t="s">
        <v>1182</v>
      </c>
      <c r="E40" s="1" t="s">
        <v>1417</v>
      </c>
      <c r="F40" s="2" t="s">
        <v>1002</v>
      </c>
      <c r="G40" s="1" t="s">
        <v>1176</v>
      </c>
      <c r="I40" s="1">
        <f t="shared" si="15"/>
        <v>31</v>
      </c>
      <c r="J40" s="1" t="s">
        <v>0</v>
      </c>
      <c r="K40" s="1" t="s">
        <v>1263</v>
      </c>
      <c r="L40" s="3" t="str">
        <f t="shared" si="16"/>
        <v>AGO</v>
      </c>
      <c r="M40" s="1" t="s">
        <v>1177</v>
      </c>
      <c r="N40" s="1" t="s">
        <v>994</v>
      </c>
      <c r="O40" s="1" t="s">
        <v>967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"2009",typeDoc:"RESOLUCIÓN",dateDoc:"24-AGO",numDoc:"CG 31-2009",monthDoc:"AGO",nameDoc:"RESOLUCIÓN REGISTRO PARTIDO LIBERAL TLAXCALTECA",link: Acuerdos__pdfpath(`./${"2009/"}${"31.pdf"}`),},</v>
      </c>
      <c r="V40" s="1" t="str">
        <f t="shared" si="18"/>
        <v>{id:31,year: "2009",typeDoc:"RESOLUCIÓN",dateDoc:"24-AGO",numDoc:"CG 31-2009",monthDoc:"AGO",nameDoc:"RESOLUCIÓN REGISTRO PARTIDO LIBERAL TLAXCALTECA",link: Acuerdos__pdfpath(`./${"2009/"}${"31.pdf"}`),},</v>
      </c>
      <c r="W40" s="1">
        <v>39</v>
      </c>
    </row>
    <row r="41" spans="1:23" x14ac:dyDescent="0.25">
      <c r="A41" s="1" t="s">
        <v>748</v>
      </c>
      <c r="B41" s="1">
        <v>32</v>
      </c>
      <c r="C41" s="1" t="s">
        <v>1274</v>
      </c>
      <c r="D41" s="3" t="s">
        <v>1182</v>
      </c>
      <c r="E41" s="1" t="s">
        <v>1417</v>
      </c>
      <c r="F41" s="2" t="s">
        <v>1002</v>
      </c>
      <c r="G41" s="1" t="s">
        <v>1176</v>
      </c>
      <c r="I41" s="1">
        <f t="shared" si="15"/>
        <v>32</v>
      </c>
      <c r="J41" s="1" t="s">
        <v>0</v>
      </c>
      <c r="K41" s="1" t="s">
        <v>1263</v>
      </c>
      <c r="L41" s="3" t="str">
        <f t="shared" si="16"/>
        <v>AGO</v>
      </c>
      <c r="M41" s="1" t="s">
        <v>1177</v>
      </c>
      <c r="N41" s="1" t="s">
        <v>995</v>
      </c>
      <c r="O41" s="1" t="s">
        <v>967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"2009",typeDoc:"RESOLUCIÓN",dateDoc:"24-AGO",numDoc:"CG 32-2009",monthDoc:"AGO",nameDoc:"RESOLUCIÓN REGISTRO PARTIDO DEL PUEBLO TLAXCALTECA",link: Acuerdos__pdfpath(`./${"2009/"}${"32.pdf"}`),},</v>
      </c>
      <c r="V41" s="1" t="str">
        <f t="shared" si="18"/>
        <v>{id:32,year: "2009",typeDoc:"RESOLUCIÓN",dateDoc:"24-AGO",numDoc:"CG 32-2009",monthDoc:"AGO",nameDoc:"RESOLUCIÓN REGISTRO PARTIDO DEL PUEBLO TLAXCALTECA",link: Acuerdos__pdfpath(`./${"2009/"}${"32.pdf"}`),},</v>
      </c>
      <c r="W41" s="1">
        <v>40</v>
      </c>
    </row>
    <row r="42" spans="1:23" x14ac:dyDescent="0.25">
      <c r="A42" s="1" t="s">
        <v>748</v>
      </c>
      <c r="B42" s="1">
        <v>33</v>
      </c>
      <c r="C42" s="1" t="s">
        <v>1274</v>
      </c>
      <c r="D42" s="3" t="s">
        <v>1181</v>
      </c>
      <c r="E42" s="1" t="s">
        <v>1417</v>
      </c>
      <c r="F42" s="2" t="s">
        <v>68</v>
      </c>
      <c r="G42" s="1" t="s">
        <v>1176</v>
      </c>
      <c r="I42" s="1">
        <f t="shared" si="15"/>
        <v>33</v>
      </c>
      <c r="J42" s="1" t="s">
        <v>0</v>
      </c>
      <c r="K42" s="1" t="s">
        <v>1263</v>
      </c>
      <c r="L42" s="3" t="str">
        <f t="shared" si="16"/>
        <v>AGO</v>
      </c>
      <c r="M42" s="1" t="s">
        <v>1177</v>
      </c>
      <c r="N42" s="1" t="s">
        <v>996</v>
      </c>
      <c r="O42" s="1" t="s">
        <v>967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"2009",typeDoc:"ACUERDO",dateDoc:"31-AGO",numDoc:"CG 33-2009",monthDoc:"AGO",nameDoc:"ACUERDO REESTRUCTURA COMITÉ DE INFORMACIÓN",link: Acuerdos__pdfpath(`./${"2009/"}${"33.pdf"}`),},</v>
      </c>
      <c r="V42" s="1" t="str">
        <f t="shared" si="18"/>
        <v>{id:33,year: "2009",typeDoc:"ACUERDO",dateDoc:"31-AGO",numDoc:"CG 33-2009",monthDoc:"AGO",nameDoc:"ACUERDO REESTRUCTURA COMITÉ DE INFORMACIÓN",link: Acuerdos__pdfpath(`./${"2009/"}${"33.pdf"}`),},</v>
      </c>
      <c r="W42" s="1">
        <v>41</v>
      </c>
    </row>
    <row r="43" spans="1:23" x14ac:dyDescent="0.25">
      <c r="A43" s="1" t="s">
        <v>748</v>
      </c>
      <c r="B43" s="1">
        <v>34</v>
      </c>
      <c r="C43" s="1" t="s">
        <v>1274</v>
      </c>
      <c r="D43" s="3" t="s">
        <v>1181</v>
      </c>
      <c r="E43" s="1" t="s">
        <v>1417</v>
      </c>
      <c r="F43" s="2" t="s">
        <v>68</v>
      </c>
      <c r="G43" s="1" t="s">
        <v>1176</v>
      </c>
      <c r="I43" s="1">
        <f t="shared" si="3"/>
        <v>34</v>
      </c>
      <c r="J43" s="1" t="s">
        <v>0</v>
      </c>
      <c r="K43" s="1" t="s">
        <v>1263</v>
      </c>
      <c r="L43" s="3" t="str">
        <f t="shared" si="1"/>
        <v>AGO</v>
      </c>
      <c r="M43" s="1" t="s">
        <v>1177</v>
      </c>
      <c r="N43" s="1" t="s">
        <v>997</v>
      </c>
      <c r="O43" s="1" t="s">
        <v>967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"2009",typeDoc:"ACUERDO",dateDoc:"31-AGO",numDoc:"CG 34-2009",monthDoc:"AGO",nameDoc:"ACUERDO READECUACIÓN PRESUPUESTO FINANCIAMIENTO PP 2009",link: Acuerdos__pdfpath(`./${"2009/"}${"34.pdf"}`),},</v>
      </c>
      <c r="V43" s="1" t="str">
        <f t="shared" si="18"/>
        <v>{id:34,year: "2009",typeDoc:"ACUERDO",dateDoc:"31-AGO",numDoc:"CG 34-2009",monthDoc:"AGO",nameDoc:"ACUERDO READECUACIÓN PRESUPUESTO FINANCIAMIENTO PP 2009",link: Acuerdos__pdfpath(`./${"2009/"}${"34.pdf"}`),},</v>
      </c>
      <c r="W43" s="1">
        <v>42</v>
      </c>
    </row>
    <row r="44" spans="1:23" x14ac:dyDescent="0.25">
      <c r="A44" s="1" t="s">
        <v>748</v>
      </c>
      <c r="B44" s="1">
        <v>35</v>
      </c>
      <c r="C44" s="1" t="s">
        <v>1274</v>
      </c>
      <c r="D44" s="3" t="s">
        <v>1181</v>
      </c>
      <c r="E44" s="1" t="s">
        <v>1417</v>
      </c>
      <c r="F44" s="2" t="s">
        <v>1003</v>
      </c>
      <c r="G44" s="1" t="s">
        <v>1176</v>
      </c>
      <c r="I44" s="1">
        <f t="shared" si="3"/>
        <v>35</v>
      </c>
      <c r="J44" s="1" t="s">
        <v>0</v>
      </c>
      <c r="K44" s="1" t="s">
        <v>1263</v>
      </c>
      <c r="L44" s="3" t="str">
        <f t="shared" si="1"/>
        <v>SEP</v>
      </c>
      <c r="M44" s="1" t="s">
        <v>1177</v>
      </c>
      <c r="N44" s="1" t="s">
        <v>998</v>
      </c>
      <c r="O44" s="1" t="s">
        <v>967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"2009",typeDoc:"ACUERDO",dateDoc:"04-SEP",numDoc:"CG 35-2009",monthDoc:"SEP",nameDoc:"ACUERDO INICIO DE PÉRDIDA DE SOCIALDEMOCRÁTA",link: Acuerdos__pdfpath(`./${"2009/"}${"35.pdf"}`),},</v>
      </c>
      <c r="V44" s="1" t="str">
        <f t="shared" si="18"/>
        <v>{id:35,year: "2009",typeDoc:"ACUERDO",dateDoc:"04-SEP",numDoc:"CG 35-2009",monthDoc:"SEP",nameDoc:"ACUERDO INICIO DE PÉRDIDA DE SOCIALDEMOCRÁTA",link: Acuerdos__pdfpath(`./${"2009/"}${"35.pdf"}`),},</v>
      </c>
      <c r="W44" s="1">
        <v>43</v>
      </c>
    </row>
    <row r="45" spans="1:23" x14ac:dyDescent="0.25">
      <c r="A45" s="1" t="s">
        <v>748</v>
      </c>
      <c r="B45" s="1">
        <v>36</v>
      </c>
      <c r="C45" s="1" t="s">
        <v>1274</v>
      </c>
      <c r="D45" s="3" t="s">
        <v>1181</v>
      </c>
      <c r="E45" s="1" t="s">
        <v>1417</v>
      </c>
      <c r="F45" s="2" t="s">
        <v>1003</v>
      </c>
      <c r="G45" s="1" t="s">
        <v>1176</v>
      </c>
      <c r="I45" s="1">
        <f t="shared" si="3"/>
        <v>36</v>
      </c>
      <c r="J45" s="1" t="s">
        <v>0</v>
      </c>
      <c r="K45" s="1" t="s">
        <v>1263</v>
      </c>
      <c r="L45" s="3" t="str">
        <f t="shared" si="1"/>
        <v>SEP</v>
      </c>
      <c r="M45" s="1" t="s">
        <v>1177</v>
      </c>
      <c r="N45" s="1" t="s">
        <v>999</v>
      </c>
      <c r="O45" s="1" t="s">
        <v>967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"2009",typeDoc:"ACUERDO",dateDoc:"04-SEP",numDoc:"CG 36-2009",monthDoc:"SEP",nameDoc:"READECUACIÓN FINANCIAMIENTO",link: Acuerdos__pdfpath(`./${"2009/"}${"36.pdf"}`),},</v>
      </c>
      <c r="V45" s="1" t="str">
        <f t="shared" si="18"/>
        <v>{id:36,year: "2009",typeDoc:"ACUERDO",dateDoc:"04-SEP",numDoc:"CG 36-2009",monthDoc:"SEP",nameDoc:"READECUACIÓN FINANCIAMIENTO",link: Acuerdos__pdfpath(`./${"2009/"}${"36.pdf"}`),},</v>
      </c>
      <c r="W45" s="1">
        <v>44</v>
      </c>
    </row>
    <row r="46" spans="1:23" ht="15.75" thickBot="1" x14ac:dyDescent="0.3">
      <c r="A46" s="1" t="s">
        <v>748</v>
      </c>
      <c r="B46" s="1">
        <v>37</v>
      </c>
      <c r="C46" s="1" t="s">
        <v>1274</v>
      </c>
      <c r="D46" s="3" t="s">
        <v>1181</v>
      </c>
      <c r="E46" s="1" t="s">
        <v>1417</v>
      </c>
      <c r="F46" s="2" t="s">
        <v>23</v>
      </c>
      <c r="G46" s="1" t="s">
        <v>1176</v>
      </c>
      <c r="I46" s="1">
        <f t="shared" si="3"/>
        <v>37</v>
      </c>
      <c r="J46" s="1" t="s">
        <v>0</v>
      </c>
      <c r="K46" s="1" t="s">
        <v>1263</v>
      </c>
      <c r="L46" s="3" t="str">
        <f t="shared" si="1"/>
        <v>SEP</v>
      </c>
      <c r="M46" s="1" t="s">
        <v>1177</v>
      </c>
      <c r="N46" s="1" t="s">
        <v>1765</v>
      </c>
      <c r="O46" s="1" t="s">
        <v>967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"2009",typeDoc:"ACUERDO",dateDoc:"30-SEP",numDoc:"CG 37-2009",monthDoc:"SEP",nameDoc:"PRESUPUESTO 2010",link: Acuerdos__pdfpath(`./${"2009/"}${"37.pdf"}`),},</v>
      </c>
      <c r="V46" s="1" t="str">
        <f t="shared" si="18"/>
        <v>{id:37,year: "2009",typeDoc:"ACUERDO",dateDoc:"30-SEP",numDoc:"CG 37-2009",monthDoc:"SEP",nameDoc:"PRESUPUESTO 2010",link: Acuerdos__pdfpath(`./${"2009/"}${"37.pdf"}`),},</v>
      </c>
      <c r="W46" s="1">
        <v>45</v>
      </c>
    </row>
    <row r="47" spans="1:23" x14ac:dyDescent="0.25">
      <c r="A47" s="8" t="s">
        <v>748</v>
      </c>
      <c r="B47" s="8">
        <v>38</v>
      </c>
      <c r="C47" s="8" t="s">
        <v>1274</v>
      </c>
      <c r="D47" s="8" t="s">
        <v>1181</v>
      </c>
      <c r="E47" s="8" t="s">
        <v>1417</v>
      </c>
      <c r="F47" s="9" t="s">
        <v>609</v>
      </c>
      <c r="G47" s="8" t="s">
        <v>1176</v>
      </c>
      <c r="H47" s="8"/>
      <c r="I47" s="8">
        <f t="shared" si="3"/>
        <v>38</v>
      </c>
      <c r="J47" s="8" t="s">
        <v>0</v>
      </c>
      <c r="K47" s="8" t="s">
        <v>1263</v>
      </c>
      <c r="L47" s="8" t="str">
        <f t="shared" si="1"/>
        <v>OCT</v>
      </c>
      <c r="M47" s="8" t="s">
        <v>1177</v>
      </c>
      <c r="N47" s="8" t="s">
        <v>1764</v>
      </c>
      <c r="O47" s="8" t="s">
        <v>967</v>
      </c>
      <c r="P47" s="27">
        <f t="shared" si="14"/>
        <v>38</v>
      </c>
      <c r="Q47" s="8" t="s">
        <v>613</v>
      </c>
      <c r="R47" s="11"/>
      <c r="V47" s="1" t="str">
        <f t="shared" si="18"/>
        <v/>
      </c>
      <c r="W47" s="1">
        <v>46</v>
      </c>
    </row>
    <row r="48" spans="1:23" ht="15.75" thickBot="1" x14ac:dyDescent="0.3">
      <c r="A48" s="13" t="s">
        <v>748</v>
      </c>
      <c r="B48" s="13" t="s">
        <v>611</v>
      </c>
      <c r="C48" s="13" t="s">
        <v>1274</v>
      </c>
      <c r="D48" s="13"/>
      <c r="E48" s="13" t="s">
        <v>1417</v>
      </c>
      <c r="F48" s="14"/>
      <c r="G48" s="13" t="s">
        <v>1179</v>
      </c>
      <c r="H48" s="13"/>
      <c r="I48" s="13"/>
      <c r="J48" s="13"/>
      <c r="K48" s="13" t="s">
        <v>1180</v>
      </c>
      <c r="L48" s="13" t="str">
        <f t="shared" si="1"/>
        <v/>
      </c>
      <c r="M48" s="13" t="s">
        <v>1177</v>
      </c>
      <c r="N48" s="13" t="s">
        <v>1004</v>
      </c>
      <c r="O48" s="13" t="s">
        <v>967</v>
      </c>
      <c r="P48" s="28" t="str">
        <f>CONCATENATE(I47,".1")</f>
        <v>38.1</v>
      </c>
      <c r="Q48" s="13" t="s">
        <v>622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V48" s="1" t="str">
        <f t="shared" si="18"/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W48" s="1">
        <v>47</v>
      </c>
    </row>
    <row r="49" spans="1:23" ht="15.75" thickBot="1" x14ac:dyDescent="0.3">
      <c r="A49" s="1" t="s">
        <v>748</v>
      </c>
      <c r="B49" s="1">
        <v>39</v>
      </c>
      <c r="C49" s="1" t="s">
        <v>1274</v>
      </c>
      <c r="D49" s="3" t="s">
        <v>1181</v>
      </c>
      <c r="E49" s="1" t="s">
        <v>1417</v>
      </c>
      <c r="F49" s="2" t="s">
        <v>609</v>
      </c>
      <c r="G49" s="1" t="s">
        <v>1176</v>
      </c>
      <c r="I49" s="1">
        <f t="shared" ref="I49" si="19">B49</f>
        <v>39</v>
      </c>
      <c r="J49" s="1" t="s">
        <v>0</v>
      </c>
      <c r="K49" s="1" t="s">
        <v>1263</v>
      </c>
      <c r="L49" s="3" t="str">
        <f t="shared" ref="L49" si="20">MID(F49,4,3)</f>
        <v>OCT</v>
      </c>
      <c r="M49" s="1" t="s">
        <v>1177</v>
      </c>
      <c r="N49" s="1" t="s">
        <v>1763</v>
      </c>
      <c r="O49" s="1" t="s">
        <v>967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  <c r="V49" s="1" t="str">
        <f t="shared" si="18"/>
        <v>{id:39,year: "2009",typeDoc:"ACUERDO",dateDoc:"30-OCT",numDoc:"CG 39-2009",monthDoc:"OCT",nameDoc:"CONVOCATORIA 2010",link: Acuerdos__pdfpath(`./${"2009/"}${"39.pdf"}`),},</v>
      </c>
      <c r="W49" s="1">
        <v>48</v>
      </c>
    </row>
    <row r="50" spans="1:23" x14ac:dyDescent="0.25">
      <c r="A50" s="8" t="s">
        <v>748</v>
      </c>
      <c r="B50" s="8">
        <v>40</v>
      </c>
      <c r="C50" s="8" t="s">
        <v>1274</v>
      </c>
      <c r="D50" s="8" t="s">
        <v>1181</v>
      </c>
      <c r="E50" s="8" t="s">
        <v>1417</v>
      </c>
      <c r="F50" s="9" t="s">
        <v>609</v>
      </c>
      <c r="G50" s="8" t="s">
        <v>1176</v>
      </c>
      <c r="H50" s="8"/>
      <c r="I50" s="8">
        <f t="shared" si="3"/>
        <v>40</v>
      </c>
      <c r="J50" s="8" t="s">
        <v>0</v>
      </c>
      <c r="K50" s="8" t="s">
        <v>1263</v>
      </c>
      <c r="L50" s="8" t="str">
        <f t="shared" si="1"/>
        <v>OCT</v>
      </c>
      <c r="M50" s="8" t="s">
        <v>1177</v>
      </c>
      <c r="N50" s="8" t="s">
        <v>1762</v>
      </c>
      <c r="O50" s="8" t="s">
        <v>967</v>
      </c>
      <c r="P50" s="27">
        <f>B50</f>
        <v>40</v>
      </c>
      <c r="Q50" s="8" t="s">
        <v>613</v>
      </c>
      <c r="R50" s="11"/>
      <c r="V50" s="1" t="str">
        <f t="shared" si="18"/>
        <v/>
      </c>
      <c r="W50" s="1">
        <v>49</v>
      </c>
    </row>
    <row r="51" spans="1:23" ht="15.75" thickBot="1" x14ac:dyDescent="0.3">
      <c r="A51" s="13" t="s">
        <v>748</v>
      </c>
      <c r="B51" s="13" t="s">
        <v>611</v>
      </c>
      <c r="C51" s="13" t="s">
        <v>1274</v>
      </c>
      <c r="D51" s="13"/>
      <c r="E51" s="13" t="s">
        <v>1417</v>
      </c>
      <c r="F51" s="14"/>
      <c r="G51" s="13" t="s">
        <v>1179</v>
      </c>
      <c r="H51" s="13"/>
      <c r="I51" s="13"/>
      <c r="J51" s="13"/>
      <c r="K51" s="13" t="s">
        <v>1180</v>
      </c>
      <c r="L51" s="13" t="str">
        <f t="shared" si="1"/>
        <v/>
      </c>
      <c r="M51" s="13" t="s">
        <v>1177</v>
      </c>
      <c r="N51" s="13" t="s">
        <v>1005</v>
      </c>
      <c r="O51" s="13" t="s">
        <v>967</v>
      </c>
      <c r="P51" s="28" t="str">
        <f>CONCATENATE(I50,".1")</f>
        <v>40.1</v>
      </c>
      <c r="Q51" s="13" t="s">
        <v>622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V51" s="1" t="str">
        <f t="shared" si="18"/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W51" s="1">
        <v>50</v>
      </c>
    </row>
    <row r="52" spans="1:23" x14ac:dyDescent="0.25">
      <c r="A52" s="1" t="s">
        <v>748</v>
      </c>
      <c r="B52" s="1">
        <v>41</v>
      </c>
      <c r="C52" s="1" t="s">
        <v>1274</v>
      </c>
      <c r="D52" s="1" t="s">
        <v>1181</v>
      </c>
      <c r="E52" s="1" t="s">
        <v>1417</v>
      </c>
      <c r="F52" s="2" t="s">
        <v>615</v>
      </c>
      <c r="G52" s="1" t="s">
        <v>1176</v>
      </c>
      <c r="I52" s="1">
        <f t="shared" si="3"/>
        <v>41</v>
      </c>
      <c r="J52" s="1" t="s">
        <v>0</v>
      </c>
      <c r="K52" s="1" t="s">
        <v>1263</v>
      </c>
      <c r="L52" s="3" t="str">
        <f t="shared" si="1"/>
        <v>NOV</v>
      </c>
      <c r="M52" s="1" t="s">
        <v>1177</v>
      </c>
      <c r="N52" s="1" t="s">
        <v>1751</v>
      </c>
      <c r="O52" s="1" t="s">
        <v>967</v>
      </c>
      <c r="P52" s="26">
        <f t="shared" ref="P52:P59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  <c r="V52" s="1" t="str">
        <f t="shared" si="18"/>
        <v>{id:41,year: "2009",typeDoc:"ACUERDO",dateDoc:"27-NOV",numDoc:"CG 41-2009",monthDoc:"NOV",nameDoc:"INFORME 2009",link: Acuerdos__pdfpath(`./${"2009/"}${"41.pdf"}`),},</v>
      </c>
      <c r="W52" s="1">
        <v>51</v>
      </c>
    </row>
    <row r="53" spans="1:23" x14ac:dyDescent="0.25">
      <c r="A53" s="1" t="s">
        <v>748</v>
      </c>
      <c r="B53" s="1">
        <v>42</v>
      </c>
      <c r="C53" s="1" t="s">
        <v>1274</v>
      </c>
      <c r="D53" s="1" t="s">
        <v>1181</v>
      </c>
      <c r="E53" s="1" t="s">
        <v>1417</v>
      </c>
      <c r="F53" s="2" t="s">
        <v>615</v>
      </c>
      <c r="G53" s="1" t="s">
        <v>1176</v>
      </c>
      <c r="I53" s="1">
        <f t="shared" si="3"/>
        <v>42</v>
      </c>
      <c r="J53" s="1" t="s">
        <v>0</v>
      </c>
      <c r="K53" s="1" t="s">
        <v>1263</v>
      </c>
      <c r="L53" s="3" t="str">
        <f t="shared" si="1"/>
        <v>NOV</v>
      </c>
      <c r="M53" s="1" t="s">
        <v>1177</v>
      </c>
      <c r="N53" s="1" t="s">
        <v>1752</v>
      </c>
      <c r="O53" s="1" t="s">
        <v>967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"2009",typeDoc:"ACUERDO",dateDoc:"27-NOV",numDoc:"CG 42-2009",monthDoc:"NOV",nameDoc:"SECCIONAMIENTO",link: Acuerdos__pdfpath(`./${"2009/"}${"42.pdf"}`),},</v>
      </c>
      <c r="V53" s="1" t="str">
        <f t="shared" si="18"/>
        <v>{id:42,year: "2009",typeDoc:"ACUERDO",dateDoc:"27-NOV",numDoc:"CG 42-2009",monthDoc:"NOV",nameDoc:"SECCIONAMIENTO",link: Acuerdos__pdfpath(`./${"2009/"}${"42.pdf"}`),},</v>
      </c>
      <c r="W53" s="1">
        <v>52</v>
      </c>
    </row>
    <row r="54" spans="1:23" x14ac:dyDescent="0.25">
      <c r="A54" s="1" t="s">
        <v>748</v>
      </c>
      <c r="B54" s="1">
        <v>43</v>
      </c>
      <c r="C54" s="1" t="s">
        <v>1274</v>
      </c>
      <c r="D54" s="1" t="s">
        <v>1181</v>
      </c>
      <c r="E54" s="1" t="s">
        <v>1417</v>
      </c>
      <c r="F54" s="2" t="s">
        <v>615</v>
      </c>
      <c r="G54" s="1" t="s">
        <v>1176</v>
      </c>
      <c r="I54" s="1">
        <f t="shared" si="3"/>
        <v>43</v>
      </c>
      <c r="J54" s="1" t="s">
        <v>0</v>
      </c>
      <c r="K54" s="1" t="s">
        <v>1263</v>
      </c>
      <c r="L54" s="3" t="str">
        <f t="shared" si="1"/>
        <v>NOV</v>
      </c>
      <c r="M54" s="1" t="s">
        <v>1177</v>
      </c>
      <c r="N54" s="1" t="s">
        <v>1753</v>
      </c>
      <c r="O54" s="1" t="s">
        <v>967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"2009",typeDoc:"ACUERDO",dateDoc:"27-NOV",numDoc:"CG 43-2009",monthDoc:"NOV",nameDoc:"MONITOREO 2010",link: Acuerdos__pdfpath(`./${"2009/"}${"43.pdf"}`),},</v>
      </c>
      <c r="V54" s="1" t="str">
        <f t="shared" si="18"/>
        <v>{id:43,year: "2009",typeDoc:"ACUERDO",dateDoc:"27-NOV",numDoc:"CG 43-2009",monthDoc:"NOV",nameDoc:"MONITOREO 2010",link: Acuerdos__pdfpath(`./${"2009/"}${"43.pdf"}`),},</v>
      </c>
      <c r="W54" s="1">
        <v>53</v>
      </c>
    </row>
    <row r="55" spans="1:23" x14ac:dyDescent="0.25">
      <c r="A55" s="1" t="s">
        <v>748</v>
      </c>
      <c r="B55" s="1">
        <v>44</v>
      </c>
      <c r="C55" s="1" t="s">
        <v>1274</v>
      </c>
      <c r="D55" s="3" t="s">
        <v>1181</v>
      </c>
      <c r="E55" s="1" t="s">
        <v>1417</v>
      </c>
      <c r="F55" s="2" t="s">
        <v>615</v>
      </c>
      <c r="G55" s="1" t="s">
        <v>1176</v>
      </c>
      <c r="I55" s="1">
        <f t="shared" si="3"/>
        <v>44</v>
      </c>
      <c r="J55" s="1" t="s">
        <v>0</v>
      </c>
      <c r="K55" s="1" t="s">
        <v>1263</v>
      </c>
      <c r="L55" s="3" t="str">
        <f t="shared" si="1"/>
        <v>NOV</v>
      </c>
      <c r="M55" s="1" t="s">
        <v>1177</v>
      </c>
      <c r="N55" s="1" t="s">
        <v>1754</v>
      </c>
      <c r="O55" s="1" t="s">
        <v>967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"2009",typeDoc:"ACUERDO",dateDoc:"27-NOV",numDoc:"CG 44-2009",monthDoc:"NOV",nameDoc:"ENCUESTAS Y ESTUDIOS DE OPINION 2010",link: Acuerdos__pdfpath(`./${"2009/"}${"44.pdf"}`),},</v>
      </c>
      <c r="V55" s="1" t="str">
        <f t="shared" si="18"/>
        <v>{id:44,year: "2009",typeDoc:"ACUERDO",dateDoc:"27-NOV",numDoc:"CG 44-2009",monthDoc:"NOV",nameDoc:"ENCUESTAS Y ESTUDIOS DE OPINION 2010",link: Acuerdos__pdfpath(`./${"2009/"}${"44.pdf"}`),},</v>
      </c>
      <c r="W55" s="1">
        <v>54</v>
      </c>
    </row>
    <row r="56" spans="1:23" x14ac:dyDescent="0.25">
      <c r="A56" s="1" t="s">
        <v>748</v>
      </c>
      <c r="B56" s="1">
        <v>45</v>
      </c>
      <c r="C56" s="1" t="s">
        <v>1274</v>
      </c>
      <c r="D56" s="3" t="s">
        <v>1181</v>
      </c>
      <c r="E56" s="1" t="s">
        <v>1417</v>
      </c>
      <c r="F56" s="2" t="s">
        <v>1006</v>
      </c>
      <c r="G56" s="1" t="s">
        <v>1176</v>
      </c>
      <c r="I56" s="1">
        <f t="shared" si="3"/>
        <v>45</v>
      </c>
      <c r="J56" s="1" t="s">
        <v>0</v>
      </c>
      <c r="K56" s="1" t="s">
        <v>1263</v>
      </c>
      <c r="L56" s="3" t="str">
        <f t="shared" si="1"/>
        <v>DIC</v>
      </c>
      <c r="M56" s="1" t="s">
        <v>1177</v>
      </c>
      <c r="N56" s="1" t="s">
        <v>1755</v>
      </c>
      <c r="O56" s="1" t="s">
        <v>967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"2009",typeDoc:"ACUERDO",dateDoc:"04-DIC",numDoc:"CG 45-2009",monthDoc:"DIC",nameDoc:"INTEGRACIÓN DE COMISIONES 2009",link: Acuerdos__pdfpath(`./${"2009/"}${"45.pdf"}`),},</v>
      </c>
      <c r="V56" s="1" t="str">
        <f t="shared" si="18"/>
        <v>{id:45,year: "2009",typeDoc:"ACUERDO",dateDoc:"04-DIC",numDoc:"CG 45-2009",monthDoc:"DIC",nameDoc:"INTEGRACIÓN DE COMISIONES 2009",link: Acuerdos__pdfpath(`./${"2009/"}${"45.pdf"}`),},</v>
      </c>
      <c r="W56" s="1">
        <v>55</v>
      </c>
    </row>
    <row r="57" spans="1:23" x14ac:dyDescent="0.25">
      <c r="A57" s="1" t="s">
        <v>748</v>
      </c>
      <c r="B57" s="1">
        <v>46</v>
      </c>
      <c r="C57" s="1" t="s">
        <v>1274</v>
      </c>
      <c r="D57" s="3" t="s">
        <v>1181</v>
      </c>
      <c r="E57" s="1" t="s">
        <v>1417</v>
      </c>
      <c r="F57" s="2" t="s">
        <v>547</v>
      </c>
      <c r="G57" s="1" t="s">
        <v>1176</v>
      </c>
      <c r="I57" s="1">
        <f t="shared" si="3"/>
        <v>46</v>
      </c>
      <c r="J57" s="1" t="s">
        <v>0</v>
      </c>
      <c r="K57" s="1" t="s">
        <v>1263</v>
      </c>
      <c r="L57" s="3" t="str">
        <f t="shared" si="1"/>
        <v>DIC</v>
      </c>
      <c r="M57" s="1" t="s">
        <v>1177</v>
      </c>
      <c r="N57" s="1" t="s">
        <v>1756</v>
      </c>
      <c r="O57" s="1" t="s">
        <v>967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"2009",typeDoc:"ACUERDO",dateDoc:"14-DIC",numDoc:"CG 46-2009",monthDoc:"DIC",nameDoc:"AUTORIZA FIRMA DE CONVENIO",link: Acuerdos__pdfpath(`./${"2009/"}${"46.pdf"}`),},</v>
      </c>
      <c r="V57" s="1" t="str">
        <f t="shared" si="18"/>
        <v>{id:46,year: "2009",typeDoc:"ACUERDO",dateDoc:"14-DIC",numDoc:"CG 46-2009",monthDoc:"DIC",nameDoc:"AUTORIZA FIRMA DE CONVENIO",link: Acuerdos__pdfpath(`./${"2009/"}${"46.pdf"}`),},</v>
      </c>
      <c r="W57" s="1">
        <v>56</v>
      </c>
    </row>
    <row r="58" spans="1:23" x14ac:dyDescent="0.25">
      <c r="A58" s="1" t="s">
        <v>748</v>
      </c>
      <c r="B58" s="1">
        <v>47</v>
      </c>
      <c r="C58" s="1" t="s">
        <v>1274</v>
      </c>
      <c r="D58" s="3" t="s">
        <v>1181</v>
      </c>
      <c r="E58" s="1" t="s">
        <v>1417</v>
      </c>
      <c r="F58" s="2" t="s">
        <v>547</v>
      </c>
      <c r="G58" s="1" t="s">
        <v>1176</v>
      </c>
      <c r="I58" s="1">
        <f t="shared" si="3"/>
        <v>47</v>
      </c>
      <c r="J58" s="1" t="s">
        <v>0</v>
      </c>
      <c r="K58" s="1" t="s">
        <v>1263</v>
      </c>
      <c r="L58" s="3" t="str">
        <f t="shared" si="1"/>
        <v>DIC</v>
      </c>
      <c r="M58" s="1" t="s">
        <v>1177</v>
      </c>
      <c r="N58" s="3" t="s">
        <v>1757</v>
      </c>
      <c r="O58" s="1" t="s">
        <v>967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"2009",typeDoc:"ACUERDO",dateDoc:"14-DIC",numDoc:"CG 47-2009",monthDoc:"DIC",nameDoc:"REGLAMENTO PARA EL CONOCIMIENTO DE LAS FALTAS Y SANCIONES",link: Acuerdos__pdfpath(`./${"2009/"}${"47.pdf"}`),},</v>
      </c>
      <c r="V58" s="1" t="str">
        <f t="shared" si="18"/>
        <v>{id:47,year: "2009",typeDoc:"ACUERDO",dateDoc:"14-DIC",numDoc:"CG 47-2009",monthDoc:"DIC",nameDoc:"REGLAMENTO PARA EL CONOCIMIENTO DE LAS FALTAS Y SANCIONES",link: Acuerdos__pdfpath(`./${"2009/"}${"47.pdf"}`),},</v>
      </c>
      <c r="W58" s="1">
        <v>57</v>
      </c>
    </row>
    <row r="59" spans="1:23" x14ac:dyDescent="0.25">
      <c r="A59" s="1" t="s">
        <v>748</v>
      </c>
      <c r="B59" s="1">
        <v>48</v>
      </c>
      <c r="C59" s="1" t="s">
        <v>1274</v>
      </c>
      <c r="D59" s="3" t="s">
        <v>1181</v>
      </c>
      <c r="E59" s="1" t="s">
        <v>1417</v>
      </c>
      <c r="F59" s="2" t="s">
        <v>547</v>
      </c>
      <c r="G59" s="1" t="s">
        <v>1176</v>
      </c>
      <c r="I59" s="1">
        <f t="shared" si="3"/>
        <v>48</v>
      </c>
      <c r="J59" s="1" t="s">
        <v>0</v>
      </c>
      <c r="K59" s="1" t="s">
        <v>1263</v>
      </c>
      <c r="L59" s="3" t="str">
        <f t="shared" si="1"/>
        <v>DIC</v>
      </c>
      <c r="M59" s="1" t="s">
        <v>1177</v>
      </c>
      <c r="N59" s="3" t="s">
        <v>1758</v>
      </c>
      <c r="O59" s="1" t="s">
        <v>967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"2009",typeDoc:"ACUERDO",dateDoc:"14-DIC",numDoc:"CG 48-2009",monthDoc:"DIC",nameDoc:"FISCALIZACION MONITOREO",link: Acuerdos__pdfpath(`./${"2009/"}${"48.pdf"}`),},</v>
      </c>
      <c r="V59" s="1" t="str">
        <f t="shared" si="18"/>
        <v>{id:48,year: "2009",typeDoc:"ACUERDO",dateDoc:"14-DIC",numDoc:"CG 48-2009",monthDoc:"DIC",nameDoc:"FISCALIZACION MONITOREO",link: Acuerdos__pdfpath(`./${"2009/"}${"48.pdf"}`),},</v>
      </c>
      <c r="W59" s="1">
        <v>58</v>
      </c>
    </row>
    <row r="60" spans="1:23" x14ac:dyDescent="0.25">
      <c r="A60" s="1" t="s">
        <v>748</v>
      </c>
      <c r="B60" s="1">
        <v>49</v>
      </c>
      <c r="C60" s="1" t="s">
        <v>1274</v>
      </c>
      <c r="D60" s="3" t="s">
        <v>1181</v>
      </c>
      <c r="E60" s="1" t="s">
        <v>1417</v>
      </c>
      <c r="F60" s="2" t="s">
        <v>285</v>
      </c>
      <c r="G60" s="1" t="s">
        <v>1303</v>
      </c>
      <c r="I60" s="1">
        <f t="shared" si="3"/>
        <v>49</v>
      </c>
      <c r="J60" s="1" t="s">
        <v>0</v>
      </c>
      <c r="K60" s="1" t="s">
        <v>1263</v>
      </c>
      <c r="L60" s="3" t="str">
        <f t="shared" si="1"/>
        <v>DIC</v>
      </c>
      <c r="M60" s="1" t="s">
        <v>1177</v>
      </c>
      <c r="N60" s="3" t="s">
        <v>1759</v>
      </c>
      <c r="O60" s="1" t="s">
        <v>967</v>
      </c>
      <c r="P60" s="26" t="str">
        <f>CONCATENATE("0",I60)</f>
        <v>049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Acuerdos__pdfpath(`./${"2009/"}${"049.pdf"}`),},</v>
      </c>
      <c r="V60" s="1" t="str">
        <f t="shared" si="18"/>
        <v>{id:49,year: "2009",typeDoc:"ACUERDO",dateDoc:"22-DIC",numDoc:"CG0 49-2009",monthDoc:"DIC",nameDoc:"READECUACIÓN COMISIONES",link: Acuerdos__pdfpath(`./${"2009/"}${"049.pdf"}`),},</v>
      </c>
      <c r="W60" s="1">
        <v>59</v>
      </c>
    </row>
    <row r="61" spans="1:23" x14ac:dyDescent="0.25">
      <c r="A61" s="1" t="s">
        <v>748</v>
      </c>
      <c r="B61" s="1">
        <v>50</v>
      </c>
      <c r="C61" s="1" t="s">
        <v>1274</v>
      </c>
      <c r="D61" s="3" t="s">
        <v>1181</v>
      </c>
      <c r="E61" s="1" t="s">
        <v>1417</v>
      </c>
      <c r="F61" s="2" t="s">
        <v>284</v>
      </c>
      <c r="G61" s="1" t="s">
        <v>1303</v>
      </c>
      <c r="I61" s="1">
        <f t="shared" si="3"/>
        <v>50</v>
      </c>
      <c r="J61" s="1" t="s">
        <v>0</v>
      </c>
      <c r="K61" s="1" t="s">
        <v>1263</v>
      </c>
      <c r="L61" s="3" t="str">
        <f t="shared" si="1"/>
        <v>DIC</v>
      </c>
      <c r="M61" s="1" t="s">
        <v>1177</v>
      </c>
      <c r="N61" s="3" t="s">
        <v>1760</v>
      </c>
      <c r="O61" s="1" t="s">
        <v>967</v>
      </c>
      <c r="P61" s="26" t="str">
        <f>CONCATENATE("0",I61)</f>
        <v>050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Acuerdos__pdfpath(`./${"2009/"}${"050.pdf"}`),},</v>
      </c>
      <c r="V61" s="1" t="str">
        <f t="shared" si="18"/>
        <v>{id:50,year: "2009",typeDoc:"ACUERDO",dateDoc:"31-DIC",numDoc:"CG0 50-2009",monthDoc:"DIC",nameDoc:"REGLAMENTO INFORMACION",link: Acuerdos__pdfpath(`./${"2009/"}${"050.pdf"}`),},</v>
      </c>
      <c r="W61" s="1">
        <v>60</v>
      </c>
    </row>
    <row r="62" spans="1:23" x14ac:dyDescent="0.25">
      <c r="A62" s="1" t="s">
        <v>748</v>
      </c>
      <c r="B62" s="1">
        <v>51</v>
      </c>
      <c r="C62" s="1" t="s">
        <v>1274</v>
      </c>
      <c r="D62" s="3" t="s">
        <v>1181</v>
      </c>
      <c r="E62" s="1" t="s">
        <v>1417</v>
      </c>
      <c r="F62" s="2" t="s">
        <v>284</v>
      </c>
      <c r="G62" s="1" t="s">
        <v>1303</v>
      </c>
      <c r="H62" s="3"/>
      <c r="I62" s="1">
        <f t="shared" si="3"/>
        <v>51</v>
      </c>
      <c r="J62" s="1" t="s">
        <v>0</v>
      </c>
      <c r="K62" s="1" t="s">
        <v>1263</v>
      </c>
      <c r="L62" s="3" t="str">
        <f t="shared" si="1"/>
        <v>DIC</v>
      </c>
      <c r="M62" s="1" t="s">
        <v>1177</v>
      </c>
      <c r="N62" s="3" t="s">
        <v>1761</v>
      </c>
      <c r="O62" s="1" t="s">
        <v>967</v>
      </c>
      <c r="P62" s="26" t="str">
        <f>CONCATENATE("0",I62)</f>
        <v>051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Acuerdos__pdfpath(`./${"2009/"}${"051.pdf"}`),},</v>
      </c>
      <c r="V62" s="1" t="str">
        <f t="shared" si="18"/>
        <v>{id:51,year: "2009",typeDoc:"ACUERDO",dateDoc:"31-DIC",numDoc:"CG0 51-2009",monthDoc:"DIC",nameDoc:"TOPES DE PRECAMPAÑAS",link: Acuerdos__pdfpath(`./${"2009/"}${"051.pdf"}`),},</v>
      </c>
      <c r="W62" s="1">
        <v>61</v>
      </c>
    </row>
    <row r="63" spans="1:23" x14ac:dyDescent="0.25">
      <c r="R63" s="1" t="s">
        <v>920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1:X151"/>
  <sheetViews>
    <sheetView topLeftCell="H1" workbookViewId="0">
      <selection activeCell="W3" sqref="W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2496</v>
      </c>
      <c r="X1" s="1" t="s">
        <v>2506</v>
      </c>
    </row>
    <row r="2" spans="1:24" x14ac:dyDescent="0.25">
      <c r="R2" s="1" t="s">
        <v>924</v>
      </c>
      <c r="W2" s="1" t="str">
        <f t="shared" ref="W2:W33" si="0">IF(R2=0,"",R2)</f>
        <v>export const dataAcuerdos2008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1275</v>
      </c>
      <c r="D3" s="1" t="s">
        <v>1181</v>
      </c>
      <c r="E3" s="1" t="s">
        <v>1417</v>
      </c>
      <c r="F3" s="2" t="s">
        <v>2</v>
      </c>
      <c r="G3" s="1" t="s">
        <v>1176</v>
      </c>
      <c r="H3" s="1">
        <v>0</v>
      </c>
      <c r="I3" s="1">
        <f>B3</f>
        <v>1</v>
      </c>
      <c r="J3" s="1" t="s">
        <v>0</v>
      </c>
      <c r="K3" s="1" t="s">
        <v>1264</v>
      </c>
      <c r="L3" s="3" t="str">
        <f t="shared" ref="L3:L34" si="1">MID(F3,4,3)</f>
        <v>ENE</v>
      </c>
      <c r="M3" s="1" t="s">
        <v>1177</v>
      </c>
      <c r="N3" s="1" t="s">
        <v>1767</v>
      </c>
      <c r="O3" s="1" t="s">
        <v>887</v>
      </c>
      <c r="P3" s="1">
        <f t="shared" ref="P3:P34" si="2">B3</f>
        <v>1</v>
      </c>
      <c r="Q3" s="1" t="s">
        <v>1</v>
      </c>
      <c r="R3" s="1" t="str">
        <f t="shared" ref="R3:R66" si="3">CONCATENATE(A3,B3,C3,D3,E3,F3,G3,H3,I3,J3,K3,L3,M3,N3,O3,P3,Q3)</f>
        <v>{id:1,year: "2008",typeDoc:"ACUERDO",dateDoc:"11-ENE",numDoc:"CG 01-2008",monthDoc:"ENE",nameDoc:"QUEJA 02-07",link: Acuerdos__pdfpath(`./${"2008/"}${"1.pdf"}`),},</v>
      </c>
      <c r="W3" s="1" t="str">
        <f t="shared" si="0"/>
        <v>{id:1,year: "2008",typeDoc:"ACUERDO",dateDoc:"11-ENE",numDoc:"CG 01-2008",monthDoc:"ENE",nameDoc:"QUEJA 02-07",link: Acuerdos__pdfpath(`./${"2008/"}${"1.pdf"}`),},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1275</v>
      </c>
      <c r="D4" s="1" t="s">
        <v>1181</v>
      </c>
      <c r="E4" s="1" t="s">
        <v>1417</v>
      </c>
      <c r="F4" s="2" t="s">
        <v>2</v>
      </c>
      <c r="G4" s="1" t="s">
        <v>1176</v>
      </c>
      <c r="H4" s="1">
        <v>0</v>
      </c>
      <c r="I4" s="1">
        <f t="shared" ref="I4:I67" si="4">B4</f>
        <v>2</v>
      </c>
      <c r="J4" s="1" t="s">
        <v>0</v>
      </c>
      <c r="K4" s="1" t="s">
        <v>1264</v>
      </c>
      <c r="L4" s="3" t="str">
        <f t="shared" si="1"/>
        <v>ENE</v>
      </c>
      <c r="M4" s="1" t="s">
        <v>1177</v>
      </c>
      <c r="N4" s="1" t="s">
        <v>1768</v>
      </c>
      <c r="O4" s="1" t="s">
        <v>887</v>
      </c>
      <c r="P4" s="1">
        <f t="shared" si="2"/>
        <v>2</v>
      </c>
      <c r="Q4" s="1" t="s">
        <v>1</v>
      </c>
      <c r="R4" s="1" t="str">
        <f t="shared" si="3"/>
        <v>{id:2,year: "2008",typeDoc:"ACUERDO",dateDoc:"11-ENE",numDoc:"CG 02-2008",monthDoc:"ENE",nameDoc:"QUEJA 07-07",link: Acuerdos__pdfpath(`./${"2008/"}${"2.pdf"}`),},</v>
      </c>
      <c r="W4" s="1" t="str">
        <f t="shared" si="0"/>
        <v>{id:2,year: "2008",typeDoc:"ACUERDO",dateDoc:"11-ENE",numDoc:"CG 02-2008",monthDoc:"ENE",nameDoc:"QUEJA 07-07",link: Acuerdos__pdfpath(`./${"2008/"}${"2.pdf"}`),},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1275</v>
      </c>
      <c r="D5" s="1" t="s">
        <v>1181</v>
      </c>
      <c r="E5" s="1" t="s">
        <v>1417</v>
      </c>
      <c r="F5" s="2" t="s">
        <v>2</v>
      </c>
      <c r="G5" s="1" t="s">
        <v>1176</v>
      </c>
      <c r="H5" s="1">
        <v>0</v>
      </c>
      <c r="I5" s="1">
        <f t="shared" si="4"/>
        <v>3</v>
      </c>
      <c r="J5" s="1" t="s">
        <v>0</v>
      </c>
      <c r="K5" s="1" t="s">
        <v>1264</v>
      </c>
      <c r="L5" s="3" t="str">
        <f t="shared" si="1"/>
        <v>ENE</v>
      </c>
      <c r="M5" s="1" t="s">
        <v>1177</v>
      </c>
      <c r="N5" s="1" t="s">
        <v>1769</v>
      </c>
      <c r="O5" s="1" t="s">
        <v>887</v>
      </c>
      <c r="P5" s="1">
        <f t="shared" si="2"/>
        <v>3</v>
      </c>
      <c r="Q5" s="1" t="s">
        <v>1</v>
      </c>
      <c r="R5" s="1" t="str">
        <f t="shared" si="3"/>
        <v>{id:3,year: "2008",typeDoc:"ACUERDO",dateDoc:"11-ENE",numDoc:"CG 03-2008",monthDoc:"ENE",nameDoc:"QUEJA 16-07",link: Acuerdos__pdfpath(`./${"2008/"}${"3.pdf"}`),},</v>
      </c>
      <c r="W5" s="1" t="str">
        <f t="shared" si="0"/>
        <v>{id:3,year: "2008",typeDoc:"ACUERDO",dateDoc:"11-ENE",numDoc:"CG 03-2008",monthDoc:"ENE",nameDoc:"QUEJA 16-07",link: Acuerdos__pdfpath(`./${"2008/"}${"3.pdf"}`),},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1275</v>
      </c>
      <c r="D6" s="1" t="s">
        <v>1181</v>
      </c>
      <c r="E6" s="1" t="s">
        <v>1417</v>
      </c>
      <c r="F6" s="2" t="s">
        <v>2</v>
      </c>
      <c r="G6" s="1" t="s">
        <v>1176</v>
      </c>
      <c r="H6" s="3">
        <v>0</v>
      </c>
      <c r="I6" s="1">
        <f t="shared" si="4"/>
        <v>4</v>
      </c>
      <c r="J6" s="1" t="s">
        <v>0</v>
      </c>
      <c r="K6" s="1" t="s">
        <v>1264</v>
      </c>
      <c r="L6" s="3" t="str">
        <f t="shared" si="1"/>
        <v>ENE</v>
      </c>
      <c r="M6" s="1" t="s">
        <v>1177</v>
      </c>
      <c r="N6" s="1" t="s">
        <v>1770</v>
      </c>
      <c r="O6" s="1" t="s">
        <v>887</v>
      </c>
      <c r="P6" s="1">
        <f t="shared" si="2"/>
        <v>4</v>
      </c>
      <c r="Q6" s="1" t="s">
        <v>1</v>
      </c>
      <c r="R6" s="1" t="str">
        <f t="shared" si="3"/>
        <v>{id:4,year: "2008",typeDoc:"ACUERDO",dateDoc:"11-ENE",numDoc:"CG 04-2008",monthDoc:"ENE",nameDoc:"QUEJA 17-07",link: Acuerdos__pdfpath(`./${"2008/"}${"4.pdf"}`),},</v>
      </c>
      <c r="W6" s="1" t="str">
        <f t="shared" si="0"/>
        <v>{id:4,year: "2008",typeDoc:"ACUERDO",dateDoc:"11-ENE",numDoc:"CG 04-2008",monthDoc:"ENE",nameDoc:"QUEJA 17-07",link: Acuerdos__pdfpath(`./${"2008/"}${"4.pdf"}`),},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1275</v>
      </c>
      <c r="D7" s="1" t="s">
        <v>1181</v>
      </c>
      <c r="E7" s="1" t="s">
        <v>1417</v>
      </c>
      <c r="F7" s="2" t="s">
        <v>2</v>
      </c>
      <c r="G7" s="1" t="s">
        <v>1176</v>
      </c>
      <c r="H7" s="3">
        <v>0</v>
      </c>
      <c r="I7" s="1">
        <f t="shared" si="4"/>
        <v>5</v>
      </c>
      <c r="J7" s="1" t="s">
        <v>0</v>
      </c>
      <c r="K7" s="1" t="s">
        <v>1264</v>
      </c>
      <c r="L7" s="3" t="str">
        <f t="shared" si="1"/>
        <v>ENE</v>
      </c>
      <c r="M7" s="1" t="s">
        <v>1177</v>
      </c>
      <c r="N7" s="3" t="s">
        <v>1771</v>
      </c>
      <c r="O7" s="1" t="s">
        <v>887</v>
      </c>
      <c r="P7" s="1">
        <f t="shared" si="2"/>
        <v>5</v>
      </c>
      <c r="Q7" s="1" t="s">
        <v>1</v>
      </c>
      <c r="R7" s="1" t="str">
        <f t="shared" si="3"/>
        <v>{id:5,year: "2008",typeDoc:"ACUERDO",dateDoc:"11-ENE",numDoc:"CG 05-2008",monthDoc:"ENE",nameDoc:"QUEJA 18-07",link: Acuerdos__pdfpath(`./${"2008/"}${"5.pdf"}`),},</v>
      </c>
      <c r="W7" s="1" t="str">
        <f t="shared" si="0"/>
        <v>{id:5,year: "2008",typeDoc:"ACUERDO",dateDoc:"11-ENE",numDoc:"CG 05-2008",monthDoc:"ENE",nameDoc:"QUEJA 18-07",link: Acuerdos__pdfpath(`./${"2008/"}${"5.pdf"}`),},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1275</v>
      </c>
      <c r="D8" s="1" t="s">
        <v>1181</v>
      </c>
      <c r="E8" s="1" t="s">
        <v>1417</v>
      </c>
      <c r="F8" s="2" t="s">
        <v>2</v>
      </c>
      <c r="G8" s="1" t="s">
        <v>1176</v>
      </c>
      <c r="H8" s="3">
        <v>0</v>
      </c>
      <c r="I8" s="1">
        <f t="shared" si="4"/>
        <v>6</v>
      </c>
      <c r="J8" s="1" t="s">
        <v>0</v>
      </c>
      <c r="K8" s="1" t="s">
        <v>1264</v>
      </c>
      <c r="L8" s="3" t="str">
        <f t="shared" si="1"/>
        <v>ENE</v>
      </c>
      <c r="M8" s="1" t="s">
        <v>1177</v>
      </c>
      <c r="N8" s="1" t="s">
        <v>1772</v>
      </c>
      <c r="O8" s="1" t="s">
        <v>887</v>
      </c>
      <c r="P8" s="1">
        <f t="shared" si="2"/>
        <v>6</v>
      </c>
      <c r="Q8" s="1" t="s">
        <v>1</v>
      </c>
      <c r="R8" s="1" t="str">
        <f t="shared" si="3"/>
        <v>{id:6,year: "2008",typeDoc:"ACUERDO",dateDoc:"11-ENE",numDoc:"CG 06-2008",monthDoc:"ENE",nameDoc:"QUEJA 19-07",link: Acuerdos__pdfpath(`./${"2008/"}${"6.pdf"}`),},</v>
      </c>
      <c r="W8" s="1" t="str">
        <f t="shared" si="0"/>
        <v>{id:6,year: "2008",typeDoc:"ACUERDO",dateDoc:"11-ENE",numDoc:"CG 06-2008",monthDoc:"ENE",nameDoc:"QUEJA 19-07",link: Acuerdos__pdfpath(`./${"2008/"}${"6.pdf"}`),},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1275</v>
      </c>
      <c r="D9" s="1" t="s">
        <v>1181</v>
      </c>
      <c r="E9" s="1" t="s">
        <v>1417</v>
      </c>
      <c r="F9" s="2" t="s">
        <v>2</v>
      </c>
      <c r="G9" s="1" t="s">
        <v>1176</v>
      </c>
      <c r="H9" s="3">
        <v>0</v>
      </c>
      <c r="I9" s="1">
        <f t="shared" si="4"/>
        <v>7</v>
      </c>
      <c r="J9" s="1" t="s">
        <v>0</v>
      </c>
      <c r="K9" s="1" t="s">
        <v>1264</v>
      </c>
      <c r="L9" s="3" t="str">
        <f t="shared" si="1"/>
        <v>ENE</v>
      </c>
      <c r="M9" s="1" t="s">
        <v>1177</v>
      </c>
      <c r="N9" s="1" t="s">
        <v>1773</v>
      </c>
      <c r="O9" s="1" t="s">
        <v>887</v>
      </c>
      <c r="P9" s="1">
        <f t="shared" si="2"/>
        <v>7</v>
      </c>
      <c r="Q9" s="1" t="s">
        <v>1</v>
      </c>
      <c r="R9" s="1" t="str">
        <f t="shared" si="3"/>
        <v>{id:7,year: "2008",typeDoc:"ACUERDO",dateDoc:"11-ENE",numDoc:"CG 07-2008",monthDoc:"ENE",nameDoc:"QUEJA 20-07",link: Acuerdos__pdfpath(`./${"2008/"}${"7.pdf"}`),},</v>
      </c>
      <c r="W9" s="1" t="str">
        <f t="shared" si="0"/>
        <v>{id:7,year: "2008",typeDoc:"ACUERDO",dateDoc:"11-ENE",numDoc:"CG 07-2008",monthDoc:"ENE",nameDoc:"QUEJA 20-07",link: Acuerdos__pdfpath(`./${"2008/"}${"7.pdf"}`),},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1275</v>
      </c>
      <c r="D10" s="1" t="s">
        <v>1181</v>
      </c>
      <c r="E10" s="1" t="s">
        <v>1417</v>
      </c>
      <c r="F10" s="2" t="s">
        <v>2</v>
      </c>
      <c r="G10" s="1" t="s">
        <v>1176</v>
      </c>
      <c r="H10" s="3">
        <v>0</v>
      </c>
      <c r="I10" s="1">
        <f t="shared" si="4"/>
        <v>8</v>
      </c>
      <c r="J10" s="1" t="s">
        <v>0</v>
      </c>
      <c r="K10" s="1" t="s">
        <v>1264</v>
      </c>
      <c r="L10" s="3" t="str">
        <f t="shared" si="1"/>
        <v>ENE</v>
      </c>
      <c r="M10" s="1" t="s">
        <v>1177</v>
      </c>
      <c r="N10" s="1" t="s">
        <v>1774</v>
      </c>
      <c r="O10" s="1" t="s">
        <v>887</v>
      </c>
      <c r="P10" s="1">
        <f t="shared" si="2"/>
        <v>8</v>
      </c>
      <c r="Q10" s="1" t="s">
        <v>1</v>
      </c>
      <c r="R10" s="1" t="str">
        <f t="shared" si="3"/>
        <v>{id:8,year: "2008",typeDoc:"ACUERDO",dateDoc:"11-ENE",numDoc:"CG 08-2008",monthDoc:"ENE",nameDoc:"QUEJA 21-07",link: Acuerdos__pdfpath(`./${"2008/"}${"8.pdf"}`),},</v>
      </c>
      <c r="W10" s="1" t="str">
        <f t="shared" si="0"/>
        <v>{id:8,year: "2008",typeDoc:"ACUERDO",dateDoc:"11-ENE",numDoc:"CG 08-2008",monthDoc:"ENE",nameDoc:"QUEJA 21-07",link: Acuerdos__pdfpath(`./${"2008/"}${"8.pdf"}`),},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1275</v>
      </c>
      <c r="D11" s="1" t="s">
        <v>1181</v>
      </c>
      <c r="E11" s="1" t="s">
        <v>1417</v>
      </c>
      <c r="F11" s="2" t="s">
        <v>2</v>
      </c>
      <c r="G11" s="1" t="s">
        <v>1176</v>
      </c>
      <c r="H11" s="3">
        <v>0</v>
      </c>
      <c r="I11" s="1">
        <f t="shared" si="4"/>
        <v>9</v>
      </c>
      <c r="J11" s="1" t="s">
        <v>0</v>
      </c>
      <c r="K11" s="1" t="s">
        <v>1264</v>
      </c>
      <c r="L11" s="3" t="str">
        <f t="shared" si="1"/>
        <v>ENE</v>
      </c>
      <c r="M11" s="1" t="s">
        <v>1177</v>
      </c>
      <c r="N11" s="1" t="s">
        <v>1775</v>
      </c>
      <c r="O11" s="1" t="s">
        <v>887</v>
      </c>
      <c r="P11" s="1">
        <f t="shared" si="2"/>
        <v>9</v>
      </c>
      <c r="Q11" s="1" t="s">
        <v>1</v>
      </c>
      <c r="R11" s="1" t="str">
        <f t="shared" si="3"/>
        <v>{id:9,year: "2008",typeDoc:"ACUERDO",dateDoc:"11-ENE",numDoc:"CG 09-2008",monthDoc:"ENE",nameDoc:"QUEJA 22-07",link: Acuerdos__pdfpath(`./${"2008/"}${"9.pdf"}`),},</v>
      </c>
      <c r="W11" s="1" t="str">
        <f t="shared" si="0"/>
        <v>{id:9,year: "2008",typeDoc:"ACUERDO",dateDoc:"11-ENE",numDoc:"CG 09-2008",monthDoc:"ENE",nameDoc:"QUEJA 22-07",link: Acuerdos__pdfpath(`./${"2008/"}${"9.pdf"}`),},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1275</v>
      </c>
      <c r="D12" s="1" t="s">
        <v>1181</v>
      </c>
      <c r="E12" s="1" t="s">
        <v>1417</v>
      </c>
      <c r="F12" s="2" t="s">
        <v>2</v>
      </c>
      <c r="G12" s="1" t="s">
        <v>1176</v>
      </c>
      <c r="I12" s="1">
        <f t="shared" si="4"/>
        <v>10</v>
      </c>
      <c r="J12" s="1" t="s">
        <v>0</v>
      </c>
      <c r="K12" s="1" t="s">
        <v>1264</v>
      </c>
      <c r="L12" s="3" t="str">
        <f t="shared" si="1"/>
        <v>ENE</v>
      </c>
      <c r="M12" s="1" t="s">
        <v>1177</v>
      </c>
      <c r="N12" s="1" t="s">
        <v>1776</v>
      </c>
      <c r="O12" s="1" t="s">
        <v>887</v>
      </c>
      <c r="P12" s="1">
        <f t="shared" si="2"/>
        <v>10</v>
      </c>
      <c r="Q12" s="1" t="s">
        <v>1</v>
      </c>
      <c r="R12" s="1" t="str">
        <f t="shared" si="3"/>
        <v>{id:10,year: "2008",typeDoc:"ACUERDO",dateDoc:"11-ENE",numDoc:"CG 10-2008",monthDoc:"ENE",nameDoc:"QUEJA 24-07",link: Acuerdos__pdfpath(`./${"2008/"}${"10.pdf"}`),},</v>
      </c>
      <c r="W12" s="1" t="str">
        <f t="shared" si="0"/>
        <v>{id:10,year: "2008",typeDoc:"ACUERDO",dateDoc:"11-ENE",numDoc:"CG 10-2008",monthDoc:"ENE",nameDoc:"QUEJA 24-07",link: Acuerdos__pdfpath(`./${"2008/"}${"10.pdf"}`),},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1275</v>
      </c>
      <c r="D13" s="1" t="s">
        <v>1181</v>
      </c>
      <c r="E13" s="1" t="s">
        <v>1417</v>
      </c>
      <c r="F13" s="2" t="s">
        <v>2</v>
      </c>
      <c r="G13" s="1" t="s">
        <v>1176</v>
      </c>
      <c r="I13" s="1">
        <f t="shared" si="4"/>
        <v>11</v>
      </c>
      <c r="J13" s="1" t="s">
        <v>0</v>
      </c>
      <c r="K13" s="1" t="s">
        <v>1264</v>
      </c>
      <c r="L13" s="3" t="str">
        <f t="shared" si="1"/>
        <v>ENE</v>
      </c>
      <c r="M13" s="1" t="s">
        <v>1177</v>
      </c>
      <c r="N13" s="1" t="s">
        <v>1777</v>
      </c>
      <c r="O13" s="1" t="s">
        <v>887</v>
      </c>
      <c r="P13" s="1">
        <f t="shared" si="2"/>
        <v>11</v>
      </c>
      <c r="Q13" s="1" t="s">
        <v>1</v>
      </c>
      <c r="R13" s="1" t="str">
        <f t="shared" si="3"/>
        <v>{id:11,year: "2008",typeDoc:"ACUERDO",dateDoc:"11-ENE",numDoc:"CG 11-2008",monthDoc:"ENE",nameDoc:"QUEJA 25-07",link: Acuerdos__pdfpath(`./${"2008/"}${"11.pdf"}`),},</v>
      </c>
      <c r="W13" s="1" t="str">
        <f t="shared" si="0"/>
        <v>{id:11,year: "2008",typeDoc:"ACUERDO",dateDoc:"11-ENE",numDoc:"CG 11-2008",monthDoc:"ENE",nameDoc:"QUEJA 25-07",link: Acuerdos__pdfpath(`./${"2008/"}${"11.pdf"}`),},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1275</v>
      </c>
      <c r="D14" s="1" t="s">
        <v>1181</v>
      </c>
      <c r="E14" s="1" t="s">
        <v>1417</v>
      </c>
      <c r="F14" s="2" t="s">
        <v>2</v>
      </c>
      <c r="G14" s="1" t="s">
        <v>1176</v>
      </c>
      <c r="I14" s="1">
        <f t="shared" si="4"/>
        <v>12</v>
      </c>
      <c r="J14" s="1" t="s">
        <v>0</v>
      </c>
      <c r="K14" s="1" t="s">
        <v>1264</v>
      </c>
      <c r="L14" s="3" t="str">
        <f t="shared" si="1"/>
        <v>ENE</v>
      </c>
      <c r="M14" s="1" t="s">
        <v>1177</v>
      </c>
      <c r="N14" s="1" t="s">
        <v>1778</v>
      </c>
      <c r="O14" s="1" t="s">
        <v>887</v>
      </c>
      <c r="P14" s="1">
        <f t="shared" si="2"/>
        <v>12</v>
      </c>
      <c r="Q14" s="1" t="s">
        <v>1</v>
      </c>
      <c r="R14" s="1" t="str">
        <f t="shared" si="3"/>
        <v>{id:12,year: "2008",typeDoc:"ACUERDO",dateDoc:"11-ENE",numDoc:"CG 12-2008",monthDoc:"ENE",nameDoc:"QUEJA 27-07",link: Acuerdos__pdfpath(`./${"2008/"}${"12.pdf"}`),},</v>
      </c>
      <c r="W14" s="1" t="str">
        <f t="shared" si="0"/>
        <v>{id:12,year: "2008",typeDoc:"ACUERDO",dateDoc:"11-ENE",numDoc:"CG 12-2008",monthDoc:"ENE",nameDoc:"QUEJA 27-07",link: Acuerdos__pdfpath(`./${"2008/"}${"12.pdf"}`),},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1275</v>
      </c>
      <c r="D15" s="1" t="s">
        <v>1181</v>
      </c>
      <c r="E15" s="1" t="s">
        <v>1417</v>
      </c>
      <c r="F15" s="2" t="s">
        <v>2</v>
      </c>
      <c r="G15" s="1" t="s">
        <v>1176</v>
      </c>
      <c r="I15" s="1">
        <f t="shared" si="4"/>
        <v>13</v>
      </c>
      <c r="J15" s="1" t="s">
        <v>0</v>
      </c>
      <c r="K15" s="1" t="s">
        <v>1264</v>
      </c>
      <c r="L15" s="3" t="str">
        <f t="shared" si="1"/>
        <v>ENE</v>
      </c>
      <c r="M15" s="1" t="s">
        <v>1177</v>
      </c>
      <c r="N15" s="1" t="s">
        <v>1779</v>
      </c>
      <c r="O15" s="1" t="s">
        <v>887</v>
      </c>
      <c r="P15" s="1">
        <f t="shared" si="2"/>
        <v>13</v>
      </c>
      <c r="Q15" s="1" t="s">
        <v>1</v>
      </c>
      <c r="R15" s="1" t="str">
        <f t="shared" si="3"/>
        <v>{id:13,year: "2008",typeDoc:"ACUERDO",dateDoc:"11-ENE",numDoc:"CG 13-2008",monthDoc:"ENE",nameDoc:"QUEJA 28-07",link: Acuerdos__pdfpath(`./${"2008/"}${"13.pdf"}`),},</v>
      </c>
      <c r="W15" s="1" t="str">
        <f t="shared" si="0"/>
        <v>{id:13,year: "2008",typeDoc:"ACUERDO",dateDoc:"11-ENE",numDoc:"CG 13-2008",monthDoc:"ENE",nameDoc:"QUEJA 28-07",link: Acuerdos__pdfpath(`./${"2008/"}${"13.pdf"}`),},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1275</v>
      </c>
      <c r="D16" s="1" t="s">
        <v>1181</v>
      </c>
      <c r="E16" s="1" t="s">
        <v>1417</v>
      </c>
      <c r="F16" s="2" t="s">
        <v>2</v>
      </c>
      <c r="G16" s="1" t="s">
        <v>1176</v>
      </c>
      <c r="I16" s="1">
        <f t="shared" si="4"/>
        <v>14</v>
      </c>
      <c r="J16" s="1" t="s">
        <v>0</v>
      </c>
      <c r="K16" s="1" t="s">
        <v>1264</v>
      </c>
      <c r="L16" s="3" t="str">
        <f t="shared" si="1"/>
        <v>ENE</v>
      </c>
      <c r="M16" s="1" t="s">
        <v>1177</v>
      </c>
      <c r="N16" s="1" t="s">
        <v>1780</v>
      </c>
      <c r="O16" s="1" t="s">
        <v>887</v>
      </c>
      <c r="P16" s="1">
        <f t="shared" si="2"/>
        <v>14</v>
      </c>
      <c r="Q16" s="1" t="s">
        <v>1</v>
      </c>
      <c r="R16" s="1" t="str">
        <f t="shared" si="3"/>
        <v>{id:14,year: "2008",typeDoc:"ACUERDO",dateDoc:"11-ENE",numDoc:"CG 14-2008",monthDoc:"ENE",nameDoc:"QUEJA 29-07",link: Acuerdos__pdfpath(`./${"2008/"}${"14.pdf"}`),},</v>
      </c>
      <c r="W16" s="1" t="str">
        <f t="shared" si="0"/>
        <v>{id:14,year: "2008",typeDoc:"ACUERDO",dateDoc:"11-ENE",numDoc:"CG 14-2008",monthDoc:"ENE",nameDoc:"QUEJA 29-07",link: Acuerdos__pdfpath(`./${"2008/"}${"14.pdf"}`),},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1275</v>
      </c>
      <c r="D17" s="1" t="s">
        <v>1181</v>
      </c>
      <c r="E17" s="1" t="s">
        <v>1417</v>
      </c>
      <c r="F17" s="2" t="s">
        <v>2</v>
      </c>
      <c r="G17" s="1" t="s">
        <v>1176</v>
      </c>
      <c r="I17" s="1">
        <f t="shared" si="4"/>
        <v>15</v>
      </c>
      <c r="J17" s="1" t="s">
        <v>0</v>
      </c>
      <c r="K17" s="1" t="s">
        <v>1264</v>
      </c>
      <c r="L17" s="3" t="str">
        <f t="shared" si="1"/>
        <v>ENE</v>
      </c>
      <c r="M17" s="1" t="s">
        <v>1177</v>
      </c>
      <c r="N17" s="1" t="s">
        <v>1781</v>
      </c>
      <c r="O17" s="1" t="s">
        <v>887</v>
      </c>
      <c r="P17" s="1">
        <f t="shared" si="2"/>
        <v>15</v>
      </c>
      <c r="Q17" s="1" t="s">
        <v>1</v>
      </c>
      <c r="R17" s="1" t="str">
        <f t="shared" si="3"/>
        <v>{id:15,year: "2008",typeDoc:"ACUERDO",dateDoc:"11-ENE",numDoc:"CG 15-2008",monthDoc:"ENE",nameDoc:"QUEJA 30-07",link: Acuerdos__pdfpath(`./${"2008/"}${"15.pdf"}`),},</v>
      </c>
      <c r="W17" s="1" t="str">
        <f t="shared" si="0"/>
        <v>{id:15,year: "2008",typeDoc:"ACUERDO",dateDoc:"11-ENE",numDoc:"CG 15-2008",monthDoc:"ENE",nameDoc:"QUEJA 30-07",link: Acuerdos__pdfpath(`./${"2008/"}${"15.pdf"}`),},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1275</v>
      </c>
      <c r="D18" s="1" t="s">
        <v>1181</v>
      </c>
      <c r="E18" s="1" t="s">
        <v>1417</v>
      </c>
      <c r="F18" s="2" t="s">
        <v>2</v>
      </c>
      <c r="G18" s="1" t="s">
        <v>1176</v>
      </c>
      <c r="I18" s="1">
        <f t="shared" si="4"/>
        <v>16</v>
      </c>
      <c r="J18" s="1" t="s">
        <v>0</v>
      </c>
      <c r="K18" s="1" t="s">
        <v>1264</v>
      </c>
      <c r="L18" s="3" t="str">
        <f t="shared" si="1"/>
        <v>ENE</v>
      </c>
      <c r="M18" s="1" t="s">
        <v>1177</v>
      </c>
      <c r="N18" s="1" t="s">
        <v>1782</v>
      </c>
      <c r="O18" s="1" t="s">
        <v>887</v>
      </c>
      <c r="P18" s="1">
        <f t="shared" si="2"/>
        <v>16</v>
      </c>
      <c r="Q18" s="1" t="s">
        <v>1</v>
      </c>
      <c r="R18" s="1" t="str">
        <f t="shared" si="3"/>
        <v>{id:16,year: "2008",typeDoc:"ACUERDO",dateDoc:"11-ENE",numDoc:"CG 16-2008",monthDoc:"ENE",nameDoc:"QUEJA 31-07",link: Acuerdos__pdfpath(`./${"2008/"}${"16.pdf"}`),},</v>
      </c>
      <c r="W18" s="1" t="str">
        <f t="shared" si="0"/>
        <v>{id:16,year: "2008",typeDoc:"ACUERDO",dateDoc:"11-ENE",numDoc:"CG 16-2008",monthDoc:"ENE",nameDoc:"QUEJA 31-07",link: Acuerdos__pdfpath(`./${"2008/"}${"16.pdf"}`),},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1275</v>
      </c>
      <c r="D19" s="1" t="s">
        <v>1181</v>
      </c>
      <c r="E19" s="1" t="s">
        <v>1417</v>
      </c>
      <c r="F19" s="2" t="s">
        <v>2</v>
      </c>
      <c r="G19" s="1" t="s">
        <v>1176</v>
      </c>
      <c r="I19" s="1">
        <f t="shared" si="4"/>
        <v>17</v>
      </c>
      <c r="J19" s="1" t="s">
        <v>0</v>
      </c>
      <c r="K19" s="1" t="s">
        <v>1264</v>
      </c>
      <c r="L19" s="3" t="str">
        <f t="shared" si="1"/>
        <v>ENE</v>
      </c>
      <c r="M19" s="1" t="s">
        <v>1177</v>
      </c>
      <c r="N19" s="1" t="s">
        <v>1783</v>
      </c>
      <c r="O19" s="1" t="s">
        <v>887</v>
      </c>
      <c r="P19" s="1">
        <f t="shared" si="2"/>
        <v>17</v>
      </c>
      <c r="Q19" s="1" t="s">
        <v>1</v>
      </c>
      <c r="R19" s="1" t="str">
        <f t="shared" si="3"/>
        <v>{id:17,year: "2008",typeDoc:"ACUERDO",dateDoc:"11-ENE",numDoc:"CG 17-2008",monthDoc:"ENE",nameDoc:"QUEJA 32-07",link: Acuerdos__pdfpath(`./${"2008/"}${"17.pdf"}`),},</v>
      </c>
      <c r="W19" s="1" t="str">
        <f t="shared" si="0"/>
        <v>{id:17,year: "2008",typeDoc:"ACUERDO",dateDoc:"11-ENE",numDoc:"CG 17-2008",monthDoc:"ENE",nameDoc:"QUEJA 32-07",link: Acuerdos__pdfpath(`./${"2008/"}${"17.pdf"}`),},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1275</v>
      </c>
      <c r="D20" s="1" t="s">
        <v>1181</v>
      </c>
      <c r="E20" s="1" t="s">
        <v>1417</v>
      </c>
      <c r="F20" s="2" t="s">
        <v>2</v>
      </c>
      <c r="G20" s="1" t="s">
        <v>1176</v>
      </c>
      <c r="I20" s="1">
        <f t="shared" si="4"/>
        <v>18</v>
      </c>
      <c r="J20" s="1" t="s">
        <v>0</v>
      </c>
      <c r="K20" s="1" t="s">
        <v>1264</v>
      </c>
      <c r="L20" s="3" t="str">
        <f t="shared" si="1"/>
        <v>ENE</v>
      </c>
      <c r="M20" s="1" t="s">
        <v>1177</v>
      </c>
      <c r="N20" s="1" t="s">
        <v>1784</v>
      </c>
      <c r="O20" s="1" t="s">
        <v>887</v>
      </c>
      <c r="P20" s="1">
        <f t="shared" si="2"/>
        <v>18</v>
      </c>
      <c r="Q20" s="1" t="s">
        <v>1</v>
      </c>
      <c r="R20" s="1" t="str">
        <f t="shared" si="3"/>
        <v>{id:18,year: "2008",typeDoc:"ACUERDO",dateDoc:"11-ENE",numDoc:"CG 18-2008",monthDoc:"ENE",nameDoc:"QUEJA 34-07",link: Acuerdos__pdfpath(`./${"2008/"}${"18.pdf"}`),},</v>
      </c>
      <c r="W20" s="1" t="str">
        <f t="shared" si="0"/>
        <v>{id:18,year: "2008",typeDoc:"ACUERDO",dateDoc:"11-ENE",numDoc:"CG 18-2008",monthDoc:"ENE",nameDoc:"QUEJA 34-07",link: Acuerdos__pdfpath(`./${"2008/"}${"18.pdf"}`),},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1275</v>
      </c>
      <c r="D21" s="1" t="s">
        <v>1181</v>
      </c>
      <c r="E21" s="1" t="s">
        <v>1417</v>
      </c>
      <c r="F21" s="2" t="s">
        <v>2</v>
      </c>
      <c r="G21" s="1" t="s">
        <v>1176</v>
      </c>
      <c r="I21" s="1">
        <f t="shared" si="4"/>
        <v>19</v>
      </c>
      <c r="J21" s="1" t="s">
        <v>0</v>
      </c>
      <c r="K21" s="1" t="s">
        <v>1264</v>
      </c>
      <c r="L21" s="3" t="str">
        <f t="shared" si="1"/>
        <v>ENE</v>
      </c>
      <c r="M21" s="1" t="s">
        <v>1177</v>
      </c>
      <c r="N21" s="1" t="s">
        <v>1785</v>
      </c>
      <c r="O21" s="1" t="s">
        <v>887</v>
      </c>
      <c r="P21" s="1">
        <f t="shared" si="2"/>
        <v>19</v>
      </c>
      <c r="Q21" s="1" t="s">
        <v>1</v>
      </c>
      <c r="R21" s="1" t="str">
        <f t="shared" si="3"/>
        <v>{id:19,year: "2008",typeDoc:"ACUERDO",dateDoc:"11-ENE",numDoc:"CG 19-2008",monthDoc:"ENE",nameDoc:"QUEJA 40-07",link: Acuerdos__pdfpath(`./${"2008/"}${"19.pdf"}`),},</v>
      </c>
      <c r="W21" s="1" t="str">
        <f t="shared" si="0"/>
        <v>{id:19,year: "2008",typeDoc:"ACUERDO",dateDoc:"11-ENE",numDoc:"CG 19-2008",monthDoc:"ENE",nameDoc:"QUEJA 40-07",link: Acuerdos__pdfpath(`./${"2008/"}${"19.pdf"}`),},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1275</v>
      </c>
      <c r="D22" s="1" t="s">
        <v>1181</v>
      </c>
      <c r="E22" s="1" t="s">
        <v>1417</v>
      </c>
      <c r="F22" s="2" t="s">
        <v>2</v>
      </c>
      <c r="G22" s="1" t="s">
        <v>1176</v>
      </c>
      <c r="I22" s="1">
        <f t="shared" si="4"/>
        <v>20</v>
      </c>
      <c r="J22" s="1" t="s">
        <v>0</v>
      </c>
      <c r="K22" s="1" t="s">
        <v>1264</v>
      </c>
      <c r="L22" s="3" t="str">
        <f t="shared" si="1"/>
        <v>ENE</v>
      </c>
      <c r="M22" s="1" t="s">
        <v>1177</v>
      </c>
      <c r="N22" s="1" t="s">
        <v>1786</v>
      </c>
      <c r="O22" s="1" t="s">
        <v>887</v>
      </c>
      <c r="P22" s="1">
        <f t="shared" si="2"/>
        <v>20</v>
      </c>
      <c r="Q22" s="1" t="s">
        <v>1</v>
      </c>
      <c r="R22" s="1" t="str">
        <f t="shared" si="3"/>
        <v>{id:20,year: "2008",typeDoc:"ACUERDO",dateDoc:"11-ENE",numDoc:"CG 20-2008",monthDoc:"ENE",nameDoc:"QUEJA 41-07",link: Acuerdos__pdfpath(`./${"2008/"}${"20.pdf"}`),},</v>
      </c>
      <c r="W22" s="1" t="str">
        <f t="shared" si="0"/>
        <v>{id:20,year: "2008",typeDoc:"ACUERDO",dateDoc:"11-ENE",numDoc:"CG 20-2008",monthDoc:"ENE",nameDoc:"QUEJA 41-07",link: Acuerdos__pdfpath(`./${"2008/"}${"20.pdf"}`),},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1275</v>
      </c>
      <c r="D23" s="1" t="s">
        <v>1181</v>
      </c>
      <c r="E23" s="1" t="s">
        <v>1417</v>
      </c>
      <c r="F23" s="2" t="s">
        <v>2</v>
      </c>
      <c r="G23" s="1" t="s">
        <v>1176</v>
      </c>
      <c r="I23" s="1">
        <f t="shared" si="4"/>
        <v>21</v>
      </c>
      <c r="J23" s="1" t="s">
        <v>0</v>
      </c>
      <c r="K23" s="1" t="s">
        <v>1264</v>
      </c>
      <c r="L23" s="3" t="str">
        <f t="shared" si="1"/>
        <v>ENE</v>
      </c>
      <c r="M23" s="1" t="s">
        <v>1177</v>
      </c>
      <c r="N23" s="1" t="s">
        <v>1787</v>
      </c>
      <c r="O23" s="1" t="s">
        <v>887</v>
      </c>
      <c r="P23" s="1">
        <f t="shared" si="2"/>
        <v>21</v>
      </c>
      <c r="Q23" s="1" t="s">
        <v>1</v>
      </c>
      <c r="R23" s="1" t="str">
        <f t="shared" si="3"/>
        <v>{id:21,year: "2008",typeDoc:"ACUERDO",dateDoc:"11-ENE",numDoc:"CG 21-2008",monthDoc:"ENE",nameDoc:"QUEJA 42-07",link: Acuerdos__pdfpath(`./${"2008/"}${"21.pdf"}`),},</v>
      </c>
      <c r="W23" s="1" t="str">
        <f t="shared" si="0"/>
        <v>{id:21,year: "2008",typeDoc:"ACUERDO",dateDoc:"11-ENE",numDoc:"CG 21-2008",monthDoc:"ENE",nameDoc:"QUEJA 42-07",link: Acuerdos__pdfpath(`./${"2008/"}${"21.pdf"}`),},</v>
      </c>
      <c r="X23" s="1">
        <v>22</v>
      </c>
    </row>
    <row r="24" spans="1:24" x14ac:dyDescent="0.25">
      <c r="A24" s="1" t="s">
        <v>748</v>
      </c>
      <c r="B24" s="1">
        <v>22</v>
      </c>
      <c r="C24" s="1" t="s">
        <v>1275</v>
      </c>
      <c r="D24" s="1" t="s">
        <v>1181</v>
      </c>
      <c r="E24" s="1" t="s">
        <v>1417</v>
      </c>
      <c r="F24" s="2" t="s">
        <v>2</v>
      </c>
      <c r="G24" s="1" t="s">
        <v>1176</v>
      </c>
      <c r="I24" s="1">
        <f t="shared" si="4"/>
        <v>22</v>
      </c>
      <c r="J24" s="1" t="s">
        <v>0</v>
      </c>
      <c r="K24" s="1" t="s">
        <v>1264</v>
      </c>
      <c r="L24" s="3" t="str">
        <f t="shared" si="1"/>
        <v>ENE</v>
      </c>
      <c r="M24" s="1" t="s">
        <v>1177</v>
      </c>
      <c r="N24" s="1" t="s">
        <v>1788</v>
      </c>
      <c r="O24" s="1" t="s">
        <v>887</v>
      </c>
      <c r="P24" s="1">
        <f t="shared" si="2"/>
        <v>22</v>
      </c>
      <c r="Q24" s="1" t="s">
        <v>1</v>
      </c>
      <c r="R24" s="1" t="str">
        <f t="shared" si="3"/>
        <v>{id:22,year: "2008",typeDoc:"ACUERDO",dateDoc:"11-ENE",numDoc:"CG 22-2008",monthDoc:"ENE",nameDoc:"QUEJA 43-07",link: Acuerdos__pdfpath(`./${"2008/"}${"22.pdf"}`),},</v>
      </c>
      <c r="W24" s="1" t="str">
        <f t="shared" si="0"/>
        <v>{id:22,year: "2008",typeDoc:"ACUERDO",dateDoc:"11-ENE",numDoc:"CG 22-2008",monthDoc:"ENE",nameDoc:"QUEJA 43-07",link: Acuerdos__pdfpath(`./${"2008/"}${"22.pdf"}`),},</v>
      </c>
      <c r="X24" s="1">
        <v>23</v>
      </c>
    </row>
    <row r="25" spans="1:24" x14ac:dyDescent="0.25">
      <c r="A25" s="1" t="s">
        <v>748</v>
      </c>
      <c r="B25" s="1">
        <v>23</v>
      </c>
      <c r="C25" s="1" t="s">
        <v>1275</v>
      </c>
      <c r="D25" s="1" t="s">
        <v>1181</v>
      </c>
      <c r="E25" s="1" t="s">
        <v>1417</v>
      </c>
      <c r="F25" s="2" t="s">
        <v>2</v>
      </c>
      <c r="G25" s="1" t="s">
        <v>1176</v>
      </c>
      <c r="I25" s="1">
        <f t="shared" si="4"/>
        <v>23</v>
      </c>
      <c r="J25" s="1" t="s">
        <v>0</v>
      </c>
      <c r="K25" s="1" t="s">
        <v>1264</v>
      </c>
      <c r="L25" s="3" t="str">
        <f t="shared" si="1"/>
        <v>ENE</v>
      </c>
      <c r="M25" s="1" t="s">
        <v>1177</v>
      </c>
      <c r="N25" s="1" t="s">
        <v>1789</v>
      </c>
      <c r="O25" s="1" t="s">
        <v>887</v>
      </c>
      <c r="P25" s="1">
        <f t="shared" si="2"/>
        <v>23</v>
      </c>
      <c r="Q25" s="1" t="s">
        <v>1</v>
      </c>
      <c r="R25" s="1" t="str">
        <f t="shared" si="3"/>
        <v>{id:23,year: "2008",typeDoc:"ACUERDO",dateDoc:"11-ENE",numDoc:"CG 23-2008",monthDoc:"ENE",nameDoc:"QUEJA 47-07",link: Acuerdos__pdfpath(`./${"2008/"}${"23.pdf"}`),},</v>
      </c>
      <c r="W25" s="1" t="str">
        <f t="shared" si="0"/>
        <v>{id:23,year: "2008",typeDoc:"ACUERDO",dateDoc:"11-ENE",numDoc:"CG 23-2008",monthDoc:"ENE",nameDoc:"QUEJA 47-07",link: Acuerdos__pdfpath(`./${"2008/"}${"23.pdf"}`),},</v>
      </c>
      <c r="X25" s="1">
        <v>24</v>
      </c>
    </row>
    <row r="26" spans="1:24" x14ac:dyDescent="0.25">
      <c r="A26" s="1" t="s">
        <v>748</v>
      </c>
      <c r="B26" s="1">
        <v>24</v>
      </c>
      <c r="C26" s="1" t="s">
        <v>1275</v>
      </c>
      <c r="D26" s="1" t="s">
        <v>1181</v>
      </c>
      <c r="E26" s="1" t="s">
        <v>1417</v>
      </c>
      <c r="F26" s="2" t="s">
        <v>2</v>
      </c>
      <c r="G26" s="1" t="s">
        <v>1176</v>
      </c>
      <c r="I26" s="1">
        <f t="shared" si="4"/>
        <v>24</v>
      </c>
      <c r="J26" s="1" t="s">
        <v>0</v>
      </c>
      <c r="K26" s="1" t="s">
        <v>1264</v>
      </c>
      <c r="L26" s="3" t="str">
        <f t="shared" si="1"/>
        <v>ENE</v>
      </c>
      <c r="M26" s="1" t="s">
        <v>1177</v>
      </c>
      <c r="N26" s="1" t="s">
        <v>1790</v>
      </c>
      <c r="O26" s="1" t="s">
        <v>887</v>
      </c>
      <c r="P26" s="1">
        <f t="shared" si="2"/>
        <v>24</v>
      </c>
      <c r="Q26" s="1" t="s">
        <v>1</v>
      </c>
      <c r="R26" s="1" t="str">
        <f t="shared" si="3"/>
        <v>{id:24,year: "2008",typeDoc:"ACUERDO",dateDoc:"11-ENE",numDoc:"CG 24-2008",monthDoc:"ENE",nameDoc:"QUEJA 49-07",link: Acuerdos__pdfpath(`./${"2008/"}${"24.pdf"}`),},</v>
      </c>
      <c r="W26" s="1" t="str">
        <f t="shared" si="0"/>
        <v>{id:24,year: "2008",typeDoc:"ACUERDO",dateDoc:"11-ENE",numDoc:"CG 24-2008",monthDoc:"ENE",nameDoc:"QUEJA 49-07",link: Acuerdos__pdfpath(`./${"2008/"}${"24.pdf"}`),},</v>
      </c>
      <c r="X26" s="1">
        <v>25</v>
      </c>
    </row>
    <row r="27" spans="1:24" x14ac:dyDescent="0.25">
      <c r="A27" s="1" t="s">
        <v>748</v>
      </c>
      <c r="B27" s="1">
        <v>25</v>
      </c>
      <c r="C27" s="1" t="s">
        <v>1275</v>
      </c>
      <c r="D27" s="1" t="s">
        <v>1181</v>
      </c>
      <c r="E27" s="1" t="s">
        <v>1417</v>
      </c>
      <c r="F27" s="2" t="s">
        <v>2</v>
      </c>
      <c r="G27" s="1" t="s">
        <v>1176</v>
      </c>
      <c r="I27" s="1">
        <f t="shared" si="4"/>
        <v>25</v>
      </c>
      <c r="J27" s="1" t="s">
        <v>0</v>
      </c>
      <c r="K27" s="1" t="s">
        <v>1264</v>
      </c>
      <c r="L27" s="3" t="str">
        <f t="shared" si="1"/>
        <v>ENE</v>
      </c>
      <c r="M27" s="1" t="s">
        <v>1177</v>
      </c>
      <c r="N27" s="1" t="s">
        <v>1791</v>
      </c>
      <c r="O27" s="1" t="s">
        <v>887</v>
      </c>
      <c r="P27" s="1">
        <f t="shared" si="2"/>
        <v>25</v>
      </c>
      <c r="Q27" s="1" t="s">
        <v>1</v>
      </c>
      <c r="R27" s="1" t="str">
        <f t="shared" si="3"/>
        <v>{id:25,year: "2008",typeDoc:"ACUERDO",dateDoc:"11-ENE",numDoc:"CG 25-2008",monthDoc:"ENE",nameDoc:"QUEJA 50-07",link: Acuerdos__pdfpath(`./${"2008/"}${"25.pdf"}`),},</v>
      </c>
      <c r="W27" s="1" t="str">
        <f t="shared" si="0"/>
        <v>{id:25,year: "2008",typeDoc:"ACUERDO",dateDoc:"11-ENE",numDoc:"CG 25-2008",monthDoc:"ENE",nameDoc:"QUEJA 50-07",link: Acuerdos__pdfpath(`./${"2008/"}${"25.pdf"}`),},</v>
      </c>
      <c r="X27" s="1">
        <v>26</v>
      </c>
    </row>
    <row r="28" spans="1:24" x14ac:dyDescent="0.25">
      <c r="A28" s="1" t="s">
        <v>748</v>
      </c>
      <c r="B28" s="1">
        <v>26</v>
      </c>
      <c r="C28" s="1" t="s">
        <v>1275</v>
      </c>
      <c r="D28" s="1" t="s">
        <v>1181</v>
      </c>
      <c r="E28" s="1" t="s">
        <v>1417</v>
      </c>
      <c r="F28" s="2" t="s">
        <v>2</v>
      </c>
      <c r="G28" s="1" t="s">
        <v>1176</v>
      </c>
      <c r="I28" s="1">
        <f t="shared" si="4"/>
        <v>26</v>
      </c>
      <c r="J28" s="1" t="s">
        <v>0</v>
      </c>
      <c r="K28" s="1" t="s">
        <v>1264</v>
      </c>
      <c r="L28" s="3" t="str">
        <f t="shared" si="1"/>
        <v>ENE</v>
      </c>
      <c r="M28" s="1" t="s">
        <v>1177</v>
      </c>
      <c r="N28" s="3" t="s">
        <v>1792</v>
      </c>
      <c r="O28" s="1" t="s">
        <v>887</v>
      </c>
      <c r="P28" s="1">
        <f t="shared" si="2"/>
        <v>26</v>
      </c>
      <c r="Q28" s="1" t="s">
        <v>1</v>
      </c>
      <c r="R28" s="1" t="str">
        <f t="shared" si="3"/>
        <v>{id:26,year: "2008",typeDoc:"ACUERDO",dateDoc:"11-ENE",numDoc:"CG 26-2008",monthDoc:"ENE",nameDoc:"QUEJA 51-07",link: Acuerdos__pdfpath(`./${"2008/"}${"26.pdf"}`),},</v>
      </c>
      <c r="W28" s="1" t="str">
        <f t="shared" si="0"/>
        <v>{id:26,year: "2008",typeDoc:"ACUERDO",dateDoc:"11-ENE",numDoc:"CG 26-2008",monthDoc:"ENE",nameDoc:"QUEJA 51-07",link: Acuerdos__pdfpath(`./${"2008/"}${"26.pdf"}`),},</v>
      </c>
      <c r="X28" s="1">
        <v>27</v>
      </c>
    </row>
    <row r="29" spans="1:24" x14ac:dyDescent="0.25">
      <c r="A29" s="1" t="s">
        <v>748</v>
      </c>
      <c r="B29" s="1">
        <v>27</v>
      </c>
      <c r="C29" s="1" t="s">
        <v>1275</v>
      </c>
      <c r="D29" s="1" t="s">
        <v>1181</v>
      </c>
      <c r="E29" s="1" t="s">
        <v>1417</v>
      </c>
      <c r="F29" s="2" t="s">
        <v>2</v>
      </c>
      <c r="G29" s="1" t="s">
        <v>1176</v>
      </c>
      <c r="I29" s="1">
        <f t="shared" si="4"/>
        <v>27</v>
      </c>
      <c r="J29" s="1" t="s">
        <v>0</v>
      </c>
      <c r="K29" s="1" t="s">
        <v>1264</v>
      </c>
      <c r="L29" s="3" t="str">
        <f t="shared" si="1"/>
        <v>ENE</v>
      </c>
      <c r="M29" s="1" t="s">
        <v>1177</v>
      </c>
      <c r="N29" s="3" t="s">
        <v>1793</v>
      </c>
      <c r="O29" s="1" t="s">
        <v>887</v>
      </c>
      <c r="P29" s="1">
        <f t="shared" si="2"/>
        <v>27</v>
      </c>
      <c r="Q29" s="1" t="s">
        <v>1</v>
      </c>
      <c r="R29" s="1" t="str">
        <f t="shared" si="3"/>
        <v>{id:27,year: "2008",typeDoc:"ACUERDO",dateDoc:"11-ENE",numDoc:"CG 27-2008",monthDoc:"ENE",nameDoc:"QUEJA 52-07",link: Acuerdos__pdfpath(`./${"2008/"}${"27.pdf"}`),},</v>
      </c>
      <c r="W29" s="1" t="str">
        <f t="shared" si="0"/>
        <v>{id:27,year: "2008",typeDoc:"ACUERDO",dateDoc:"11-ENE",numDoc:"CG 27-2008",monthDoc:"ENE",nameDoc:"QUEJA 52-07",link: Acuerdos__pdfpath(`./${"2008/"}${"27.pdf"}`),},</v>
      </c>
      <c r="X29" s="1">
        <v>28</v>
      </c>
    </row>
    <row r="30" spans="1:24" x14ac:dyDescent="0.25">
      <c r="A30" s="1" t="s">
        <v>748</v>
      </c>
      <c r="B30" s="1">
        <v>28</v>
      </c>
      <c r="C30" s="1" t="s">
        <v>1275</v>
      </c>
      <c r="D30" s="1" t="s">
        <v>1181</v>
      </c>
      <c r="E30" s="1" t="s">
        <v>1417</v>
      </c>
      <c r="F30" s="2" t="s">
        <v>2</v>
      </c>
      <c r="G30" s="1" t="s">
        <v>1176</v>
      </c>
      <c r="I30" s="1">
        <f t="shared" si="4"/>
        <v>28</v>
      </c>
      <c r="J30" s="1" t="s">
        <v>0</v>
      </c>
      <c r="K30" s="1" t="s">
        <v>1264</v>
      </c>
      <c r="L30" s="3" t="str">
        <f t="shared" si="1"/>
        <v>ENE</v>
      </c>
      <c r="M30" s="1" t="s">
        <v>1177</v>
      </c>
      <c r="N30" s="3" t="s">
        <v>1794</v>
      </c>
      <c r="O30" s="1" t="s">
        <v>887</v>
      </c>
      <c r="P30" s="1">
        <f t="shared" si="2"/>
        <v>28</v>
      </c>
      <c r="Q30" s="1" t="s">
        <v>1</v>
      </c>
      <c r="R30" s="1" t="str">
        <f t="shared" si="3"/>
        <v>{id:28,year: "2008",typeDoc:"ACUERDO",dateDoc:"11-ENE",numDoc:"CG 28-2008",monthDoc:"ENE",nameDoc:"QUEJA 53-07",link: Acuerdos__pdfpath(`./${"2008/"}${"28.pdf"}`),},</v>
      </c>
      <c r="W30" s="1" t="str">
        <f t="shared" si="0"/>
        <v>{id:28,year: "2008",typeDoc:"ACUERDO",dateDoc:"11-ENE",numDoc:"CG 28-2008",monthDoc:"ENE",nameDoc:"QUEJA 53-07",link: Acuerdos__pdfpath(`./${"2008/"}${"28.pdf"}`),},</v>
      </c>
      <c r="X30" s="1">
        <v>29</v>
      </c>
    </row>
    <row r="31" spans="1:24" x14ac:dyDescent="0.25">
      <c r="A31" s="1" t="s">
        <v>748</v>
      </c>
      <c r="B31" s="1">
        <v>29</v>
      </c>
      <c r="C31" s="1" t="s">
        <v>1275</v>
      </c>
      <c r="D31" s="1" t="s">
        <v>1181</v>
      </c>
      <c r="E31" s="1" t="s">
        <v>1417</v>
      </c>
      <c r="F31" s="2" t="s">
        <v>2</v>
      </c>
      <c r="G31" s="1" t="s">
        <v>1176</v>
      </c>
      <c r="I31" s="1">
        <f t="shared" si="4"/>
        <v>29</v>
      </c>
      <c r="J31" s="1" t="s">
        <v>0</v>
      </c>
      <c r="K31" s="1" t="s">
        <v>1264</v>
      </c>
      <c r="L31" s="3" t="str">
        <f t="shared" si="1"/>
        <v>ENE</v>
      </c>
      <c r="M31" s="1" t="s">
        <v>1177</v>
      </c>
      <c r="N31" s="3" t="s">
        <v>1795</v>
      </c>
      <c r="O31" s="1" t="s">
        <v>887</v>
      </c>
      <c r="P31" s="1">
        <f t="shared" si="2"/>
        <v>29</v>
      </c>
      <c r="Q31" s="1" t="s">
        <v>1</v>
      </c>
      <c r="R31" s="1" t="str">
        <f t="shared" si="3"/>
        <v>{id:29,year: "2008",typeDoc:"ACUERDO",dateDoc:"11-ENE",numDoc:"CG 29-2008",monthDoc:"ENE",nameDoc:"QUEJA 54-07",link: Acuerdos__pdfpath(`./${"2008/"}${"29.pdf"}`),},</v>
      </c>
      <c r="W31" s="1" t="str">
        <f t="shared" si="0"/>
        <v>{id:29,year: "2008",typeDoc:"ACUERDO",dateDoc:"11-ENE",numDoc:"CG 29-2008",monthDoc:"ENE",nameDoc:"QUEJA 54-07",link: Acuerdos__pdfpath(`./${"2008/"}${"29.pdf"}`),},</v>
      </c>
      <c r="X31" s="1">
        <v>30</v>
      </c>
    </row>
    <row r="32" spans="1:24" x14ac:dyDescent="0.25">
      <c r="A32" s="1" t="s">
        <v>748</v>
      </c>
      <c r="B32" s="1">
        <v>30</v>
      </c>
      <c r="C32" s="1" t="s">
        <v>1275</v>
      </c>
      <c r="D32" s="1" t="s">
        <v>1181</v>
      </c>
      <c r="E32" s="1" t="s">
        <v>1417</v>
      </c>
      <c r="F32" s="2" t="s">
        <v>2</v>
      </c>
      <c r="G32" s="1" t="s">
        <v>1176</v>
      </c>
      <c r="I32" s="1">
        <f t="shared" si="4"/>
        <v>30</v>
      </c>
      <c r="J32" s="1" t="s">
        <v>0</v>
      </c>
      <c r="K32" s="1" t="s">
        <v>1264</v>
      </c>
      <c r="L32" s="3" t="str">
        <f t="shared" si="1"/>
        <v>ENE</v>
      </c>
      <c r="M32" s="1" t="s">
        <v>1177</v>
      </c>
      <c r="N32" s="3" t="s">
        <v>1796</v>
      </c>
      <c r="O32" s="1" t="s">
        <v>887</v>
      </c>
      <c r="P32" s="1">
        <f t="shared" si="2"/>
        <v>30</v>
      </c>
      <c r="Q32" s="1" t="s">
        <v>1</v>
      </c>
      <c r="R32" s="1" t="str">
        <f t="shared" si="3"/>
        <v>{id:30,year: "2008",typeDoc:"ACUERDO",dateDoc:"11-ENE",numDoc:"CG 30-2008",monthDoc:"ENE",nameDoc:"QUEJA 56-07",link: Acuerdos__pdfpath(`./${"2008/"}${"30.pdf"}`),},</v>
      </c>
      <c r="W32" s="1" t="str">
        <f t="shared" si="0"/>
        <v>{id:30,year: "2008",typeDoc:"ACUERDO",dateDoc:"11-ENE",numDoc:"CG 30-2008",monthDoc:"ENE",nameDoc:"QUEJA 56-07",link: Acuerdos__pdfpath(`./${"2008/"}${"30.pdf"}`),},</v>
      </c>
      <c r="X32" s="1">
        <v>31</v>
      </c>
    </row>
    <row r="33" spans="1:24" x14ac:dyDescent="0.25">
      <c r="A33" s="1" t="s">
        <v>748</v>
      </c>
      <c r="B33" s="1">
        <v>31</v>
      </c>
      <c r="C33" s="1" t="s">
        <v>1275</v>
      </c>
      <c r="D33" s="1" t="s">
        <v>1181</v>
      </c>
      <c r="E33" s="1" t="s">
        <v>1417</v>
      </c>
      <c r="F33" s="2" t="s">
        <v>2</v>
      </c>
      <c r="G33" s="1" t="s">
        <v>1176</v>
      </c>
      <c r="I33" s="1">
        <f t="shared" si="4"/>
        <v>31</v>
      </c>
      <c r="J33" s="1" t="s">
        <v>0</v>
      </c>
      <c r="K33" s="1" t="s">
        <v>1264</v>
      </c>
      <c r="L33" s="3" t="str">
        <f t="shared" si="1"/>
        <v>ENE</v>
      </c>
      <c r="M33" s="1" t="s">
        <v>1177</v>
      </c>
      <c r="N33" s="3" t="s">
        <v>1797</v>
      </c>
      <c r="O33" s="1" t="s">
        <v>887</v>
      </c>
      <c r="P33" s="1">
        <f t="shared" si="2"/>
        <v>31</v>
      </c>
      <c r="Q33" s="1" t="s">
        <v>1</v>
      </c>
      <c r="R33" s="1" t="str">
        <f t="shared" si="3"/>
        <v>{id:31,year: "2008",typeDoc:"ACUERDO",dateDoc:"11-ENE",numDoc:"CG 31-2008",monthDoc:"ENE",nameDoc:"QUEJA 57-07",link: Acuerdos__pdfpath(`./${"2008/"}${"31.pdf"}`),},</v>
      </c>
      <c r="W33" s="1" t="str">
        <f t="shared" si="0"/>
        <v>{id:31,year: "2008",typeDoc:"ACUERDO",dateDoc:"11-ENE",numDoc:"CG 31-2008",monthDoc:"ENE",nameDoc:"QUEJA 57-07",link: Acuerdos__pdfpath(`./${"2008/"}${"31.pdf"}`),},</v>
      </c>
      <c r="X33" s="1">
        <v>32</v>
      </c>
    </row>
    <row r="34" spans="1:24" x14ac:dyDescent="0.25">
      <c r="A34" s="1" t="s">
        <v>748</v>
      </c>
      <c r="B34" s="1">
        <v>32</v>
      </c>
      <c r="C34" s="1" t="s">
        <v>1275</v>
      </c>
      <c r="D34" s="1" t="s">
        <v>1181</v>
      </c>
      <c r="E34" s="1" t="s">
        <v>1417</v>
      </c>
      <c r="F34" s="2" t="s">
        <v>2</v>
      </c>
      <c r="G34" s="1" t="s">
        <v>1176</v>
      </c>
      <c r="I34" s="1">
        <f t="shared" si="4"/>
        <v>32</v>
      </c>
      <c r="J34" s="1" t="s">
        <v>0</v>
      </c>
      <c r="K34" s="1" t="s">
        <v>1264</v>
      </c>
      <c r="L34" s="3" t="str">
        <f t="shared" si="1"/>
        <v>ENE</v>
      </c>
      <c r="M34" s="1" t="s">
        <v>1177</v>
      </c>
      <c r="N34" s="3" t="s">
        <v>1798</v>
      </c>
      <c r="O34" s="1" t="s">
        <v>887</v>
      </c>
      <c r="P34" s="1">
        <f t="shared" si="2"/>
        <v>32</v>
      </c>
      <c r="Q34" s="1" t="s">
        <v>1</v>
      </c>
      <c r="R34" s="1" t="str">
        <f t="shared" si="3"/>
        <v>{id:32,year: "2008",typeDoc:"ACUERDO",dateDoc:"11-ENE",numDoc:"CG 32-2008",monthDoc:"ENE",nameDoc:"QUEJA 58-07",link: Acuerdos__pdfpath(`./${"2008/"}${"32.pdf"}`),},</v>
      </c>
      <c r="W34" s="1" t="str">
        <f t="shared" ref="W34:W65" si="5">IF(R34=0,"",R34)</f>
        <v>{id:32,year: "2008",typeDoc:"ACUERDO",dateDoc:"11-ENE",numDoc:"CG 32-2008",monthDoc:"ENE",nameDoc:"QUEJA 58-07",link: Acuerdos__pdfpath(`./${"2008/"}${"32.pdf"}`),},</v>
      </c>
      <c r="X34" s="1">
        <v>33</v>
      </c>
    </row>
    <row r="35" spans="1:24" x14ac:dyDescent="0.25">
      <c r="A35" s="1" t="s">
        <v>748</v>
      </c>
      <c r="B35" s="1">
        <v>33</v>
      </c>
      <c r="C35" s="1" t="s">
        <v>1275</v>
      </c>
      <c r="D35" s="1" t="s">
        <v>1181</v>
      </c>
      <c r="E35" s="1" t="s">
        <v>1417</v>
      </c>
      <c r="F35" s="2" t="s">
        <v>2</v>
      </c>
      <c r="G35" s="1" t="s">
        <v>1176</v>
      </c>
      <c r="I35" s="1">
        <f t="shared" si="4"/>
        <v>33</v>
      </c>
      <c r="J35" s="1" t="s">
        <v>0</v>
      </c>
      <c r="K35" s="1" t="s">
        <v>1264</v>
      </c>
      <c r="L35" s="3" t="str">
        <f t="shared" ref="L35:L66" si="6">MID(F35,4,3)</f>
        <v>ENE</v>
      </c>
      <c r="M35" s="1" t="s">
        <v>1177</v>
      </c>
      <c r="N35" s="1" t="s">
        <v>1799</v>
      </c>
      <c r="O35" s="1" t="s">
        <v>887</v>
      </c>
      <c r="P35" s="1">
        <f t="shared" ref="P35:P66" si="7">B35</f>
        <v>33</v>
      </c>
      <c r="Q35" s="1" t="s">
        <v>1</v>
      </c>
      <c r="R35" s="1" t="str">
        <f t="shared" si="3"/>
        <v>{id:33,year: "2008",typeDoc:"ACUERDO",dateDoc:"11-ENE",numDoc:"CG 33-2008",monthDoc:"ENE",nameDoc:"QUEJA 59-07",link: Acuerdos__pdfpath(`./${"2008/"}${"33.pdf"}`),},</v>
      </c>
      <c r="W35" s="1" t="str">
        <f t="shared" si="5"/>
        <v>{id:33,year: "2008",typeDoc:"ACUERDO",dateDoc:"11-ENE",numDoc:"CG 33-2008",monthDoc:"ENE",nameDoc:"QUEJA 59-07",link: Acuerdos__pdfpath(`./${"2008/"}${"33.pdf"}`),},</v>
      </c>
      <c r="X35" s="1">
        <v>34</v>
      </c>
    </row>
    <row r="36" spans="1:24" x14ac:dyDescent="0.25">
      <c r="A36" s="1" t="s">
        <v>748</v>
      </c>
      <c r="B36" s="1">
        <v>34</v>
      </c>
      <c r="C36" s="1" t="s">
        <v>1275</v>
      </c>
      <c r="D36" s="1" t="s">
        <v>1181</v>
      </c>
      <c r="E36" s="1" t="s">
        <v>1417</v>
      </c>
      <c r="F36" s="2" t="s">
        <v>2</v>
      </c>
      <c r="G36" s="1" t="s">
        <v>1176</v>
      </c>
      <c r="I36" s="1">
        <f t="shared" si="4"/>
        <v>34</v>
      </c>
      <c r="J36" s="1" t="s">
        <v>0</v>
      </c>
      <c r="K36" s="1" t="s">
        <v>1264</v>
      </c>
      <c r="L36" s="3" t="str">
        <f t="shared" si="6"/>
        <v>ENE</v>
      </c>
      <c r="M36" s="1" t="s">
        <v>1177</v>
      </c>
      <c r="N36" s="1" t="s">
        <v>1800</v>
      </c>
      <c r="O36" s="1" t="s">
        <v>887</v>
      </c>
      <c r="P36" s="1">
        <f t="shared" si="7"/>
        <v>34</v>
      </c>
      <c r="Q36" s="1" t="s">
        <v>1</v>
      </c>
      <c r="R36" s="1" t="str">
        <f t="shared" si="3"/>
        <v>{id:34,year: "2008",typeDoc:"ACUERDO",dateDoc:"11-ENE",numDoc:"CG 34-2008",monthDoc:"ENE",nameDoc:"QUEJA 60-07",link: Acuerdos__pdfpath(`./${"2008/"}${"34.pdf"}`),},</v>
      </c>
      <c r="W36" s="1" t="str">
        <f t="shared" si="5"/>
        <v>{id:34,year: "2008",typeDoc:"ACUERDO",dateDoc:"11-ENE",numDoc:"CG 34-2008",monthDoc:"ENE",nameDoc:"QUEJA 60-07",link: Acuerdos__pdfpath(`./${"2008/"}${"34.pdf"}`),},</v>
      </c>
      <c r="X36" s="1">
        <v>35</v>
      </c>
    </row>
    <row r="37" spans="1:24" x14ac:dyDescent="0.25">
      <c r="A37" s="1" t="s">
        <v>748</v>
      </c>
      <c r="B37" s="1">
        <v>35</v>
      </c>
      <c r="C37" s="1" t="s">
        <v>1275</v>
      </c>
      <c r="D37" s="1" t="s">
        <v>1181</v>
      </c>
      <c r="E37" s="1" t="s">
        <v>1417</v>
      </c>
      <c r="F37" s="2" t="s">
        <v>2</v>
      </c>
      <c r="G37" s="1" t="s">
        <v>1176</v>
      </c>
      <c r="I37" s="1">
        <f t="shared" si="4"/>
        <v>35</v>
      </c>
      <c r="J37" s="1" t="s">
        <v>0</v>
      </c>
      <c r="K37" s="1" t="s">
        <v>1264</v>
      </c>
      <c r="L37" s="3" t="str">
        <f t="shared" si="6"/>
        <v>ENE</v>
      </c>
      <c r="M37" s="1" t="s">
        <v>1177</v>
      </c>
      <c r="N37" s="1" t="s">
        <v>1801</v>
      </c>
      <c r="O37" s="1" t="s">
        <v>887</v>
      </c>
      <c r="P37" s="1">
        <f t="shared" si="7"/>
        <v>35</v>
      </c>
      <c r="Q37" s="1" t="s">
        <v>1</v>
      </c>
      <c r="R37" s="1" t="str">
        <f t="shared" si="3"/>
        <v>{id:35,year: "2008",typeDoc:"ACUERDO",dateDoc:"11-ENE",numDoc:"CG 35-2008",monthDoc:"ENE",nameDoc:"QUEJA 64-07",link: Acuerdos__pdfpath(`./${"2008/"}${"35.pdf"}`),},</v>
      </c>
      <c r="W37" s="1" t="str">
        <f t="shared" si="5"/>
        <v>{id:35,year: "2008",typeDoc:"ACUERDO",dateDoc:"11-ENE",numDoc:"CG 35-2008",monthDoc:"ENE",nameDoc:"QUEJA 64-07",link: Acuerdos__pdfpath(`./${"2008/"}${"35.pdf"}`),},</v>
      </c>
      <c r="X37" s="1">
        <v>36</v>
      </c>
    </row>
    <row r="38" spans="1:24" x14ac:dyDescent="0.25">
      <c r="A38" s="1" t="s">
        <v>748</v>
      </c>
      <c r="B38" s="1">
        <v>36</v>
      </c>
      <c r="C38" s="1" t="s">
        <v>1275</v>
      </c>
      <c r="D38" s="1" t="s">
        <v>1181</v>
      </c>
      <c r="E38" s="1" t="s">
        <v>1417</v>
      </c>
      <c r="F38" s="2" t="s">
        <v>2</v>
      </c>
      <c r="G38" s="1" t="s">
        <v>1176</v>
      </c>
      <c r="I38" s="1">
        <f t="shared" si="4"/>
        <v>36</v>
      </c>
      <c r="J38" s="1" t="s">
        <v>0</v>
      </c>
      <c r="K38" s="1" t="s">
        <v>1264</v>
      </c>
      <c r="L38" s="3" t="str">
        <f t="shared" si="6"/>
        <v>ENE</v>
      </c>
      <c r="M38" s="1" t="s">
        <v>1177</v>
      </c>
      <c r="N38" s="1" t="s">
        <v>1802</v>
      </c>
      <c r="O38" s="1" t="s">
        <v>887</v>
      </c>
      <c r="P38" s="1">
        <f t="shared" si="7"/>
        <v>36</v>
      </c>
      <c r="Q38" s="1" t="s">
        <v>1</v>
      </c>
      <c r="R38" s="1" t="str">
        <f t="shared" si="3"/>
        <v>{id:36,year: "2008",typeDoc:"ACUERDO",dateDoc:"11-ENE",numDoc:"CG 36-2008",monthDoc:"ENE",nameDoc:"QUEJA 69-07",link: Acuerdos__pdfpath(`./${"2008/"}${"36.pdf"}`),},</v>
      </c>
      <c r="W38" s="1" t="str">
        <f t="shared" si="5"/>
        <v>{id:36,year: "2008",typeDoc:"ACUERDO",dateDoc:"11-ENE",numDoc:"CG 36-2008",monthDoc:"ENE",nameDoc:"QUEJA 69-07",link: Acuerdos__pdfpath(`./${"2008/"}${"36.pdf"}`),},</v>
      </c>
      <c r="X38" s="1">
        <v>37</v>
      </c>
    </row>
    <row r="39" spans="1:24" x14ac:dyDescent="0.25">
      <c r="A39" s="1" t="s">
        <v>748</v>
      </c>
      <c r="B39" s="1">
        <v>37</v>
      </c>
      <c r="C39" s="1" t="s">
        <v>1275</v>
      </c>
      <c r="D39" s="1" t="s">
        <v>1181</v>
      </c>
      <c r="E39" s="1" t="s">
        <v>1417</v>
      </c>
      <c r="F39" s="2" t="s">
        <v>2</v>
      </c>
      <c r="G39" s="1" t="s">
        <v>1176</v>
      </c>
      <c r="I39" s="1">
        <f t="shared" si="4"/>
        <v>37</v>
      </c>
      <c r="J39" s="1" t="s">
        <v>0</v>
      </c>
      <c r="K39" s="1" t="s">
        <v>1264</v>
      </c>
      <c r="L39" s="3" t="str">
        <f t="shared" si="6"/>
        <v>ENE</v>
      </c>
      <c r="M39" s="1" t="s">
        <v>1177</v>
      </c>
      <c r="N39" s="1" t="s">
        <v>1803</v>
      </c>
      <c r="O39" s="1" t="s">
        <v>887</v>
      </c>
      <c r="P39" s="1">
        <f t="shared" si="7"/>
        <v>37</v>
      </c>
      <c r="Q39" s="1" t="s">
        <v>1</v>
      </c>
      <c r="R39" s="1" t="str">
        <f t="shared" si="3"/>
        <v>{id:37,year: "2008",typeDoc:"ACUERDO",dateDoc:"11-ENE",numDoc:"CG 37-2008",monthDoc:"ENE",nameDoc:"QUEJA 70-07",link: Acuerdos__pdfpath(`./${"2008/"}${"37.pdf"}`),},</v>
      </c>
      <c r="W39" s="1" t="str">
        <f t="shared" si="5"/>
        <v>{id:37,year: "2008",typeDoc:"ACUERDO",dateDoc:"11-ENE",numDoc:"CG 37-2008",monthDoc:"ENE",nameDoc:"QUEJA 70-07",link: Acuerdos__pdfpath(`./${"2008/"}${"37.pdf"}`),},</v>
      </c>
      <c r="X39" s="1">
        <v>38</v>
      </c>
    </row>
    <row r="40" spans="1:24" x14ac:dyDescent="0.25">
      <c r="A40" s="1" t="s">
        <v>748</v>
      </c>
      <c r="B40" s="1">
        <v>38</v>
      </c>
      <c r="C40" s="1" t="s">
        <v>1275</v>
      </c>
      <c r="D40" s="1" t="s">
        <v>1181</v>
      </c>
      <c r="E40" s="1" t="s">
        <v>1417</v>
      </c>
      <c r="F40" s="2" t="s">
        <v>2</v>
      </c>
      <c r="G40" s="1" t="s">
        <v>1176</v>
      </c>
      <c r="I40" s="1">
        <f t="shared" si="4"/>
        <v>38</v>
      </c>
      <c r="J40" s="1" t="s">
        <v>0</v>
      </c>
      <c r="K40" s="1" t="s">
        <v>1264</v>
      </c>
      <c r="L40" s="3" t="str">
        <f t="shared" si="6"/>
        <v>ENE</v>
      </c>
      <c r="M40" s="1" t="s">
        <v>1177</v>
      </c>
      <c r="N40" s="1" t="s">
        <v>1804</v>
      </c>
      <c r="O40" s="1" t="s">
        <v>887</v>
      </c>
      <c r="P40" s="1">
        <f t="shared" si="7"/>
        <v>38</v>
      </c>
      <c r="Q40" s="1" t="s">
        <v>1</v>
      </c>
      <c r="R40" s="1" t="str">
        <f t="shared" si="3"/>
        <v>{id:38,year: "2008",typeDoc:"ACUERDO",dateDoc:"11-ENE",numDoc:"CG 38-2008",monthDoc:"ENE",nameDoc:"QUEJA 71-07",link: Acuerdos__pdfpath(`./${"2008/"}${"38.pdf"}`),},</v>
      </c>
      <c r="W40" s="1" t="str">
        <f t="shared" si="5"/>
        <v>{id:38,year: "2008",typeDoc:"ACUERDO",dateDoc:"11-ENE",numDoc:"CG 38-2008",monthDoc:"ENE",nameDoc:"QUEJA 71-07",link: Acuerdos__pdfpath(`./${"2008/"}${"38.pdf"}`),},</v>
      </c>
      <c r="X40" s="1">
        <v>39</v>
      </c>
    </row>
    <row r="41" spans="1:24" x14ac:dyDescent="0.25">
      <c r="A41" s="1" t="s">
        <v>748</v>
      </c>
      <c r="B41" s="1">
        <v>39</v>
      </c>
      <c r="C41" s="1" t="s">
        <v>1275</v>
      </c>
      <c r="D41" s="1" t="s">
        <v>1181</v>
      </c>
      <c r="E41" s="1" t="s">
        <v>1417</v>
      </c>
      <c r="F41" s="2" t="s">
        <v>2</v>
      </c>
      <c r="G41" s="1" t="s">
        <v>1176</v>
      </c>
      <c r="I41" s="1">
        <f t="shared" si="4"/>
        <v>39</v>
      </c>
      <c r="J41" s="1" t="s">
        <v>0</v>
      </c>
      <c r="K41" s="1" t="s">
        <v>1264</v>
      </c>
      <c r="L41" s="3" t="str">
        <f t="shared" si="6"/>
        <v>ENE</v>
      </c>
      <c r="M41" s="1" t="s">
        <v>1177</v>
      </c>
      <c r="N41" s="1" t="s">
        <v>1805</v>
      </c>
      <c r="O41" s="1" t="s">
        <v>887</v>
      </c>
      <c r="P41" s="1">
        <f t="shared" si="7"/>
        <v>39</v>
      </c>
      <c r="Q41" s="1" t="s">
        <v>1</v>
      </c>
      <c r="R41" s="1" t="str">
        <f t="shared" si="3"/>
        <v>{id:39,year: "2008",typeDoc:"ACUERDO",dateDoc:"11-ENE",numDoc:"CG 39-2008",monthDoc:"ENE",nameDoc:"QUEJA 73-07",link: Acuerdos__pdfpath(`./${"2008/"}${"39.pdf"}`),},</v>
      </c>
      <c r="W41" s="1" t="str">
        <f t="shared" si="5"/>
        <v>{id:39,year: "2008",typeDoc:"ACUERDO",dateDoc:"11-ENE",numDoc:"CG 39-2008",monthDoc:"ENE",nameDoc:"QUEJA 73-07",link: Acuerdos__pdfpath(`./${"2008/"}${"39.pdf"}`),},</v>
      </c>
      <c r="X41" s="1">
        <v>40</v>
      </c>
    </row>
    <row r="42" spans="1:24" x14ac:dyDescent="0.25">
      <c r="A42" s="1" t="s">
        <v>748</v>
      </c>
      <c r="B42" s="1">
        <v>40</v>
      </c>
      <c r="C42" s="1" t="s">
        <v>1275</v>
      </c>
      <c r="D42" s="1" t="s">
        <v>1181</v>
      </c>
      <c r="E42" s="1" t="s">
        <v>1417</v>
      </c>
      <c r="F42" s="2" t="s">
        <v>2</v>
      </c>
      <c r="G42" s="1" t="s">
        <v>1176</v>
      </c>
      <c r="I42" s="1">
        <f t="shared" si="4"/>
        <v>40</v>
      </c>
      <c r="J42" s="1" t="s">
        <v>0</v>
      </c>
      <c r="K42" s="1" t="s">
        <v>1264</v>
      </c>
      <c r="L42" s="3" t="str">
        <f t="shared" si="6"/>
        <v>ENE</v>
      </c>
      <c r="M42" s="1" t="s">
        <v>1177</v>
      </c>
      <c r="N42" s="1" t="s">
        <v>1806</v>
      </c>
      <c r="O42" s="1" t="s">
        <v>887</v>
      </c>
      <c r="P42" s="1">
        <f t="shared" si="7"/>
        <v>40</v>
      </c>
      <c r="Q42" s="1" t="s">
        <v>1</v>
      </c>
      <c r="R42" s="1" t="str">
        <f t="shared" si="3"/>
        <v>{id:40,year: "2008",typeDoc:"ACUERDO",dateDoc:"11-ENE",numDoc:"CG 40-2008",monthDoc:"ENE",nameDoc:"QUEJA 74-07",link: Acuerdos__pdfpath(`./${"2008/"}${"40.pdf"}`),},</v>
      </c>
      <c r="W42" s="1" t="str">
        <f t="shared" si="5"/>
        <v>{id:40,year: "2008",typeDoc:"ACUERDO",dateDoc:"11-ENE",numDoc:"CG 40-2008",monthDoc:"ENE",nameDoc:"QUEJA 74-07",link: Acuerdos__pdfpath(`./${"2008/"}${"40.pdf"}`),},</v>
      </c>
      <c r="X42" s="1">
        <v>41</v>
      </c>
    </row>
    <row r="43" spans="1:24" x14ac:dyDescent="0.25">
      <c r="A43" s="1" t="s">
        <v>748</v>
      </c>
      <c r="B43" s="1">
        <v>41</v>
      </c>
      <c r="C43" s="1" t="s">
        <v>1275</v>
      </c>
      <c r="D43" s="1" t="s">
        <v>1181</v>
      </c>
      <c r="E43" s="1" t="s">
        <v>1417</v>
      </c>
      <c r="F43" s="2" t="s">
        <v>2</v>
      </c>
      <c r="G43" s="1" t="s">
        <v>1176</v>
      </c>
      <c r="I43" s="1">
        <f t="shared" si="4"/>
        <v>41</v>
      </c>
      <c r="J43" s="1" t="s">
        <v>0</v>
      </c>
      <c r="K43" s="1" t="s">
        <v>1264</v>
      </c>
      <c r="L43" s="3" t="str">
        <f t="shared" si="6"/>
        <v>ENE</v>
      </c>
      <c r="M43" s="1" t="s">
        <v>1177</v>
      </c>
      <c r="N43" s="1" t="s">
        <v>1807</v>
      </c>
      <c r="O43" s="1" t="s">
        <v>887</v>
      </c>
      <c r="P43" s="1">
        <f t="shared" si="7"/>
        <v>41</v>
      </c>
      <c r="Q43" s="1" t="s">
        <v>1</v>
      </c>
      <c r="R43" s="1" t="str">
        <f t="shared" si="3"/>
        <v>{id:41,year: "2008",typeDoc:"ACUERDO",dateDoc:"11-ENE",numDoc:"CG 41-2008",monthDoc:"ENE",nameDoc:"QUEJA 75-07",link: Acuerdos__pdfpath(`./${"2008/"}${"41.pdf"}`),},</v>
      </c>
      <c r="W43" s="1" t="str">
        <f t="shared" si="5"/>
        <v>{id:41,year: "2008",typeDoc:"ACUERDO",dateDoc:"11-ENE",numDoc:"CG 41-2008",monthDoc:"ENE",nameDoc:"QUEJA 75-07",link: Acuerdos__pdfpath(`./${"2008/"}${"41.pdf"}`),},</v>
      </c>
      <c r="X43" s="1">
        <v>42</v>
      </c>
    </row>
    <row r="44" spans="1:24" x14ac:dyDescent="0.25">
      <c r="A44" s="1" t="s">
        <v>748</v>
      </c>
      <c r="B44" s="1">
        <v>42</v>
      </c>
      <c r="C44" s="1" t="s">
        <v>1275</v>
      </c>
      <c r="D44" s="1" t="s">
        <v>1181</v>
      </c>
      <c r="E44" s="1" t="s">
        <v>1417</v>
      </c>
      <c r="F44" s="2" t="s">
        <v>2</v>
      </c>
      <c r="G44" s="1" t="s">
        <v>1176</v>
      </c>
      <c r="I44" s="1">
        <f t="shared" si="4"/>
        <v>42</v>
      </c>
      <c r="J44" s="1" t="s">
        <v>0</v>
      </c>
      <c r="K44" s="1" t="s">
        <v>1264</v>
      </c>
      <c r="L44" s="3" t="str">
        <f t="shared" si="6"/>
        <v>ENE</v>
      </c>
      <c r="M44" s="1" t="s">
        <v>1177</v>
      </c>
      <c r="N44" s="1" t="s">
        <v>1808</v>
      </c>
      <c r="O44" s="1" t="s">
        <v>887</v>
      </c>
      <c r="P44" s="1">
        <f t="shared" si="7"/>
        <v>42</v>
      </c>
      <c r="Q44" s="1" t="s">
        <v>1</v>
      </c>
      <c r="R44" s="1" t="str">
        <f t="shared" si="3"/>
        <v>{id:42,year: "2008",typeDoc:"ACUERDO",dateDoc:"11-ENE",numDoc:"CG 42-2008",monthDoc:"ENE",nameDoc:"QUEJA 78-07",link: Acuerdos__pdfpath(`./${"2008/"}${"42.pdf"}`),},</v>
      </c>
      <c r="W44" s="1" t="str">
        <f t="shared" si="5"/>
        <v>{id:42,year: "2008",typeDoc:"ACUERDO",dateDoc:"11-ENE",numDoc:"CG 42-2008",monthDoc:"ENE",nameDoc:"QUEJA 78-07",link: Acuerdos__pdfpath(`./${"2008/"}${"42.pdf"}`),},</v>
      </c>
      <c r="X44" s="1">
        <v>43</v>
      </c>
    </row>
    <row r="45" spans="1:24" x14ac:dyDescent="0.25">
      <c r="A45" s="1" t="s">
        <v>748</v>
      </c>
      <c r="B45" s="1">
        <v>43</v>
      </c>
      <c r="C45" s="1" t="s">
        <v>1275</v>
      </c>
      <c r="D45" s="1" t="s">
        <v>1181</v>
      </c>
      <c r="E45" s="1" t="s">
        <v>1417</v>
      </c>
      <c r="F45" s="2" t="s">
        <v>2</v>
      </c>
      <c r="G45" s="1" t="s">
        <v>1176</v>
      </c>
      <c r="I45" s="1">
        <f t="shared" si="4"/>
        <v>43</v>
      </c>
      <c r="J45" s="1" t="s">
        <v>0</v>
      </c>
      <c r="K45" s="1" t="s">
        <v>1264</v>
      </c>
      <c r="L45" s="3" t="str">
        <f t="shared" si="6"/>
        <v>ENE</v>
      </c>
      <c r="M45" s="1" t="s">
        <v>1177</v>
      </c>
      <c r="N45" s="1" t="s">
        <v>1809</v>
      </c>
      <c r="O45" s="1" t="s">
        <v>887</v>
      </c>
      <c r="P45" s="1">
        <f t="shared" si="7"/>
        <v>43</v>
      </c>
      <c r="Q45" s="1" t="s">
        <v>1</v>
      </c>
      <c r="R45" s="1" t="str">
        <f t="shared" si="3"/>
        <v>{id:43,year: "2008",typeDoc:"ACUERDO",dateDoc:"11-ENE",numDoc:"CG 43-2008",monthDoc:"ENE",nameDoc:"QUEJA 80-07",link: Acuerdos__pdfpath(`./${"2008/"}${"43.pdf"}`),},</v>
      </c>
      <c r="W45" s="1" t="str">
        <f t="shared" si="5"/>
        <v>{id:43,year: "2008",typeDoc:"ACUERDO",dateDoc:"11-ENE",numDoc:"CG 43-2008",monthDoc:"ENE",nameDoc:"QUEJA 80-07",link: Acuerdos__pdfpath(`./${"2008/"}${"43.pdf"}`),},</v>
      </c>
      <c r="X45" s="1">
        <v>44</v>
      </c>
    </row>
    <row r="46" spans="1:24" x14ac:dyDescent="0.25">
      <c r="A46" s="1" t="s">
        <v>748</v>
      </c>
      <c r="B46" s="1">
        <v>44</v>
      </c>
      <c r="C46" s="1" t="s">
        <v>1275</v>
      </c>
      <c r="D46" s="1" t="s">
        <v>1181</v>
      </c>
      <c r="E46" s="1" t="s">
        <v>1417</v>
      </c>
      <c r="F46" s="2" t="s">
        <v>2</v>
      </c>
      <c r="G46" s="1" t="s">
        <v>1176</v>
      </c>
      <c r="I46" s="1">
        <f t="shared" si="4"/>
        <v>44</v>
      </c>
      <c r="J46" s="1" t="s">
        <v>0</v>
      </c>
      <c r="K46" s="1" t="s">
        <v>1264</v>
      </c>
      <c r="L46" s="3" t="str">
        <f t="shared" si="6"/>
        <v>ENE</v>
      </c>
      <c r="M46" s="1" t="s">
        <v>1177</v>
      </c>
      <c r="N46" s="3" t="s">
        <v>1810</v>
      </c>
      <c r="O46" s="1" t="s">
        <v>887</v>
      </c>
      <c r="P46" s="1">
        <f t="shared" si="7"/>
        <v>44</v>
      </c>
      <c r="Q46" s="1" t="s">
        <v>1</v>
      </c>
      <c r="R46" s="1" t="str">
        <f t="shared" si="3"/>
        <v>{id:44,year: "2008",typeDoc:"ACUERDO",dateDoc:"11-ENE",numDoc:"CG 44-2008",monthDoc:"ENE",nameDoc:"QUEJA 81-07",link: Acuerdos__pdfpath(`./${"2008/"}${"44.pdf"}`),},</v>
      </c>
      <c r="W46" s="1" t="str">
        <f t="shared" si="5"/>
        <v>{id:44,year: "2008",typeDoc:"ACUERDO",dateDoc:"11-ENE",numDoc:"CG 44-2008",monthDoc:"ENE",nameDoc:"QUEJA 81-07",link: Acuerdos__pdfpath(`./${"2008/"}${"44.pdf"}`),},</v>
      </c>
      <c r="X46" s="1">
        <v>45</v>
      </c>
    </row>
    <row r="47" spans="1:24" x14ac:dyDescent="0.25">
      <c r="A47" s="1" t="s">
        <v>748</v>
      </c>
      <c r="B47" s="1">
        <v>45</v>
      </c>
      <c r="C47" s="1" t="s">
        <v>1275</v>
      </c>
      <c r="D47" s="1" t="s">
        <v>1181</v>
      </c>
      <c r="E47" s="1" t="s">
        <v>1417</v>
      </c>
      <c r="F47" s="2" t="s">
        <v>2</v>
      </c>
      <c r="G47" s="1" t="s">
        <v>1176</v>
      </c>
      <c r="I47" s="1">
        <f t="shared" si="4"/>
        <v>45</v>
      </c>
      <c r="J47" s="1" t="s">
        <v>0</v>
      </c>
      <c r="K47" s="1" t="s">
        <v>1264</v>
      </c>
      <c r="L47" s="3" t="str">
        <f t="shared" si="6"/>
        <v>ENE</v>
      </c>
      <c r="M47" s="1" t="s">
        <v>1177</v>
      </c>
      <c r="N47" s="1" t="s">
        <v>1811</v>
      </c>
      <c r="O47" s="1" t="s">
        <v>887</v>
      </c>
      <c r="P47" s="1">
        <f t="shared" si="7"/>
        <v>45</v>
      </c>
      <c r="Q47" s="1" t="s">
        <v>1</v>
      </c>
      <c r="R47" s="1" t="str">
        <f t="shared" si="3"/>
        <v>{id:45,year: "2008",typeDoc:"ACUERDO",dateDoc:"11-ENE",numDoc:"CG 45-2008",monthDoc:"ENE",nameDoc:"QUEJA 83-07",link: Acuerdos__pdfpath(`./${"2008/"}${"45.pdf"}`),},</v>
      </c>
      <c r="W47" s="1" t="str">
        <f t="shared" si="5"/>
        <v>{id:45,year: "2008",typeDoc:"ACUERDO",dateDoc:"11-ENE",numDoc:"CG 45-2008",monthDoc:"ENE",nameDoc:"QUEJA 83-07",link: Acuerdos__pdfpath(`./${"2008/"}${"45.pdf"}`),},</v>
      </c>
      <c r="X47" s="1">
        <v>46</v>
      </c>
    </row>
    <row r="48" spans="1:24" x14ac:dyDescent="0.25">
      <c r="A48" s="1" t="s">
        <v>748</v>
      </c>
      <c r="B48" s="1">
        <v>46</v>
      </c>
      <c r="C48" s="1" t="s">
        <v>1275</v>
      </c>
      <c r="D48" s="1" t="s">
        <v>1181</v>
      </c>
      <c r="E48" s="1" t="s">
        <v>1417</v>
      </c>
      <c r="F48" s="2" t="s">
        <v>2</v>
      </c>
      <c r="G48" s="1" t="s">
        <v>1176</v>
      </c>
      <c r="I48" s="1">
        <f t="shared" si="4"/>
        <v>46</v>
      </c>
      <c r="J48" s="1" t="s">
        <v>0</v>
      </c>
      <c r="K48" s="1" t="s">
        <v>1264</v>
      </c>
      <c r="L48" s="3" t="str">
        <f t="shared" si="6"/>
        <v>ENE</v>
      </c>
      <c r="M48" s="1" t="s">
        <v>1177</v>
      </c>
      <c r="N48" s="1" t="s">
        <v>1812</v>
      </c>
      <c r="O48" s="1" t="s">
        <v>887</v>
      </c>
      <c r="P48" s="1">
        <f t="shared" si="7"/>
        <v>46</v>
      </c>
      <c r="Q48" s="1" t="s">
        <v>1</v>
      </c>
      <c r="R48" s="1" t="str">
        <f t="shared" si="3"/>
        <v>{id:46,year: "2008",typeDoc:"ACUERDO",dateDoc:"11-ENE",numDoc:"CG 46-2008",monthDoc:"ENE",nameDoc:"QUEJA 84-07",link: Acuerdos__pdfpath(`./${"2008/"}${"46.pdf"}`),},</v>
      </c>
      <c r="W48" s="1" t="str">
        <f t="shared" si="5"/>
        <v>{id:46,year: "2008",typeDoc:"ACUERDO",dateDoc:"11-ENE",numDoc:"CG 46-2008",monthDoc:"ENE",nameDoc:"QUEJA 84-07",link: Acuerdos__pdfpath(`./${"2008/"}${"46.pdf"}`),},</v>
      </c>
      <c r="X48" s="1">
        <v>47</v>
      </c>
    </row>
    <row r="49" spans="1:24" x14ac:dyDescent="0.25">
      <c r="A49" s="1" t="s">
        <v>748</v>
      </c>
      <c r="B49" s="1">
        <v>47</v>
      </c>
      <c r="C49" s="1" t="s">
        <v>1275</v>
      </c>
      <c r="D49" s="1" t="s">
        <v>1181</v>
      </c>
      <c r="E49" s="1" t="s">
        <v>1417</v>
      </c>
      <c r="F49" s="2" t="s">
        <v>2</v>
      </c>
      <c r="G49" s="1" t="s">
        <v>1176</v>
      </c>
      <c r="I49" s="1">
        <f t="shared" si="4"/>
        <v>47</v>
      </c>
      <c r="J49" s="1" t="s">
        <v>0</v>
      </c>
      <c r="K49" s="1" t="s">
        <v>1264</v>
      </c>
      <c r="L49" s="3" t="str">
        <f t="shared" si="6"/>
        <v>ENE</v>
      </c>
      <c r="M49" s="1" t="s">
        <v>1177</v>
      </c>
      <c r="N49" s="3" t="s">
        <v>1813</v>
      </c>
      <c r="O49" s="1" t="s">
        <v>887</v>
      </c>
      <c r="P49" s="1">
        <f t="shared" si="7"/>
        <v>47</v>
      </c>
      <c r="Q49" s="1" t="s">
        <v>1</v>
      </c>
      <c r="R49" s="1" t="str">
        <f t="shared" si="3"/>
        <v>{id:47,year: "2008",typeDoc:"ACUERDO",dateDoc:"11-ENE",numDoc:"CG 47-2008",monthDoc:"ENE",nameDoc:"QUEJA 85-07",link: Acuerdos__pdfpath(`./${"2008/"}${"47.pdf"}`),},</v>
      </c>
      <c r="W49" s="1" t="str">
        <f t="shared" si="5"/>
        <v>{id:47,year: "2008",typeDoc:"ACUERDO",dateDoc:"11-ENE",numDoc:"CG 47-2008",monthDoc:"ENE",nameDoc:"QUEJA 85-07",link: Acuerdos__pdfpath(`./${"2008/"}${"47.pdf"}`),},</v>
      </c>
      <c r="X49" s="1">
        <v>48</v>
      </c>
    </row>
    <row r="50" spans="1:24" x14ac:dyDescent="0.25">
      <c r="A50" s="1" t="s">
        <v>748</v>
      </c>
      <c r="B50" s="1">
        <v>48</v>
      </c>
      <c r="C50" s="1" t="s">
        <v>1275</v>
      </c>
      <c r="D50" s="1" t="s">
        <v>1181</v>
      </c>
      <c r="E50" s="1" t="s">
        <v>1417</v>
      </c>
      <c r="F50" s="2" t="s">
        <v>2</v>
      </c>
      <c r="G50" s="1" t="s">
        <v>1176</v>
      </c>
      <c r="I50" s="1">
        <f t="shared" si="4"/>
        <v>48</v>
      </c>
      <c r="J50" s="1" t="s">
        <v>0</v>
      </c>
      <c r="K50" s="1" t="s">
        <v>1264</v>
      </c>
      <c r="L50" s="3" t="str">
        <f t="shared" si="6"/>
        <v>ENE</v>
      </c>
      <c r="M50" s="1" t="s">
        <v>1177</v>
      </c>
      <c r="N50" s="1" t="s">
        <v>1814</v>
      </c>
      <c r="O50" s="1" t="s">
        <v>887</v>
      </c>
      <c r="P50" s="1">
        <f t="shared" si="7"/>
        <v>48</v>
      </c>
      <c r="Q50" s="1" t="s">
        <v>1</v>
      </c>
      <c r="R50" s="1" t="str">
        <f t="shared" si="3"/>
        <v>{id:48,year: "2008",typeDoc:"ACUERDO",dateDoc:"11-ENE",numDoc:"CG 48-2008",monthDoc:"ENE",nameDoc:"QUEJA 87-07",link: Acuerdos__pdfpath(`./${"2008/"}${"48.pdf"}`),},</v>
      </c>
      <c r="W50" s="1" t="str">
        <f t="shared" si="5"/>
        <v>{id:48,year: "2008",typeDoc:"ACUERDO",dateDoc:"11-ENE",numDoc:"CG 48-2008",monthDoc:"ENE",nameDoc:"QUEJA 87-07",link: Acuerdos__pdfpath(`./${"2008/"}${"48.pdf"}`),},</v>
      </c>
      <c r="X50" s="1">
        <v>49</v>
      </c>
    </row>
    <row r="51" spans="1:24" x14ac:dyDescent="0.25">
      <c r="A51" s="1" t="s">
        <v>748</v>
      </c>
      <c r="B51" s="1">
        <v>49</v>
      </c>
      <c r="C51" s="1" t="s">
        <v>1275</v>
      </c>
      <c r="D51" s="1" t="s">
        <v>1181</v>
      </c>
      <c r="E51" s="1" t="s">
        <v>1417</v>
      </c>
      <c r="F51" s="2" t="s">
        <v>2</v>
      </c>
      <c r="G51" s="1" t="s">
        <v>1176</v>
      </c>
      <c r="I51" s="1">
        <f t="shared" si="4"/>
        <v>49</v>
      </c>
      <c r="J51" s="1" t="s">
        <v>0</v>
      </c>
      <c r="K51" s="1" t="s">
        <v>1264</v>
      </c>
      <c r="L51" s="3" t="str">
        <f t="shared" si="6"/>
        <v>ENE</v>
      </c>
      <c r="M51" s="1" t="s">
        <v>1177</v>
      </c>
      <c r="N51" s="3" t="s">
        <v>1815</v>
      </c>
      <c r="O51" s="1" t="s">
        <v>887</v>
      </c>
      <c r="P51" s="1">
        <f t="shared" si="7"/>
        <v>49</v>
      </c>
      <c r="Q51" s="1" t="s">
        <v>1</v>
      </c>
      <c r="R51" s="1" t="str">
        <f t="shared" si="3"/>
        <v>{id:49,year: "2008",typeDoc:"ACUERDO",dateDoc:"11-ENE",numDoc:"CG 49-2008",monthDoc:"ENE",nameDoc:"QUEJA 88-07",link: Acuerdos__pdfpath(`./${"2008/"}${"49.pdf"}`),},</v>
      </c>
      <c r="W51" s="1" t="str">
        <f t="shared" si="5"/>
        <v>{id:49,year: "2008",typeDoc:"ACUERDO",dateDoc:"11-ENE",numDoc:"CG 49-2008",monthDoc:"ENE",nameDoc:"QUEJA 88-07",link: Acuerdos__pdfpath(`./${"2008/"}${"49.pdf"}`),},</v>
      </c>
      <c r="X51" s="1">
        <v>50</v>
      </c>
    </row>
    <row r="52" spans="1:24" x14ac:dyDescent="0.25">
      <c r="A52" s="1" t="s">
        <v>748</v>
      </c>
      <c r="B52" s="1">
        <v>50</v>
      </c>
      <c r="C52" s="1" t="s">
        <v>1275</v>
      </c>
      <c r="D52" s="1" t="s">
        <v>1181</v>
      </c>
      <c r="E52" s="1" t="s">
        <v>1417</v>
      </c>
      <c r="F52" s="2" t="s">
        <v>2</v>
      </c>
      <c r="G52" s="1" t="s">
        <v>1176</v>
      </c>
      <c r="I52" s="1">
        <f t="shared" si="4"/>
        <v>50</v>
      </c>
      <c r="J52" s="1" t="s">
        <v>0</v>
      </c>
      <c r="K52" s="1" t="s">
        <v>1264</v>
      </c>
      <c r="L52" s="3" t="str">
        <f t="shared" si="6"/>
        <v>ENE</v>
      </c>
      <c r="M52" s="1" t="s">
        <v>1177</v>
      </c>
      <c r="N52" s="3" t="s">
        <v>1816</v>
      </c>
      <c r="O52" s="1" t="s">
        <v>887</v>
      </c>
      <c r="P52" s="1">
        <f t="shared" si="7"/>
        <v>50</v>
      </c>
      <c r="Q52" s="1" t="s">
        <v>1</v>
      </c>
      <c r="R52" s="1" t="str">
        <f t="shared" si="3"/>
        <v>{id:50,year: "2008",typeDoc:"ACUERDO",dateDoc:"11-ENE",numDoc:"CG 50-2008",monthDoc:"ENE",nameDoc:"QUEJA 90-07",link: Acuerdos__pdfpath(`./${"2008/"}${"50.pdf"}`),},</v>
      </c>
      <c r="W52" s="1" t="str">
        <f t="shared" si="5"/>
        <v>{id:50,year: "2008",typeDoc:"ACUERDO",dateDoc:"11-ENE",numDoc:"CG 50-2008",monthDoc:"ENE",nameDoc:"QUEJA 90-07",link: Acuerdos__pdfpath(`./${"2008/"}${"50.pdf"}`),},</v>
      </c>
      <c r="X52" s="1">
        <v>51</v>
      </c>
    </row>
    <row r="53" spans="1:24" x14ac:dyDescent="0.25">
      <c r="A53" s="1" t="s">
        <v>748</v>
      </c>
      <c r="B53" s="1">
        <v>51</v>
      </c>
      <c r="C53" s="1" t="s">
        <v>1275</v>
      </c>
      <c r="D53" s="1" t="s">
        <v>1181</v>
      </c>
      <c r="E53" s="1" t="s">
        <v>1417</v>
      </c>
      <c r="F53" s="2" t="s">
        <v>2</v>
      </c>
      <c r="G53" s="1" t="s">
        <v>1176</v>
      </c>
      <c r="I53" s="1">
        <f t="shared" si="4"/>
        <v>51</v>
      </c>
      <c r="J53" s="1" t="s">
        <v>0</v>
      </c>
      <c r="K53" s="1" t="s">
        <v>1264</v>
      </c>
      <c r="L53" s="3" t="str">
        <f t="shared" si="6"/>
        <v>ENE</v>
      </c>
      <c r="M53" s="1" t="s">
        <v>1177</v>
      </c>
      <c r="N53" s="1" t="s">
        <v>1817</v>
      </c>
      <c r="O53" s="1" t="s">
        <v>887</v>
      </c>
      <c r="P53" s="1">
        <f t="shared" si="7"/>
        <v>51</v>
      </c>
      <c r="Q53" s="1" t="s">
        <v>1</v>
      </c>
      <c r="R53" s="1" t="str">
        <f t="shared" si="3"/>
        <v>{id:51,year: "2008",typeDoc:"ACUERDO",dateDoc:"11-ENE",numDoc:"CG 51-2008",monthDoc:"ENE",nameDoc:"QUEJA 93-07",link: Acuerdos__pdfpath(`./${"2008/"}${"51.pdf"}`),},</v>
      </c>
      <c r="W53" s="1" t="str">
        <f t="shared" si="5"/>
        <v>{id:51,year: "2008",typeDoc:"ACUERDO",dateDoc:"11-ENE",numDoc:"CG 51-2008",monthDoc:"ENE",nameDoc:"QUEJA 93-07",link: Acuerdos__pdfpath(`./${"2008/"}${"51.pdf"}`),},</v>
      </c>
      <c r="X53" s="1">
        <v>52</v>
      </c>
    </row>
    <row r="54" spans="1:24" x14ac:dyDescent="0.25">
      <c r="A54" s="1" t="s">
        <v>748</v>
      </c>
      <c r="B54" s="1">
        <v>52</v>
      </c>
      <c r="C54" s="1" t="s">
        <v>1275</v>
      </c>
      <c r="D54" s="1" t="s">
        <v>1181</v>
      </c>
      <c r="E54" s="1" t="s">
        <v>1417</v>
      </c>
      <c r="F54" s="2" t="s">
        <v>2</v>
      </c>
      <c r="G54" s="1" t="s">
        <v>1176</v>
      </c>
      <c r="I54" s="1">
        <f t="shared" si="4"/>
        <v>52</v>
      </c>
      <c r="J54" s="1" t="s">
        <v>0</v>
      </c>
      <c r="K54" s="1" t="s">
        <v>1264</v>
      </c>
      <c r="L54" s="3" t="str">
        <f t="shared" si="6"/>
        <v>ENE</v>
      </c>
      <c r="M54" s="1" t="s">
        <v>1177</v>
      </c>
      <c r="N54" s="3" t="s">
        <v>1818</v>
      </c>
      <c r="O54" s="1" t="s">
        <v>887</v>
      </c>
      <c r="P54" s="1">
        <f t="shared" si="7"/>
        <v>52</v>
      </c>
      <c r="Q54" s="1" t="s">
        <v>1</v>
      </c>
      <c r="R54" s="1" t="str">
        <f t="shared" si="3"/>
        <v>{id:52,year: "2008",typeDoc:"ACUERDO",dateDoc:"11-ENE",numDoc:"CG 52-2008",monthDoc:"ENE",nameDoc:"QUEJA 94-07",link: Acuerdos__pdfpath(`./${"2008/"}${"52.pdf"}`),},</v>
      </c>
      <c r="W54" s="1" t="str">
        <f t="shared" si="5"/>
        <v>{id:52,year: "2008",typeDoc:"ACUERDO",dateDoc:"11-ENE",numDoc:"CG 52-2008",monthDoc:"ENE",nameDoc:"QUEJA 94-07",link: Acuerdos__pdfpath(`./${"2008/"}${"52.pdf"}`),},</v>
      </c>
      <c r="X54" s="1">
        <v>53</v>
      </c>
    </row>
    <row r="55" spans="1:24" x14ac:dyDescent="0.25">
      <c r="A55" s="1" t="s">
        <v>748</v>
      </c>
      <c r="B55" s="1">
        <v>53</v>
      </c>
      <c r="C55" s="1" t="s">
        <v>1275</v>
      </c>
      <c r="D55" s="1" t="s">
        <v>1181</v>
      </c>
      <c r="E55" s="1" t="s">
        <v>1417</v>
      </c>
      <c r="F55" s="2" t="s">
        <v>2</v>
      </c>
      <c r="G55" s="1" t="s">
        <v>1176</v>
      </c>
      <c r="I55" s="1">
        <f t="shared" si="4"/>
        <v>53</v>
      </c>
      <c r="J55" s="1" t="s">
        <v>0</v>
      </c>
      <c r="K55" s="1" t="s">
        <v>1264</v>
      </c>
      <c r="L55" s="3" t="str">
        <f t="shared" si="6"/>
        <v>ENE</v>
      </c>
      <c r="M55" s="1" t="s">
        <v>1177</v>
      </c>
      <c r="N55" s="3" t="s">
        <v>1819</v>
      </c>
      <c r="O55" s="1" t="s">
        <v>887</v>
      </c>
      <c r="P55" s="1">
        <f t="shared" si="7"/>
        <v>53</v>
      </c>
      <c r="Q55" s="1" t="s">
        <v>1</v>
      </c>
      <c r="R55" s="1" t="str">
        <f t="shared" si="3"/>
        <v>{id:53,year: "2008",typeDoc:"ACUERDO",dateDoc:"11-ENE",numDoc:"CG 53-2008",monthDoc:"ENE",nameDoc:"QUEJA 96-07",link: Acuerdos__pdfpath(`./${"2008/"}${"53.pdf"}`),},</v>
      </c>
      <c r="W55" s="1" t="str">
        <f t="shared" si="5"/>
        <v>{id:53,year: "2008",typeDoc:"ACUERDO",dateDoc:"11-ENE",numDoc:"CG 53-2008",monthDoc:"ENE",nameDoc:"QUEJA 96-07",link: Acuerdos__pdfpath(`./${"2008/"}${"53.pdf"}`),},</v>
      </c>
      <c r="X55" s="1">
        <v>54</v>
      </c>
    </row>
    <row r="56" spans="1:24" x14ac:dyDescent="0.25">
      <c r="A56" s="1" t="s">
        <v>748</v>
      </c>
      <c r="B56" s="1">
        <v>54</v>
      </c>
      <c r="C56" s="1" t="s">
        <v>1275</v>
      </c>
      <c r="D56" s="1" t="s">
        <v>1181</v>
      </c>
      <c r="E56" s="1" t="s">
        <v>1417</v>
      </c>
      <c r="F56" s="2" t="s">
        <v>2</v>
      </c>
      <c r="G56" s="1" t="s">
        <v>1176</v>
      </c>
      <c r="I56" s="1">
        <f t="shared" si="4"/>
        <v>54</v>
      </c>
      <c r="J56" s="1" t="s">
        <v>0</v>
      </c>
      <c r="K56" s="1" t="s">
        <v>1264</v>
      </c>
      <c r="L56" s="3" t="str">
        <f t="shared" si="6"/>
        <v>ENE</v>
      </c>
      <c r="M56" s="1" t="s">
        <v>1177</v>
      </c>
      <c r="N56" s="1" t="s">
        <v>1820</v>
      </c>
      <c r="O56" s="1" t="s">
        <v>887</v>
      </c>
      <c r="P56" s="1">
        <f t="shared" si="7"/>
        <v>54</v>
      </c>
      <c r="Q56" s="1" t="s">
        <v>1</v>
      </c>
      <c r="R56" s="1" t="str">
        <f t="shared" si="3"/>
        <v>{id:54,year: "2008",typeDoc:"ACUERDO",dateDoc:"11-ENE",numDoc:"CG 54-2008",monthDoc:"ENE",nameDoc:"QUEJA 97-07",link: Acuerdos__pdfpath(`./${"2008/"}${"54.pdf"}`),},</v>
      </c>
      <c r="W56" s="1" t="str">
        <f t="shared" si="5"/>
        <v>{id:54,year: "2008",typeDoc:"ACUERDO",dateDoc:"11-ENE",numDoc:"CG 54-2008",monthDoc:"ENE",nameDoc:"QUEJA 97-07",link: Acuerdos__pdfpath(`./${"2008/"}${"54.pdf"}`),},</v>
      </c>
      <c r="X56" s="1">
        <v>55</v>
      </c>
    </row>
    <row r="57" spans="1:24" x14ac:dyDescent="0.25">
      <c r="A57" s="1" t="s">
        <v>748</v>
      </c>
      <c r="B57" s="1">
        <v>55</v>
      </c>
      <c r="C57" s="1" t="s">
        <v>1275</v>
      </c>
      <c r="D57" s="1" t="s">
        <v>1181</v>
      </c>
      <c r="E57" s="1" t="s">
        <v>1417</v>
      </c>
      <c r="F57" s="2" t="s">
        <v>2</v>
      </c>
      <c r="G57" s="1" t="s">
        <v>1176</v>
      </c>
      <c r="I57" s="1">
        <f t="shared" si="4"/>
        <v>55</v>
      </c>
      <c r="J57" s="1" t="s">
        <v>0</v>
      </c>
      <c r="K57" s="1" t="s">
        <v>1264</v>
      </c>
      <c r="L57" s="3" t="str">
        <f t="shared" si="6"/>
        <v>ENE</v>
      </c>
      <c r="M57" s="1" t="s">
        <v>1177</v>
      </c>
      <c r="N57" s="1" t="s">
        <v>1821</v>
      </c>
      <c r="O57" s="1" t="s">
        <v>887</v>
      </c>
      <c r="P57" s="1">
        <f t="shared" si="7"/>
        <v>55</v>
      </c>
      <c r="Q57" s="1" t="s">
        <v>1</v>
      </c>
      <c r="R57" s="1" t="str">
        <f t="shared" si="3"/>
        <v>{id:55,year: "2008",typeDoc:"ACUERDO",dateDoc:"11-ENE",numDoc:"CG 55-2008",monthDoc:"ENE",nameDoc:"QUEJA 99-07",link: Acuerdos__pdfpath(`./${"2008/"}${"55.pdf"}`),},</v>
      </c>
      <c r="W57" s="1" t="str">
        <f t="shared" si="5"/>
        <v>{id:55,year: "2008",typeDoc:"ACUERDO",dateDoc:"11-ENE",numDoc:"CG 55-2008",monthDoc:"ENE",nameDoc:"QUEJA 99-07",link: Acuerdos__pdfpath(`./${"2008/"}${"55.pdf"}`),},</v>
      </c>
      <c r="X57" s="1">
        <v>56</v>
      </c>
    </row>
    <row r="58" spans="1:24" x14ac:dyDescent="0.25">
      <c r="A58" s="1" t="s">
        <v>748</v>
      </c>
      <c r="B58" s="1">
        <v>56</v>
      </c>
      <c r="C58" s="1" t="s">
        <v>1275</v>
      </c>
      <c r="D58" s="1" t="s">
        <v>1181</v>
      </c>
      <c r="E58" s="1" t="s">
        <v>1417</v>
      </c>
      <c r="F58" s="2" t="s">
        <v>2</v>
      </c>
      <c r="G58" s="1" t="s">
        <v>1176</v>
      </c>
      <c r="I58" s="1">
        <f t="shared" si="4"/>
        <v>56</v>
      </c>
      <c r="J58" s="1" t="s">
        <v>0</v>
      </c>
      <c r="K58" s="1" t="s">
        <v>1264</v>
      </c>
      <c r="L58" s="3" t="str">
        <f t="shared" si="6"/>
        <v>ENE</v>
      </c>
      <c r="M58" s="1" t="s">
        <v>1177</v>
      </c>
      <c r="N58" s="1" t="s">
        <v>1822</v>
      </c>
      <c r="O58" s="1" t="s">
        <v>887</v>
      </c>
      <c r="P58" s="1">
        <f t="shared" si="7"/>
        <v>56</v>
      </c>
      <c r="Q58" s="1" t="s">
        <v>1</v>
      </c>
      <c r="R58" s="1" t="str">
        <f t="shared" si="3"/>
        <v>{id:56,year: "2008",typeDoc:"ACUERDO",dateDoc:"11-ENE",numDoc:"CG 56-2008",monthDoc:"ENE",nameDoc:"QUEJA 101-07",link: Acuerdos__pdfpath(`./${"2008/"}${"56.pdf"}`),},</v>
      </c>
      <c r="W58" s="1" t="str">
        <f t="shared" si="5"/>
        <v>{id:56,year: "2008",typeDoc:"ACUERDO",dateDoc:"11-ENE",numDoc:"CG 56-2008",monthDoc:"ENE",nameDoc:"QUEJA 101-07",link: Acuerdos__pdfpath(`./${"2008/"}${"56.pdf"}`),},</v>
      </c>
      <c r="X58" s="1">
        <v>57</v>
      </c>
    </row>
    <row r="59" spans="1:24" x14ac:dyDescent="0.25">
      <c r="A59" s="1" t="s">
        <v>748</v>
      </c>
      <c r="B59" s="1">
        <v>57</v>
      </c>
      <c r="C59" s="1" t="s">
        <v>1275</v>
      </c>
      <c r="D59" s="1" t="s">
        <v>1181</v>
      </c>
      <c r="E59" s="1" t="s">
        <v>1417</v>
      </c>
      <c r="F59" s="2" t="s">
        <v>2</v>
      </c>
      <c r="G59" s="1" t="s">
        <v>1176</v>
      </c>
      <c r="I59" s="1">
        <f t="shared" si="4"/>
        <v>57</v>
      </c>
      <c r="J59" s="1" t="s">
        <v>0</v>
      </c>
      <c r="K59" s="1" t="s">
        <v>1264</v>
      </c>
      <c r="L59" s="3" t="str">
        <f t="shared" si="6"/>
        <v>ENE</v>
      </c>
      <c r="M59" s="1" t="s">
        <v>1177</v>
      </c>
      <c r="N59" s="1" t="s">
        <v>1823</v>
      </c>
      <c r="O59" s="1" t="s">
        <v>887</v>
      </c>
      <c r="P59" s="1">
        <f t="shared" si="7"/>
        <v>57</v>
      </c>
      <c r="Q59" s="1" t="s">
        <v>1</v>
      </c>
      <c r="R59" s="1" t="str">
        <f t="shared" si="3"/>
        <v>{id:57,year: "2008",typeDoc:"ACUERDO",dateDoc:"11-ENE",numDoc:"CG 57-2008",monthDoc:"ENE",nameDoc:"QUEJA 103-07",link: Acuerdos__pdfpath(`./${"2008/"}${"57.pdf"}`),},</v>
      </c>
      <c r="W59" s="1" t="str">
        <f t="shared" si="5"/>
        <v>{id:57,year: "2008",typeDoc:"ACUERDO",dateDoc:"11-ENE",numDoc:"CG 57-2008",monthDoc:"ENE",nameDoc:"QUEJA 103-07",link: Acuerdos__pdfpath(`./${"2008/"}${"57.pdf"}`),},</v>
      </c>
      <c r="X59" s="1">
        <v>58</v>
      </c>
    </row>
    <row r="60" spans="1:24" x14ac:dyDescent="0.25">
      <c r="A60" s="1" t="s">
        <v>748</v>
      </c>
      <c r="B60" s="1">
        <v>58</v>
      </c>
      <c r="C60" s="1" t="s">
        <v>1275</v>
      </c>
      <c r="D60" s="1" t="s">
        <v>1181</v>
      </c>
      <c r="E60" s="1" t="s">
        <v>1417</v>
      </c>
      <c r="F60" s="2" t="s">
        <v>2</v>
      </c>
      <c r="G60" s="1" t="s">
        <v>1176</v>
      </c>
      <c r="I60" s="1">
        <f t="shared" si="4"/>
        <v>58</v>
      </c>
      <c r="J60" s="1" t="s">
        <v>0</v>
      </c>
      <c r="K60" s="1" t="s">
        <v>1264</v>
      </c>
      <c r="L60" s="3" t="str">
        <f t="shared" si="6"/>
        <v>ENE</v>
      </c>
      <c r="M60" s="1" t="s">
        <v>1177</v>
      </c>
      <c r="N60" s="1" t="s">
        <v>1824</v>
      </c>
      <c r="O60" s="1" t="s">
        <v>887</v>
      </c>
      <c r="P60" s="1">
        <f t="shared" si="7"/>
        <v>58</v>
      </c>
      <c r="Q60" s="1" t="s">
        <v>1</v>
      </c>
      <c r="R60" s="1" t="str">
        <f t="shared" si="3"/>
        <v>{id:58,year: "2008",typeDoc:"ACUERDO",dateDoc:"11-ENE",numDoc:"CG 58-2008",monthDoc:"ENE",nameDoc:"QUEJA 104-07",link: Acuerdos__pdfpath(`./${"2008/"}${"58.pdf"}`),},</v>
      </c>
      <c r="W60" s="1" t="str">
        <f t="shared" si="5"/>
        <v>{id:58,year: "2008",typeDoc:"ACUERDO",dateDoc:"11-ENE",numDoc:"CG 58-2008",monthDoc:"ENE",nameDoc:"QUEJA 104-07",link: Acuerdos__pdfpath(`./${"2008/"}${"58.pdf"}`),},</v>
      </c>
      <c r="X60" s="1">
        <v>59</v>
      </c>
    </row>
    <row r="61" spans="1:24" x14ac:dyDescent="0.25">
      <c r="A61" s="1" t="s">
        <v>748</v>
      </c>
      <c r="B61" s="1">
        <v>59</v>
      </c>
      <c r="C61" s="1" t="s">
        <v>1275</v>
      </c>
      <c r="D61" s="1" t="s">
        <v>1181</v>
      </c>
      <c r="E61" s="1" t="s">
        <v>1417</v>
      </c>
      <c r="F61" s="2" t="s">
        <v>2</v>
      </c>
      <c r="G61" s="1" t="s">
        <v>1176</v>
      </c>
      <c r="I61" s="1">
        <f t="shared" si="4"/>
        <v>59</v>
      </c>
      <c r="J61" s="1" t="s">
        <v>0</v>
      </c>
      <c r="K61" s="1" t="s">
        <v>1264</v>
      </c>
      <c r="L61" s="3" t="str">
        <f t="shared" si="6"/>
        <v>ENE</v>
      </c>
      <c r="M61" s="1" t="s">
        <v>1177</v>
      </c>
      <c r="N61" s="1" t="s">
        <v>1825</v>
      </c>
      <c r="O61" s="1" t="s">
        <v>887</v>
      </c>
      <c r="P61" s="1">
        <f t="shared" si="7"/>
        <v>59</v>
      </c>
      <c r="Q61" s="1" t="s">
        <v>1</v>
      </c>
      <c r="R61" s="1" t="str">
        <f t="shared" si="3"/>
        <v>{id:59,year: "2008",typeDoc:"ACUERDO",dateDoc:"11-ENE",numDoc:"CG 59-2008",monthDoc:"ENE",nameDoc:"QUEJA 105-07",link: Acuerdos__pdfpath(`./${"2008/"}${"59.pdf"}`),},</v>
      </c>
      <c r="W61" s="1" t="str">
        <f t="shared" si="5"/>
        <v>{id:59,year: "2008",typeDoc:"ACUERDO",dateDoc:"11-ENE",numDoc:"CG 59-2008",monthDoc:"ENE",nameDoc:"QUEJA 105-07",link: Acuerdos__pdfpath(`./${"2008/"}${"59.pdf"}`),},</v>
      </c>
      <c r="X61" s="1">
        <v>60</v>
      </c>
    </row>
    <row r="62" spans="1:24" x14ac:dyDescent="0.25">
      <c r="A62" s="1" t="s">
        <v>748</v>
      </c>
      <c r="B62" s="1">
        <v>60</v>
      </c>
      <c r="C62" s="1" t="s">
        <v>1275</v>
      </c>
      <c r="D62" s="1" t="s">
        <v>1181</v>
      </c>
      <c r="E62" s="1" t="s">
        <v>1417</v>
      </c>
      <c r="F62" s="2" t="s">
        <v>2</v>
      </c>
      <c r="G62" s="1" t="s">
        <v>1176</v>
      </c>
      <c r="I62" s="1">
        <f t="shared" si="4"/>
        <v>60</v>
      </c>
      <c r="J62" s="1" t="s">
        <v>0</v>
      </c>
      <c r="K62" s="1" t="s">
        <v>1264</v>
      </c>
      <c r="L62" s="3" t="str">
        <f t="shared" si="6"/>
        <v>ENE</v>
      </c>
      <c r="M62" s="1" t="s">
        <v>1177</v>
      </c>
      <c r="N62" s="1" t="s">
        <v>1826</v>
      </c>
      <c r="O62" s="1" t="s">
        <v>887</v>
      </c>
      <c r="P62" s="1">
        <f t="shared" si="7"/>
        <v>60</v>
      </c>
      <c r="Q62" s="1" t="s">
        <v>1</v>
      </c>
      <c r="R62" s="1" t="str">
        <f t="shared" si="3"/>
        <v>{id:60,year: "2008",typeDoc:"ACUERDO",dateDoc:"11-ENE",numDoc:"CG 60-2008",monthDoc:"ENE",nameDoc:"QUEJA 106-07",link: Acuerdos__pdfpath(`./${"2008/"}${"60.pdf"}`),},</v>
      </c>
      <c r="W62" s="1" t="str">
        <f t="shared" si="5"/>
        <v>{id:60,year: "2008",typeDoc:"ACUERDO",dateDoc:"11-ENE",numDoc:"CG 60-2008",monthDoc:"ENE",nameDoc:"QUEJA 106-07",link: Acuerdos__pdfpath(`./${"2008/"}${"60.pdf"}`),},</v>
      </c>
      <c r="X62" s="1">
        <v>61</v>
      </c>
    </row>
    <row r="63" spans="1:24" x14ac:dyDescent="0.25">
      <c r="A63" s="1" t="s">
        <v>748</v>
      </c>
      <c r="B63" s="1">
        <v>61</v>
      </c>
      <c r="C63" s="1" t="s">
        <v>1275</v>
      </c>
      <c r="D63" s="1" t="s">
        <v>1181</v>
      </c>
      <c r="E63" s="1" t="s">
        <v>1417</v>
      </c>
      <c r="F63" s="2" t="s">
        <v>2</v>
      </c>
      <c r="G63" s="1" t="s">
        <v>1176</v>
      </c>
      <c r="I63" s="1">
        <f t="shared" si="4"/>
        <v>61</v>
      </c>
      <c r="J63" s="1" t="s">
        <v>0</v>
      </c>
      <c r="K63" s="1" t="s">
        <v>1264</v>
      </c>
      <c r="L63" s="3" t="str">
        <f t="shared" si="6"/>
        <v>ENE</v>
      </c>
      <c r="M63" s="1" t="s">
        <v>1177</v>
      </c>
      <c r="N63" s="3" t="s">
        <v>1827</v>
      </c>
      <c r="O63" s="1" t="s">
        <v>887</v>
      </c>
      <c r="P63" s="1">
        <f t="shared" si="7"/>
        <v>61</v>
      </c>
      <c r="Q63" s="1" t="s">
        <v>1</v>
      </c>
      <c r="R63" s="1" t="str">
        <f t="shared" si="3"/>
        <v>{id:61,year: "2008",typeDoc:"ACUERDO",dateDoc:"11-ENE",numDoc:"CG 61-2008",monthDoc:"ENE",nameDoc:"QUEJA 109-07",link: Acuerdos__pdfpath(`./${"2008/"}${"61.pdf"}`),},</v>
      </c>
      <c r="W63" s="1" t="str">
        <f t="shared" si="5"/>
        <v>{id:61,year: "2008",typeDoc:"ACUERDO",dateDoc:"11-ENE",numDoc:"CG 61-2008",monthDoc:"ENE",nameDoc:"QUEJA 109-07",link: Acuerdos__pdfpath(`./${"2008/"}${"61.pdf"}`),},</v>
      </c>
      <c r="X63" s="1">
        <v>62</v>
      </c>
    </row>
    <row r="64" spans="1:24" x14ac:dyDescent="0.25">
      <c r="A64" s="1" t="s">
        <v>748</v>
      </c>
      <c r="B64" s="1">
        <v>62</v>
      </c>
      <c r="C64" s="1" t="s">
        <v>1275</v>
      </c>
      <c r="D64" s="1" t="s">
        <v>1181</v>
      </c>
      <c r="E64" s="1" t="s">
        <v>1417</v>
      </c>
      <c r="F64" s="2" t="s">
        <v>2</v>
      </c>
      <c r="G64" s="1" t="s">
        <v>1176</v>
      </c>
      <c r="I64" s="1">
        <f t="shared" si="4"/>
        <v>62</v>
      </c>
      <c r="J64" s="1" t="s">
        <v>0</v>
      </c>
      <c r="K64" s="1" t="s">
        <v>1264</v>
      </c>
      <c r="L64" s="3" t="str">
        <f t="shared" si="6"/>
        <v>ENE</v>
      </c>
      <c r="M64" s="1" t="s">
        <v>1177</v>
      </c>
      <c r="N64" s="1" t="s">
        <v>1828</v>
      </c>
      <c r="O64" s="1" t="s">
        <v>887</v>
      </c>
      <c r="P64" s="1">
        <f t="shared" si="7"/>
        <v>62</v>
      </c>
      <c r="Q64" s="1" t="s">
        <v>1</v>
      </c>
      <c r="R64" s="1" t="str">
        <f t="shared" si="3"/>
        <v>{id:62,year: "2008",typeDoc:"ACUERDO",dateDoc:"11-ENE",numDoc:"CG 62-2008",monthDoc:"ENE",nameDoc:"QUEJA 01-07",link: Acuerdos__pdfpath(`./${"2008/"}${"62.pdf"}`),},</v>
      </c>
      <c r="W64" s="1" t="str">
        <f t="shared" si="5"/>
        <v>{id:62,year: "2008",typeDoc:"ACUERDO",dateDoc:"11-ENE",numDoc:"CG 62-2008",monthDoc:"ENE",nameDoc:"QUEJA 01-07",link: Acuerdos__pdfpath(`./${"2008/"}${"62.pdf"}`),},</v>
      </c>
      <c r="X64" s="1">
        <v>63</v>
      </c>
    </row>
    <row r="65" spans="1:24" x14ac:dyDescent="0.25">
      <c r="A65" s="1" t="s">
        <v>748</v>
      </c>
      <c r="B65" s="1">
        <v>63</v>
      </c>
      <c r="C65" s="1" t="s">
        <v>1275</v>
      </c>
      <c r="D65" s="1" t="s">
        <v>1181</v>
      </c>
      <c r="E65" s="1" t="s">
        <v>1417</v>
      </c>
      <c r="F65" s="2" t="s">
        <v>2</v>
      </c>
      <c r="G65" s="1" t="s">
        <v>1176</v>
      </c>
      <c r="I65" s="1">
        <f t="shared" si="4"/>
        <v>63</v>
      </c>
      <c r="J65" s="1" t="s">
        <v>0</v>
      </c>
      <c r="K65" s="1" t="s">
        <v>1264</v>
      </c>
      <c r="L65" s="3" t="str">
        <f t="shared" si="6"/>
        <v>ENE</v>
      </c>
      <c r="M65" s="1" t="s">
        <v>1177</v>
      </c>
      <c r="N65" s="1" t="s">
        <v>1829</v>
      </c>
      <c r="O65" s="1" t="s">
        <v>887</v>
      </c>
      <c r="P65" s="1">
        <f t="shared" si="7"/>
        <v>63</v>
      </c>
      <c r="Q65" s="1" t="s">
        <v>1</v>
      </c>
      <c r="R65" s="1" t="str">
        <f t="shared" si="3"/>
        <v>{id:63,year: "2008",typeDoc:"ACUERDO",dateDoc:"11-ENE",numDoc:"CG 63-2008",monthDoc:"ENE",nameDoc:"QUEJA 08-07",link: Acuerdos__pdfpath(`./${"2008/"}${"63.pdf"}`),},</v>
      </c>
      <c r="W65" s="1" t="str">
        <f t="shared" si="5"/>
        <v>{id:63,year: "2008",typeDoc:"ACUERDO",dateDoc:"11-ENE",numDoc:"CG 63-2008",monthDoc:"ENE",nameDoc:"QUEJA 08-07",link: Acuerdos__pdfpath(`./${"2008/"}${"63.pdf"}`),},</v>
      </c>
      <c r="X65" s="1">
        <v>64</v>
      </c>
    </row>
    <row r="66" spans="1:24" x14ac:dyDescent="0.25">
      <c r="A66" s="1" t="s">
        <v>748</v>
      </c>
      <c r="B66" s="1">
        <v>64</v>
      </c>
      <c r="C66" s="1" t="s">
        <v>1275</v>
      </c>
      <c r="D66" s="1" t="s">
        <v>1181</v>
      </c>
      <c r="E66" s="1" t="s">
        <v>1417</v>
      </c>
      <c r="F66" s="2" t="s">
        <v>2</v>
      </c>
      <c r="G66" s="1" t="s">
        <v>1176</v>
      </c>
      <c r="I66" s="1">
        <f t="shared" si="4"/>
        <v>64</v>
      </c>
      <c r="J66" s="1" t="s">
        <v>0</v>
      </c>
      <c r="K66" s="1" t="s">
        <v>1264</v>
      </c>
      <c r="L66" s="3" t="str">
        <f t="shared" si="6"/>
        <v>ENE</v>
      </c>
      <c r="M66" s="1" t="s">
        <v>1177</v>
      </c>
      <c r="N66" s="1" t="s">
        <v>1830</v>
      </c>
      <c r="O66" s="1" t="s">
        <v>887</v>
      </c>
      <c r="P66" s="1">
        <f t="shared" si="7"/>
        <v>64</v>
      </c>
      <c r="Q66" s="1" t="s">
        <v>1</v>
      </c>
      <c r="R66" s="1" t="str">
        <f t="shared" si="3"/>
        <v>{id:64,year: "2008",typeDoc:"ACUERDO",dateDoc:"11-ENE",numDoc:"CG 64-2008",monthDoc:"ENE",nameDoc:"QUEJA 26-07",link: Acuerdos__pdfpath(`./${"2008/"}${"64.pdf"}`),},</v>
      </c>
      <c r="W66" s="1" t="str">
        <f t="shared" ref="W66:W97" si="8">IF(R66=0,"",R66)</f>
        <v>{id:64,year: "2008",typeDoc:"ACUERDO",dateDoc:"11-ENE",numDoc:"CG 64-2008",monthDoc:"ENE",nameDoc:"QUEJA 26-07",link: Acuerdos__pdfpath(`./${"2008/"}${"64.pdf"}`),},</v>
      </c>
      <c r="X66" s="1">
        <v>65</v>
      </c>
    </row>
    <row r="67" spans="1:24" x14ac:dyDescent="0.25">
      <c r="A67" s="1" t="s">
        <v>748</v>
      </c>
      <c r="B67" s="1">
        <v>65</v>
      </c>
      <c r="C67" s="1" t="s">
        <v>1275</v>
      </c>
      <c r="D67" s="1" t="s">
        <v>1181</v>
      </c>
      <c r="E67" s="1" t="s">
        <v>1417</v>
      </c>
      <c r="F67" s="2" t="s">
        <v>2</v>
      </c>
      <c r="G67" s="1" t="s">
        <v>1176</v>
      </c>
      <c r="I67" s="1">
        <f t="shared" si="4"/>
        <v>65</v>
      </c>
      <c r="J67" s="1" t="s">
        <v>0</v>
      </c>
      <c r="K67" s="1" t="s">
        <v>1264</v>
      </c>
      <c r="L67" s="3" t="str">
        <f t="shared" ref="L67:L98" si="9">MID(F67,4,3)</f>
        <v>ENE</v>
      </c>
      <c r="M67" s="1" t="s">
        <v>1177</v>
      </c>
      <c r="N67" s="1" t="s">
        <v>1831</v>
      </c>
      <c r="O67" s="1" t="s">
        <v>887</v>
      </c>
      <c r="P67" s="1">
        <f t="shared" ref="P67:P98" si="10">B67</f>
        <v>65</v>
      </c>
      <c r="Q67" s="1" t="s">
        <v>1</v>
      </c>
      <c r="R67" s="1" t="str">
        <f t="shared" ref="R67:R106" si="11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  <c r="W67" s="1" t="str">
        <f t="shared" si="8"/>
        <v>{id:65,year: "2008",typeDoc:"ACUERDO",dateDoc:"11-ENE",numDoc:"CG 65-2008",monthDoc:"ENE",nameDoc:"QUEJA 48-07",link: Acuerdos__pdfpath(`./${"2008/"}${"65.pdf"}`),},</v>
      </c>
      <c r="X67" s="1">
        <v>66</v>
      </c>
    </row>
    <row r="68" spans="1:24" x14ac:dyDescent="0.25">
      <c r="A68" s="1" t="s">
        <v>748</v>
      </c>
      <c r="B68" s="1">
        <v>66</v>
      </c>
      <c r="C68" s="1" t="s">
        <v>1275</v>
      </c>
      <c r="D68" s="1" t="s">
        <v>1181</v>
      </c>
      <c r="E68" s="1" t="s">
        <v>1417</v>
      </c>
      <c r="F68" s="2" t="s">
        <v>2</v>
      </c>
      <c r="G68" s="1" t="s">
        <v>1176</v>
      </c>
      <c r="I68" s="1">
        <f t="shared" ref="I68:I106" si="12">B68</f>
        <v>66</v>
      </c>
      <c r="J68" s="1" t="s">
        <v>0</v>
      </c>
      <c r="K68" s="1" t="s">
        <v>1264</v>
      </c>
      <c r="L68" s="3" t="str">
        <f t="shared" si="9"/>
        <v>ENE</v>
      </c>
      <c r="M68" s="1" t="s">
        <v>1177</v>
      </c>
      <c r="N68" s="1" t="s">
        <v>1832</v>
      </c>
      <c r="O68" s="1" t="s">
        <v>887</v>
      </c>
      <c r="P68" s="1">
        <f t="shared" si="10"/>
        <v>66</v>
      </c>
      <c r="Q68" s="1" t="s">
        <v>1</v>
      </c>
      <c r="R68" s="1" t="str">
        <f t="shared" si="11"/>
        <v>{id:66,year: "2008",typeDoc:"ACUERDO",dateDoc:"11-ENE",numDoc:"CG 66-2008",monthDoc:"ENE",nameDoc:"QUEJA 72-07",link: Acuerdos__pdfpath(`./${"2008/"}${"66.pdf"}`),},</v>
      </c>
      <c r="W68" s="1" t="str">
        <f t="shared" si="8"/>
        <v>{id:66,year: "2008",typeDoc:"ACUERDO",dateDoc:"11-ENE",numDoc:"CG 66-2008",monthDoc:"ENE",nameDoc:"QUEJA 72-07",link: Acuerdos__pdfpath(`./${"2008/"}${"66.pdf"}`),},</v>
      </c>
      <c r="X68" s="1">
        <v>67</v>
      </c>
    </row>
    <row r="69" spans="1:24" x14ac:dyDescent="0.25">
      <c r="A69" s="1" t="s">
        <v>748</v>
      </c>
      <c r="B69" s="1">
        <v>67</v>
      </c>
      <c r="C69" s="1" t="s">
        <v>1275</v>
      </c>
      <c r="D69" s="1" t="s">
        <v>1181</v>
      </c>
      <c r="E69" s="1" t="s">
        <v>1417</v>
      </c>
      <c r="F69" s="2" t="s">
        <v>2</v>
      </c>
      <c r="G69" s="1" t="s">
        <v>1176</v>
      </c>
      <c r="I69" s="1">
        <f t="shared" si="12"/>
        <v>67</v>
      </c>
      <c r="J69" s="1" t="s">
        <v>0</v>
      </c>
      <c r="K69" s="1" t="s">
        <v>1264</v>
      </c>
      <c r="L69" s="3" t="str">
        <f t="shared" si="9"/>
        <v>ENE</v>
      </c>
      <c r="M69" s="1" t="s">
        <v>1177</v>
      </c>
      <c r="N69" s="1" t="s">
        <v>1833</v>
      </c>
      <c r="O69" s="1" t="s">
        <v>887</v>
      </c>
      <c r="P69" s="1">
        <f t="shared" si="10"/>
        <v>67</v>
      </c>
      <c r="Q69" s="1" t="s">
        <v>1</v>
      </c>
      <c r="R69" s="1" t="str">
        <f t="shared" si="11"/>
        <v>{id:67,year: "2008",typeDoc:"ACUERDO",dateDoc:"11-ENE",numDoc:"CG 67-2008",monthDoc:"ENE",nameDoc:"QUEJA 77-07",link: Acuerdos__pdfpath(`./${"2008/"}${"67.pdf"}`),},</v>
      </c>
      <c r="W69" s="1" t="str">
        <f t="shared" si="8"/>
        <v>{id:67,year: "2008",typeDoc:"ACUERDO",dateDoc:"11-ENE",numDoc:"CG 67-2008",monthDoc:"ENE",nameDoc:"QUEJA 77-07",link: Acuerdos__pdfpath(`./${"2008/"}${"67.pdf"}`),},</v>
      </c>
      <c r="X69" s="1">
        <v>68</v>
      </c>
    </row>
    <row r="70" spans="1:24" x14ac:dyDescent="0.25">
      <c r="A70" s="1" t="s">
        <v>748</v>
      </c>
      <c r="B70" s="1">
        <v>68</v>
      </c>
      <c r="C70" s="1" t="s">
        <v>1275</v>
      </c>
      <c r="D70" s="1" t="s">
        <v>1181</v>
      </c>
      <c r="E70" s="1" t="s">
        <v>1417</v>
      </c>
      <c r="F70" s="2" t="s">
        <v>2</v>
      </c>
      <c r="G70" s="1" t="s">
        <v>1176</v>
      </c>
      <c r="I70" s="1">
        <f t="shared" si="12"/>
        <v>68</v>
      </c>
      <c r="J70" s="1" t="s">
        <v>0</v>
      </c>
      <c r="K70" s="1" t="s">
        <v>1264</v>
      </c>
      <c r="L70" s="3" t="str">
        <f t="shared" si="9"/>
        <v>ENE</v>
      </c>
      <c r="M70" s="1" t="s">
        <v>1177</v>
      </c>
      <c r="N70" s="1" t="s">
        <v>1834</v>
      </c>
      <c r="O70" s="1" t="s">
        <v>887</v>
      </c>
      <c r="P70" s="1">
        <f t="shared" si="10"/>
        <v>68</v>
      </c>
      <c r="Q70" s="1" t="s">
        <v>1</v>
      </c>
      <c r="R70" s="1" t="str">
        <f t="shared" si="11"/>
        <v>{id:68,year: "2008",typeDoc:"ACUERDO",dateDoc:"11-ENE",numDoc:"CG 68-2008",monthDoc:"ENE",nameDoc:"QUEJA 79-07",link: Acuerdos__pdfpath(`./${"2008/"}${"68.pdf"}`),},</v>
      </c>
      <c r="W70" s="1" t="str">
        <f t="shared" si="8"/>
        <v>{id:68,year: "2008",typeDoc:"ACUERDO",dateDoc:"11-ENE",numDoc:"CG 68-2008",monthDoc:"ENE",nameDoc:"QUEJA 79-07",link: Acuerdos__pdfpath(`./${"2008/"}${"68.pdf"}`),},</v>
      </c>
      <c r="X70" s="1">
        <v>69</v>
      </c>
    </row>
    <row r="71" spans="1:24" x14ac:dyDescent="0.25">
      <c r="A71" s="1" t="s">
        <v>748</v>
      </c>
      <c r="B71" s="1">
        <v>69</v>
      </c>
      <c r="C71" s="1" t="s">
        <v>1275</v>
      </c>
      <c r="D71" s="1" t="s">
        <v>1181</v>
      </c>
      <c r="E71" s="1" t="s">
        <v>1417</v>
      </c>
      <c r="F71" s="2" t="s">
        <v>2</v>
      </c>
      <c r="G71" s="1" t="s">
        <v>1176</v>
      </c>
      <c r="I71" s="1">
        <f t="shared" si="12"/>
        <v>69</v>
      </c>
      <c r="J71" s="1" t="s">
        <v>0</v>
      </c>
      <c r="K71" s="1" t="s">
        <v>1264</v>
      </c>
      <c r="L71" s="3" t="str">
        <f t="shared" si="9"/>
        <v>ENE</v>
      </c>
      <c r="M71" s="1" t="s">
        <v>1177</v>
      </c>
      <c r="N71" s="1" t="s">
        <v>1835</v>
      </c>
      <c r="O71" s="1" t="s">
        <v>887</v>
      </c>
      <c r="P71" s="1">
        <f t="shared" si="10"/>
        <v>69</v>
      </c>
      <c r="Q71" s="1" t="s">
        <v>1</v>
      </c>
      <c r="R71" s="1" t="str">
        <f t="shared" si="11"/>
        <v>{id:69,year: "2008",typeDoc:"ACUERDO",dateDoc:"11-ENE",numDoc:"CG 69-2008",monthDoc:"ENE",nameDoc:"QUEJA 108-07",link: Acuerdos__pdfpath(`./${"2008/"}${"69.pdf"}`),},</v>
      </c>
      <c r="W71" s="1" t="str">
        <f t="shared" si="8"/>
        <v>{id:69,year: "2008",typeDoc:"ACUERDO",dateDoc:"11-ENE",numDoc:"CG 69-2008",monthDoc:"ENE",nameDoc:"QUEJA 108-07",link: Acuerdos__pdfpath(`./${"2008/"}${"69.pdf"}`),},</v>
      </c>
      <c r="X71" s="1">
        <v>70</v>
      </c>
    </row>
    <row r="72" spans="1:24" x14ac:dyDescent="0.25">
      <c r="A72" s="1" t="s">
        <v>748</v>
      </c>
      <c r="B72" s="1">
        <v>70</v>
      </c>
      <c r="C72" s="1" t="s">
        <v>1275</v>
      </c>
      <c r="D72" s="1" t="s">
        <v>1181</v>
      </c>
      <c r="E72" s="1" t="s">
        <v>1417</v>
      </c>
      <c r="F72" s="2" t="s">
        <v>2</v>
      </c>
      <c r="G72" s="1" t="s">
        <v>1176</v>
      </c>
      <c r="I72" s="1">
        <f t="shared" si="12"/>
        <v>70</v>
      </c>
      <c r="J72" s="1" t="s">
        <v>0</v>
      </c>
      <c r="K72" s="1" t="s">
        <v>1264</v>
      </c>
      <c r="L72" s="3" t="str">
        <f t="shared" si="9"/>
        <v>ENE</v>
      </c>
      <c r="M72" s="1" t="s">
        <v>1177</v>
      </c>
      <c r="N72" s="1" t="s">
        <v>1836</v>
      </c>
      <c r="O72" s="1" t="s">
        <v>887</v>
      </c>
      <c r="P72" s="1">
        <f t="shared" si="10"/>
        <v>70</v>
      </c>
      <c r="Q72" s="1" t="s">
        <v>1</v>
      </c>
      <c r="R72" s="1" t="str">
        <f t="shared" si="11"/>
        <v>{id:70,year: "2008",typeDoc:"ACUERDO",dateDoc:"11-ENE",numDoc:"CG 70-2008",monthDoc:"ENE",nameDoc:"QUEJA 102-07",link: Acuerdos__pdfpath(`./${"2008/"}${"70.pdf"}`),},</v>
      </c>
      <c r="W72" s="1" t="str">
        <f t="shared" si="8"/>
        <v>{id:70,year: "2008",typeDoc:"ACUERDO",dateDoc:"11-ENE",numDoc:"CG 70-2008",monthDoc:"ENE",nameDoc:"QUEJA 102-07",link: Acuerdos__pdfpath(`./${"2008/"}${"70.pdf"}`),},</v>
      </c>
      <c r="X72" s="1">
        <v>71</v>
      </c>
    </row>
    <row r="73" spans="1:24" x14ac:dyDescent="0.25">
      <c r="A73" s="1" t="s">
        <v>748</v>
      </c>
      <c r="B73" s="1">
        <v>71</v>
      </c>
      <c r="C73" s="1" t="s">
        <v>1275</v>
      </c>
      <c r="D73" s="1" t="s">
        <v>1181</v>
      </c>
      <c r="E73" s="1" t="s">
        <v>1417</v>
      </c>
      <c r="F73" s="2" t="s">
        <v>2</v>
      </c>
      <c r="G73" s="1" t="s">
        <v>1176</v>
      </c>
      <c r="I73" s="1">
        <f t="shared" si="12"/>
        <v>71</v>
      </c>
      <c r="J73" s="1" t="s">
        <v>0</v>
      </c>
      <c r="K73" s="1" t="s">
        <v>1264</v>
      </c>
      <c r="L73" s="3" t="str">
        <f t="shared" si="9"/>
        <v>ENE</v>
      </c>
      <c r="M73" s="1" t="s">
        <v>1177</v>
      </c>
      <c r="N73" s="1" t="s">
        <v>1837</v>
      </c>
      <c r="O73" s="1" t="s">
        <v>887</v>
      </c>
      <c r="P73" s="1">
        <f t="shared" si="10"/>
        <v>71</v>
      </c>
      <c r="Q73" s="1" t="s">
        <v>1</v>
      </c>
      <c r="R73" s="1" t="str">
        <f t="shared" si="11"/>
        <v>{id:71,year: "2008",typeDoc:"ACUERDO",dateDoc:"11-ENE",numDoc:"CG 71-2008",monthDoc:"ENE",nameDoc:"QUEJA 91-07",link: Acuerdos__pdfpath(`./${"2008/"}${"71.pdf"}`),},</v>
      </c>
      <c r="W73" s="1" t="str">
        <f t="shared" si="8"/>
        <v>{id:71,year: "2008",typeDoc:"ACUERDO",dateDoc:"11-ENE",numDoc:"CG 71-2008",monthDoc:"ENE",nameDoc:"QUEJA 91-07",link: Acuerdos__pdfpath(`./${"2008/"}${"71.pdf"}`),},</v>
      </c>
      <c r="X73" s="1">
        <v>72</v>
      </c>
    </row>
    <row r="74" spans="1:24" x14ac:dyDescent="0.25">
      <c r="A74" s="1" t="s">
        <v>748</v>
      </c>
      <c r="B74" s="1">
        <v>72</v>
      </c>
      <c r="C74" s="1" t="s">
        <v>1275</v>
      </c>
      <c r="D74" s="1" t="s">
        <v>1181</v>
      </c>
      <c r="E74" s="1" t="s">
        <v>1417</v>
      </c>
      <c r="F74" s="2" t="s">
        <v>2</v>
      </c>
      <c r="G74" s="1" t="s">
        <v>1176</v>
      </c>
      <c r="I74" s="1">
        <f t="shared" si="12"/>
        <v>72</v>
      </c>
      <c r="J74" s="1" t="s">
        <v>0</v>
      </c>
      <c r="K74" s="1" t="s">
        <v>1264</v>
      </c>
      <c r="L74" s="3" t="str">
        <f t="shared" si="9"/>
        <v>ENE</v>
      </c>
      <c r="M74" s="1" t="s">
        <v>1177</v>
      </c>
      <c r="N74" s="1" t="s">
        <v>1838</v>
      </c>
      <c r="O74" s="1" t="s">
        <v>887</v>
      </c>
      <c r="P74" s="1">
        <f t="shared" si="10"/>
        <v>72</v>
      </c>
      <c r="Q74" s="1" t="s">
        <v>1</v>
      </c>
      <c r="R74" s="1" t="str">
        <f t="shared" si="11"/>
        <v>{id:72,year: "2008",typeDoc:"ACUERDO",dateDoc:"11-ENE",numDoc:"CG 72-2008",monthDoc:"ENE",nameDoc:"QUEJA 95-07",link: Acuerdos__pdfpath(`./${"2008/"}${"72.pdf"}`),},</v>
      </c>
      <c r="W74" s="1" t="str">
        <f t="shared" si="8"/>
        <v>{id:72,year: "2008",typeDoc:"ACUERDO",dateDoc:"11-ENE",numDoc:"CG 72-2008",monthDoc:"ENE",nameDoc:"QUEJA 95-07",link: Acuerdos__pdfpath(`./${"2008/"}${"72.pdf"}`),},</v>
      </c>
      <c r="X74" s="1">
        <v>73</v>
      </c>
    </row>
    <row r="75" spans="1:24" x14ac:dyDescent="0.25">
      <c r="A75" s="1" t="s">
        <v>748</v>
      </c>
      <c r="B75" s="1">
        <v>73</v>
      </c>
      <c r="C75" s="1" t="s">
        <v>1275</v>
      </c>
      <c r="D75" s="1" t="s">
        <v>1181</v>
      </c>
      <c r="E75" s="1" t="s">
        <v>1417</v>
      </c>
      <c r="F75" s="2" t="s">
        <v>2</v>
      </c>
      <c r="G75" s="1" t="s">
        <v>1176</v>
      </c>
      <c r="I75" s="1">
        <f t="shared" si="12"/>
        <v>73</v>
      </c>
      <c r="J75" s="1" t="s">
        <v>0</v>
      </c>
      <c r="K75" s="1" t="s">
        <v>1264</v>
      </c>
      <c r="L75" s="3" t="str">
        <f t="shared" si="9"/>
        <v>ENE</v>
      </c>
      <c r="M75" s="1" t="s">
        <v>1177</v>
      </c>
      <c r="N75" s="1" t="s">
        <v>1839</v>
      </c>
      <c r="O75" s="1" t="s">
        <v>887</v>
      </c>
      <c r="P75" s="1">
        <f t="shared" si="10"/>
        <v>73</v>
      </c>
      <c r="Q75" s="1" t="s">
        <v>1</v>
      </c>
      <c r="R75" s="1" t="str">
        <f t="shared" si="11"/>
        <v>{id:73,year: "2008",typeDoc:"ACUERDO",dateDoc:"11-ENE",numDoc:"CG 73-2008",monthDoc:"ENE",nameDoc:"QUEJA 44-07",link: Acuerdos__pdfpath(`./${"2008/"}${"73.pdf"}`),},</v>
      </c>
      <c r="W75" s="1" t="str">
        <f t="shared" si="8"/>
        <v>{id:73,year: "2008",typeDoc:"ACUERDO",dateDoc:"11-ENE",numDoc:"CG 73-2008",monthDoc:"ENE",nameDoc:"QUEJA 44-07",link: Acuerdos__pdfpath(`./${"2008/"}${"73.pdf"}`),},</v>
      </c>
      <c r="X75" s="1">
        <v>74</v>
      </c>
    </row>
    <row r="76" spans="1:24" x14ac:dyDescent="0.25">
      <c r="A76" s="1" t="s">
        <v>748</v>
      </c>
      <c r="B76" s="1">
        <v>74</v>
      </c>
      <c r="C76" s="1" t="s">
        <v>1275</v>
      </c>
      <c r="D76" s="1" t="s">
        <v>1181</v>
      </c>
      <c r="E76" s="1" t="s">
        <v>1417</v>
      </c>
      <c r="F76" s="2" t="s">
        <v>2</v>
      </c>
      <c r="G76" s="1" t="s">
        <v>1176</v>
      </c>
      <c r="I76" s="1">
        <f t="shared" si="12"/>
        <v>74</v>
      </c>
      <c r="J76" s="1" t="s">
        <v>0</v>
      </c>
      <c r="K76" s="1" t="s">
        <v>1264</v>
      </c>
      <c r="L76" s="3" t="str">
        <f t="shared" si="9"/>
        <v>ENE</v>
      </c>
      <c r="M76" s="1" t="s">
        <v>1177</v>
      </c>
      <c r="N76" s="1" t="s">
        <v>1840</v>
      </c>
      <c r="O76" s="1" t="s">
        <v>887</v>
      </c>
      <c r="P76" s="1">
        <f t="shared" si="10"/>
        <v>74</v>
      </c>
      <c r="Q76" s="1" t="s">
        <v>1</v>
      </c>
      <c r="R76" s="1" t="str">
        <f t="shared" si="11"/>
        <v>{id:74,year: "2008",typeDoc:"ACUERDO",dateDoc:"11-ENE",numDoc:"CG 74-2008",monthDoc:"ENE",nameDoc:"QUEJA 45-07",link: Acuerdos__pdfpath(`./${"2008/"}${"74.pdf"}`),},</v>
      </c>
      <c r="W76" s="1" t="str">
        <f t="shared" si="8"/>
        <v>{id:74,year: "2008",typeDoc:"ACUERDO",dateDoc:"11-ENE",numDoc:"CG 74-2008",monthDoc:"ENE",nameDoc:"QUEJA 45-07",link: Acuerdos__pdfpath(`./${"2008/"}${"74.pdf"}`),},</v>
      </c>
      <c r="X76" s="1">
        <v>75</v>
      </c>
    </row>
    <row r="77" spans="1:24" x14ac:dyDescent="0.25">
      <c r="A77" s="1" t="s">
        <v>748</v>
      </c>
      <c r="B77" s="1">
        <v>75</v>
      </c>
      <c r="C77" s="1" t="s">
        <v>1275</v>
      </c>
      <c r="D77" s="1" t="s">
        <v>1181</v>
      </c>
      <c r="E77" s="1" t="s">
        <v>1417</v>
      </c>
      <c r="F77" s="2" t="s">
        <v>2</v>
      </c>
      <c r="G77" s="1" t="s">
        <v>1176</v>
      </c>
      <c r="I77" s="1">
        <f t="shared" si="12"/>
        <v>75</v>
      </c>
      <c r="J77" s="1" t="s">
        <v>0</v>
      </c>
      <c r="K77" s="1" t="s">
        <v>1264</v>
      </c>
      <c r="L77" s="3" t="str">
        <f t="shared" si="9"/>
        <v>ENE</v>
      </c>
      <c r="M77" s="1" t="s">
        <v>1177</v>
      </c>
      <c r="N77" s="1" t="s">
        <v>1841</v>
      </c>
      <c r="O77" s="1" t="s">
        <v>887</v>
      </c>
      <c r="P77" s="1">
        <f t="shared" si="10"/>
        <v>75</v>
      </c>
      <c r="Q77" s="1" t="s">
        <v>1</v>
      </c>
      <c r="R77" s="1" t="str">
        <f t="shared" si="11"/>
        <v>{id:75,year: "2008",typeDoc:"ACUERDO",dateDoc:"11-ENE",numDoc:"CG 75-2008",monthDoc:"ENE",nameDoc:"QUEJA 92-07",link: Acuerdos__pdfpath(`./${"2008/"}${"75.pdf"}`),},</v>
      </c>
      <c r="W77" s="1" t="str">
        <f t="shared" si="8"/>
        <v>{id:75,year: "2008",typeDoc:"ACUERDO",dateDoc:"11-ENE",numDoc:"CG 75-2008",monthDoc:"ENE",nameDoc:"QUEJA 92-07",link: Acuerdos__pdfpath(`./${"2008/"}${"75.pdf"}`),},</v>
      </c>
      <c r="X77" s="1">
        <v>76</v>
      </c>
    </row>
    <row r="78" spans="1:24" x14ac:dyDescent="0.25">
      <c r="A78" s="1" t="s">
        <v>748</v>
      </c>
      <c r="B78" s="1">
        <v>76</v>
      </c>
      <c r="C78" s="1" t="s">
        <v>1275</v>
      </c>
      <c r="D78" s="1" t="s">
        <v>1181</v>
      </c>
      <c r="E78" s="1" t="s">
        <v>1417</v>
      </c>
      <c r="F78" s="2" t="s">
        <v>2</v>
      </c>
      <c r="G78" s="1" t="s">
        <v>1176</v>
      </c>
      <c r="I78" s="1">
        <f t="shared" si="12"/>
        <v>76</v>
      </c>
      <c r="J78" s="1" t="s">
        <v>0</v>
      </c>
      <c r="K78" s="1" t="s">
        <v>1264</v>
      </c>
      <c r="L78" s="3" t="str">
        <f t="shared" si="9"/>
        <v>ENE</v>
      </c>
      <c r="M78" s="1" t="s">
        <v>1177</v>
      </c>
      <c r="N78" s="1" t="s">
        <v>1842</v>
      </c>
      <c r="O78" s="1" t="s">
        <v>887</v>
      </c>
      <c r="P78" s="1">
        <f t="shared" si="10"/>
        <v>76</v>
      </c>
      <c r="Q78" s="1" t="s">
        <v>1</v>
      </c>
      <c r="R78" s="1" t="str">
        <f t="shared" si="11"/>
        <v>{id:76,year: "2008",typeDoc:"ACUERDO",dateDoc:"11-ENE",numDoc:"CG 76-2008",monthDoc:"ENE",nameDoc:"QUEJA 68-07",link: Acuerdos__pdfpath(`./${"2008/"}${"76.pdf"}`),},</v>
      </c>
      <c r="W78" s="1" t="str">
        <f t="shared" si="8"/>
        <v>{id:76,year: "2008",typeDoc:"ACUERDO",dateDoc:"11-ENE",numDoc:"CG 76-2008",monthDoc:"ENE",nameDoc:"QUEJA 68-07",link: Acuerdos__pdfpath(`./${"2008/"}${"76.pdf"}`),},</v>
      </c>
      <c r="X78" s="1">
        <v>77</v>
      </c>
    </row>
    <row r="79" spans="1:24" x14ac:dyDescent="0.25">
      <c r="A79" s="1" t="s">
        <v>748</v>
      </c>
      <c r="B79" s="1">
        <v>77</v>
      </c>
      <c r="C79" s="1" t="s">
        <v>1275</v>
      </c>
      <c r="D79" s="1" t="s">
        <v>1181</v>
      </c>
      <c r="E79" s="1" t="s">
        <v>1417</v>
      </c>
      <c r="F79" s="2" t="s">
        <v>2</v>
      </c>
      <c r="G79" s="1" t="s">
        <v>1176</v>
      </c>
      <c r="I79" s="1">
        <f t="shared" si="12"/>
        <v>77</v>
      </c>
      <c r="J79" s="1" t="s">
        <v>0</v>
      </c>
      <c r="K79" s="1" t="s">
        <v>1264</v>
      </c>
      <c r="L79" s="3" t="str">
        <f t="shared" si="9"/>
        <v>ENE</v>
      </c>
      <c r="M79" s="1" t="s">
        <v>1177</v>
      </c>
      <c r="N79" s="1" t="s">
        <v>1843</v>
      </c>
      <c r="O79" s="1" t="s">
        <v>887</v>
      </c>
      <c r="P79" s="1">
        <f t="shared" si="10"/>
        <v>77</v>
      </c>
      <c r="Q79" s="1" t="s">
        <v>1</v>
      </c>
      <c r="R79" s="1" t="str">
        <f t="shared" si="11"/>
        <v>{id:77,year: "2008",typeDoc:"ACUERDO",dateDoc:"11-ENE",numDoc:"CG 77-2008",monthDoc:"ENE",nameDoc:"QUEJA 98-07",link: Acuerdos__pdfpath(`./${"2008/"}${"77.pdf"}`),},</v>
      </c>
      <c r="W79" s="1" t="str">
        <f t="shared" si="8"/>
        <v>{id:77,year: "2008",typeDoc:"ACUERDO",dateDoc:"11-ENE",numDoc:"CG 77-2008",monthDoc:"ENE",nameDoc:"QUEJA 98-07",link: Acuerdos__pdfpath(`./${"2008/"}${"77.pdf"}`),},</v>
      </c>
      <c r="X79" s="1">
        <v>78</v>
      </c>
    </row>
    <row r="80" spans="1:24" x14ac:dyDescent="0.25">
      <c r="A80" s="1" t="s">
        <v>748</v>
      </c>
      <c r="B80" s="1">
        <v>78</v>
      </c>
      <c r="C80" s="1" t="s">
        <v>1275</v>
      </c>
      <c r="D80" s="1" t="s">
        <v>1181</v>
      </c>
      <c r="E80" s="1" t="s">
        <v>1417</v>
      </c>
      <c r="F80" s="2" t="s">
        <v>3</v>
      </c>
      <c r="G80" s="1" t="s">
        <v>1176</v>
      </c>
      <c r="I80" s="1">
        <f t="shared" si="12"/>
        <v>78</v>
      </c>
      <c r="J80" s="1" t="s">
        <v>0</v>
      </c>
      <c r="K80" s="1" t="s">
        <v>1264</v>
      </c>
      <c r="L80" s="3" t="str">
        <f t="shared" si="9"/>
        <v>ENE</v>
      </c>
      <c r="M80" s="1" t="s">
        <v>1177</v>
      </c>
      <c r="N80" s="1" t="s">
        <v>1844</v>
      </c>
      <c r="O80" s="1" t="s">
        <v>887</v>
      </c>
      <c r="P80" s="1">
        <f t="shared" si="10"/>
        <v>78</v>
      </c>
      <c r="Q80" s="1" t="s">
        <v>1</v>
      </c>
      <c r="R80" s="1" t="str">
        <f t="shared" si="11"/>
        <v>{id:78,year: "2008",typeDoc:"ACUERDO",dateDoc:"12-ENE",numDoc:"CG 78-2008",monthDoc:"ENE",nameDoc:"INTEGRACIÓN LIX LEGISLATURA",link: Acuerdos__pdfpath(`./${"2008/"}${"78.pdf"}`),},</v>
      </c>
      <c r="W80" s="1" t="str">
        <f t="shared" si="8"/>
        <v>{id:78,year: "2008",typeDoc:"ACUERDO",dateDoc:"12-ENE",numDoc:"CG 78-2008",monthDoc:"ENE",nameDoc:"INTEGRACIÓN LIX LEGISLATURA",link: Acuerdos__pdfpath(`./${"2008/"}${"78.pdf"}`),},</v>
      </c>
      <c r="X80" s="1">
        <v>79</v>
      </c>
    </row>
    <row r="81" spans="1:24" x14ac:dyDescent="0.25">
      <c r="A81" s="1" t="s">
        <v>748</v>
      </c>
      <c r="B81" s="1">
        <v>79</v>
      </c>
      <c r="C81" s="1" t="s">
        <v>1275</v>
      </c>
      <c r="D81" s="3" t="s">
        <v>1181</v>
      </c>
      <c r="E81" s="1" t="s">
        <v>1417</v>
      </c>
      <c r="F81" s="2" t="s">
        <v>5</v>
      </c>
      <c r="G81" s="1" t="s">
        <v>1176</v>
      </c>
      <c r="I81" s="1">
        <f t="shared" si="12"/>
        <v>79</v>
      </c>
      <c r="J81" s="1" t="s">
        <v>0</v>
      </c>
      <c r="K81" s="1" t="s">
        <v>1264</v>
      </c>
      <c r="L81" s="3" t="str">
        <f t="shared" si="9"/>
        <v>ENE</v>
      </c>
      <c r="M81" s="1" t="s">
        <v>1177</v>
      </c>
      <c r="N81" s="1" t="s">
        <v>4</v>
      </c>
      <c r="O81" s="1" t="s">
        <v>887</v>
      </c>
      <c r="P81" s="1">
        <f t="shared" si="10"/>
        <v>79</v>
      </c>
      <c r="Q81" s="1" t="s">
        <v>1</v>
      </c>
      <c r="R81" s="1" t="str">
        <f t="shared" si="11"/>
        <v>{id:79,year: "2008",typeDoc:"ACUERDO",dateDoc:"14-ENE",numDoc:"CG 79-2008",monthDoc:"ENE",nameDoc:"ELEGIBILIDAD AYUNTAMIENTO DE CHIAUTEMPAN",link: Acuerdos__pdfpath(`./${"2008/"}${"79.pdf"}`),},</v>
      </c>
      <c r="W81" s="1" t="str">
        <f t="shared" si="8"/>
        <v>{id:79,year: "2008",typeDoc:"ACUERDO",dateDoc:"14-ENE",numDoc:"CG 79-2008",monthDoc:"ENE",nameDoc:"ELEGIBILIDAD AYUNTAMIENTO DE CHIAUTEMPAN",link: Acuerdos__pdfpath(`./${"2008/"}${"79.pdf"}`),},</v>
      </c>
      <c r="X81" s="1">
        <v>80</v>
      </c>
    </row>
    <row r="82" spans="1:24" x14ac:dyDescent="0.25">
      <c r="A82" s="1" t="s">
        <v>748</v>
      </c>
      <c r="B82" s="1">
        <v>80</v>
      </c>
      <c r="C82" s="1" t="s">
        <v>1275</v>
      </c>
      <c r="D82" s="1" t="s">
        <v>1181</v>
      </c>
      <c r="E82" s="1" t="s">
        <v>1417</v>
      </c>
      <c r="F82" s="2" t="s">
        <v>5</v>
      </c>
      <c r="G82" s="1" t="s">
        <v>1176</v>
      </c>
      <c r="I82" s="1">
        <f t="shared" si="12"/>
        <v>80</v>
      </c>
      <c r="J82" s="1" t="s">
        <v>0</v>
      </c>
      <c r="K82" s="1" t="s">
        <v>1264</v>
      </c>
      <c r="L82" s="3" t="str">
        <f t="shared" si="9"/>
        <v>ENE</v>
      </c>
      <c r="M82" s="1" t="s">
        <v>1177</v>
      </c>
      <c r="N82" s="3" t="s">
        <v>1845</v>
      </c>
      <c r="O82" s="1" t="s">
        <v>887</v>
      </c>
      <c r="P82" s="1">
        <f t="shared" si="10"/>
        <v>80</v>
      </c>
      <c r="Q82" s="1" t="s">
        <v>1</v>
      </c>
      <c r="R82" s="1" t="str">
        <f t="shared" si="11"/>
        <v>{id:80,year: "2008",typeDoc:"ACUERDO",dateDoc:"14-ENE",numDoc:"CG 80-2008",monthDoc:"ENE",nameDoc:"QUEJA 04-07",link: Acuerdos__pdfpath(`./${"2008/"}${"80.pdf"}`),},</v>
      </c>
      <c r="W82" s="1" t="str">
        <f t="shared" si="8"/>
        <v>{id:80,year: "2008",typeDoc:"ACUERDO",dateDoc:"14-ENE",numDoc:"CG 80-2008",monthDoc:"ENE",nameDoc:"QUEJA 04-07",link: Acuerdos__pdfpath(`./${"2008/"}${"80.pdf"}`),},</v>
      </c>
      <c r="X82" s="1">
        <v>81</v>
      </c>
    </row>
    <row r="83" spans="1:24" x14ac:dyDescent="0.25">
      <c r="A83" s="1" t="s">
        <v>748</v>
      </c>
      <c r="B83" s="1">
        <v>81</v>
      </c>
      <c r="C83" s="1" t="s">
        <v>1275</v>
      </c>
      <c r="D83" s="1" t="s">
        <v>1181</v>
      </c>
      <c r="E83" s="1" t="s">
        <v>1417</v>
      </c>
      <c r="F83" s="2" t="s">
        <v>5</v>
      </c>
      <c r="G83" s="1" t="s">
        <v>1176</v>
      </c>
      <c r="I83" s="1">
        <f t="shared" si="12"/>
        <v>81</v>
      </c>
      <c r="J83" s="1" t="s">
        <v>0</v>
      </c>
      <c r="K83" s="1" t="s">
        <v>1264</v>
      </c>
      <c r="L83" s="3" t="str">
        <f t="shared" si="9"/>
        <v>ENE</v>
      </c>
      <c r="M83" s="1" t="s">
        <v>1177</v>
      </c>
      <c r="N83" s="3" t="s">
        <v>1846</v>
      </c>
      <c r="O83" s="1" t="s">
        <v>887</v>
      </c>
      <c r="P83" s="1">
        <f t="shared" si="10"/>
        <v>81</v>
      </c>
      <c r="Q83" s="1" t="s">
        <v>1</v>
      </c>
      <c r="R83" s="1" t="str">
        <f t="shared" si="11"/>
        <v>{id:81,year: "2008",typeDoc:"ACUERDO",dateDoc:"14-ENE",numDoc:"CG 81-2008",monthDoc:"ENE",nameDoc:"QUEJA 05-07",link: Acuerdos__pdfpath(`./${"2008/"}${"81.pdf"}`),},</v>
      </c>
      <c r="W83" s="1" t="str">
        <f t="shared" si="8"/>
        <v>{id:81,year: "2008",typeDoc:"ACUERDO",dateDoc:"14-ENE",numDoc:"CG 81-2008",monthDoc:"ENE",nameDoc:"QUEJA 05-07",link: Acuerdos__pdfpath(`./${"2008/"}${"81.pdf"}`),},</v>
      </c>
      <c r="X83" s="1">
        <v>82</v>
      </c>
    </row>
    <row r="84" spans="1:24" x14ac:dyDescent="0.25">
      <c r="A84" s="1" t="s">
        <v>748</v>
      </c>
      <c r="B84" s="1">
        <v>82</v>
      </c>
      <c r="C84" s="1" t="s">
        <v>1275</v>
      </c>
      <c r="D84" s="1" t="s">
        <v>1181</v>
      </c>
      <c r="E84" s="1" t="s">
        <v>1417</v>
      </c>
      <c r="F84" s="2" t="s">
        <v>5</v>
      </c>
      <c r="G84" s="1" t="s">
        <v>1176</v>
      </c>
      <c r="I84" s="1">
        <f t="shared" si="12"/>
        <v>82</v>
      </c>
      <c r="J84" s="1" t="s">
        <v>0</v>
      </c>
      <c r="K84" s="1" t="s">
        <v>1264</v>
      </c>
      <c r="L84" s="3" t="str">
        <f t="shared" si="9"/>
        <v>ENE</v>
      </c>
      <c r="M84" s="1" t="s">
        <v>1177</v>
      </c>
      <c r="N84" s="3" t="s">
        <v>1847</v>
      </c>
      <c r="O84" s="1" t="s">
        <v>887</v>
      </c>
      <c r="P84" s="1">
        <f t="shared" si="10"/>
        <v>82</v>
      </c>
      <c r="Q84" s="1" t="s">
        <v>1</v>
      </c>
      <c r="R84" s="1" t="str">
        <f t="shared" si="11"/>
        <v>{id:82,year: "2008",typeDoc:"ACUERDO",dateDoc:"14-ENE",numDoc:"CG 82-2008",monthDoc:"ENE",nameDoc:"QUEJA 06-07",link: Acuerdos__pdfpath(`./${"2008/"}${"82.pdf"}`),},</v>
      </c>
      <c r="W84" s="1" t="str">
        <f t="shared" si="8"/>
        <v>{id:82,year: "2008",typeDoc:"ACUERDO",dateDoc:"14-ENE",numDoc:"CG 82-2008",monthDoc:"ENE",nameDoc:"QUEJA 06-07",link: Acuerdos__pdfpath(`./${"2008/"}${"82.pdf"}`),},</v>
      </c>
      <c r="X84" s="1">
        <v>83</v>
      </c>
    </row>
    <row r="85" spans="1:24" x14ac:dyDescent="0.25">
      <c r="A85" s="1" t="s">
        <v>748</v>
      </c>
      <c r="B85" s="1">
        <v>83</v>
      </c>
      <c r="C85" s="1" t="s">
        <v>1275</v>
      </c>
      <c r="D85" s="1" t="s">
        <v>1181</v>
      </c>
      <c r="E85" s="1" t="s">
        <v>1417</v>
      </c>
      <c r="F85" s="2" t="s">
        <v>5</v>
      </c>
      <c r="G85" s="1" t="s">
        <v>1176</v>
      </c>
      <c r="I85" s="1">
        <f t="shared" si="12"/>
        <v>83</v>
      </c>
      <c r="J85" s="1" t="s">
        <v>0</v>
      </c>
      <c r="K85" s="1" t="s">
        <v>1264</v>
      </c>
      <c r="L85" s="3" t="str">
        <f t="shared" si="9"/>
        <v>ENE</v>
      </c>
      <c r="M85" s="1" t="s">
        <v>1177</v>
      </c>
      <c r="N85" s="3" t="s">
        <v>1848</v>
      </c>
      <c r="O85" s="1" t="s">
        <v>887</v>
      </c>
      <c r="P85" s="1">
        <f t="shared" si="10"/>
        <v>83</v>
      </c>
      <c r="Q85" s="1" t="s">
        <v>1</v>
      </c>
      <c r="R85" s="1" t="str">
        <f t="shared" si="11"/>
        <v>{id:83,year: "2008",typeDoc:"ACUERDO",dateDoc:"14-ENE",numDoc:"CG 83-2008",monthDoc:"ENE",nameDoc:"QUEJA 23-07",link: Acuerdos__pdfpath(`./${"2008/"}${"83.pdf"}`),},</v>
      </c>
      <c r="W85" s="1" t="str">
        <f t="shared" si="8"/>
        <v>{id:83,year: "2008",typeDoc:"ACUERDO",dateDoc:"14-ENE",numDoc:"CG 83-2008",monthDoc:"ENE",nameDoc:"QUEJA 23-07",link: Acuerdos__pdfpath(`./${"2008/"}${"83.pdf"}`),},</v>
      </c>
      <c r="X85" s="1">
        <v>84</v>
      </c>
    </row>
    <row r="86" spans="1:24" x14ac:dyDescent="0.25">
      <c r="A86" s="1" t="s">
        <v>748</v>
      </c>
      <c r="B86" s="1">
        <v>84</v>
      </c>
      <c r="C86" s="1" t="s">
        <v>1275</v>
      </c>
      <c r="D86" s="1" t="s">
        <v>1181</v>
      </c>
      <c r="E86" s="1" t="s">
        <v>1417</v>
      </c>
      <c r="F86" s="2" t="s">
        <v>5</v>
      </c>
      <c r="G86" s="1" t="s">
        <v>1176</v>
      </c>
      <c r="I86" s="1">
        <f t="shared" si="12"/>
        <v>84</v>
      </c>
      <c r="J86" s="1" t="s">
        <v>0</v>
      </c>
      <c r="K86" s="1" t="s">
        <v>1264</v>
      </c>
      <c r="L86" s="3" t="str">
        <f t="shared" si="9"/>
        <v>ENE</v>
      </c>
      <c r="M86" s="1" t="s">
        <v>1177</v>
      </c>
      <c r="N86" s="3" t="s">
        <v>1849</v>
      </c>
      <c r="O86" s="1" t="s">
        <v>887</v>
      </c>
      <c r="P86" s="1">
        <f t="shared" si="10"/>
        <v>84</v>
      </c>
      <c r="Q86" s="1" t="s">
        <v>1</v>
      </c>
      <c r="R86" s="1" t="str">
        <f t="shared" si="11"/>
        <v>{id:84,year: "2008",typeDoc:"ACUERDO",dateDoc:"14-ENE",numDoc:"CG 84-2008",monthDoc:"ENE",nameDoc:"QUEJA 33-07",link: Acuerdos__pdfpath(`./${"2008/"}${"84.pdf"}`),},</v>
      </c>
      <c r="W86" s="1" t="str">
        <f t="shared" si="8"/>
        <v>{id:84,year: "2008",typeDoc:"ACUERDO",dateDoc:"14-ENE",numDoc:"CG 84-2008",monthDoc:"ENE",nameDoc:"QUEJA 33-07",link: Acuerdos__pdfpath(`./${"2008/"}${"84.pdf"}`),},</v>
      </c>
      <c r="X86" s="1">
        <v>85</v>
      </c>
    </row>
    <row r="87" spans="1:24" x14ac:dyDescent="0.25">
      <c r="A87" s="1" t="s">
        <v>748</v>
      </c>
      <c r="B87" s="1">
        <v>85</v>
      </c>
      <c r="C87" s="1" t="s">
        <v>1275</v>
      </c>
      <c r="D87" s="1" t="s">
        <v>1181</v>
      </c>
      <c r="E87" s="1" t="s">
        <v>1417</v>
      </c>
      <c r="F87" s="2" t="s">
        <v>5</v>
      </c>
      <c r="G87" s="1" t="s">
        <v>1176</v>
      </c>
      <c r="I87" s="1">
        <f t="shared" si="12"/>
        <v>85</v>
      </c>
      <c r="J87" s="1" t="s">
        <v>0</v>
      </c>
      <c r="K87" s="1" t="s">
        <v>1264</v>
      </c>
      <c r="L87" s="3" t="str">
        <f t="shared" si="9"/>
        <v>ENE</v>
      </c>
      <c r="M87" s="1" t="s">
        <v>1177</v>
      </c>
      <c r="N87" s="3" t="s">
        <v>1850</v>
      </c>
      <c r="O87" s="1" t="s">
        <v>887</v>
      </c>
      <c r="P87" s="1">
        <f t="shared" si="10"/>
        <v>85</v>
      </c>
      <c r="Q87" s="1" t="s">
        <v>1</v>
      </c>
      <c r="R87" s="1" t="str">
        <f t="shared" si="11"/>
        <v>{id:85,year: "2008",typeDoc:"ACUERDO",dateDoc:"14-ENE",numDoc:"CG 85-2008",monthDoc:"ENE",nameDoc:"QUEJA 36-07",link: Acuerdos__pdfpath(`./${"2008/"}${"85.pdf"}`),},</v>
      </c>
      <c r="W87" s="1" t="str">
        <f t="shared" si="8"/>
        <v>{id:85,year: "2008",typeDoc:"ACUERDO",dateDoc:"14-ENE",numDoc:"CG 85-2008",monthDoc:"ENE",nameDoc:"QUEJA 36-07",link: Acuerdos__pdfpath(`./${"2008/"}${"85.pdf"}`),},</v>
      </c>
      <c r="X87" s="1">
        <v>86</v>
      </c>
    </row>
    <row r="88" spans="1:24" x14ac:dyDescent="0.25">
      <c r="A88" s="1" t="s">
        <v>748</v>
      </c>
      <c r="B88" s="1">
        <v>86</v>
      </c>
      <c r="C88" s="1" t="s">
        <v>1275</v>
      </c>
      <c r="D88" s="1" t="s">
        <v>1181</v>
      </c>
      <c r="E88" s="1" t="s">
        <v>1417</v>
      </c>
      <c r="F88" s="2" t="s">
        <v>5</v>
      </c>
      <c r="G88" s="1" t="s">
        <v>1176</v>
      </c>
      <c r="I88" s="1">
        <f t="shared" si="12"/>
        <v>86</v>
      </c>
      <c r="J88" s="1" t="s">
        <v>0</v>
      </c>
      <c r="K88" s="1" t="s">
        <v>1264</v>
      </c>
      <c r="L88" s="3" t="str">
        <f t="shared" si="9"/>
        <v>ENE</v>
      </c>
      <c r="M88" s="1" t="s">
        <v>1177</v>
      </c>
      <c r="N88" s="3" t="s">
        <v>1851</v>
      </c>
      <c r="O88" s="1" t="s">
        <v>887</v>
      </c>
      <c r="P88" s="1">
        <f t="shared" si="10"/>
        <v>86</v>
      </c>
      <c r="Q88" s="1" t="s">
        <v>1</v>
      </c>
      <c r="R88" s="1" t="str">
        <f t="shared" si="11"/>
        <v>{id:86,year: "2008",typeDoc:"ACUERDO",dateDoc:"14-ENE",numDoc:"CG 86-2008",monthDoc:"ENE",nameDoc:"QUEJA 37-07",link: Acuerdos__pdfpath(`./${"2008/"}${"86.pdf"}`),},</v>
      </c>
      <c r="W88" s="1" t="str">
        <f t="shared" si="8"/>
        <v>{id:86,year: "2008",typeDoc:"ACUERDO",dateDoc:"14-ENE",numDoc:"CG 86-2008",monthDoc:"ENE",nameDoc:"QUEJA 37-07",link: Acuerdos__pdfpath(`./${"2008/"}${"86.pdf"}`),},</v>
      </c>
      <c r="X88" s="1">
        <v>87</v>
      </c>
    </row>
    <row r="89" spans="1:24" x14ac:dyDescent="0.25">
      <c r="A89" s="1" t="s">
        <v>748</v>
      </c>
      <c r="B89" s="1">
        <v>87</v>
      </c>
      <c r="C89" s="1" t="s">
        <v>1275</v>
      </c>
      <c r="D89" s="1" t="s">
        <v>1181</v>
      </c>
      <c r="E89" s="1" t="s">
        <v>1417</v>
      </c>
      <c r="F89" s="2" t="s">
        <v>5</v>
      </c>
      <c r="G89" s="1" t="s">
        <v>1176</v>
      </c>
      <c r="I89" s="1">
        <f t="shared" si="12"/>
        <v>87</v>
      </c>
      <c r="J89" s="1" t="s">
        <v>0</v>
      </c>
      <c r="K89" s="1" t="s">
        <v>1264</v>
      </c>
      <c r="L89" s="3" t="str">
        <f t="shared" si="9"/>
        <v>ENE</v>
      </c>
      <c r="M89" s="1" t="s">
        <v>1177</v>
      </c>
      <c r="N89" s="1" t="s">
        <v>1852</v>
      </c>
      <c r="O89" s="1" t="s">
        <v>887</v>
      </c>
      <c r="P89" s="1">
        <f t="shared" si="10"/>
        <v>87</v>
      </c>
      <c r="Q89" s="1" t="s">
        <v>1</v>
      </c>
      <c r="R89" s="1" t="str">
        <f t="shared" si="11"/>
        <v>{id:87,year: "2008",typeDoc:"ACUERDO",dateDoc:"14-ENE",numDoc:"CG 87-2008",monthDoc:"ENE",nameDoc:"QUEJA 38-07",link: Acuerdos__pdfpath(`./${"2008/"}${"87.pdf"}`),},</v>
      </c>
      <c r="W89" s="1" t="str">
        <f t="shared" si="8"/>
        <v>{id:87,year: "2008",typeDoc:"ACUERDO",dateDoc:"14-ENE",numDoc:"CG 87-2008",monthDoc:"ENE",nameDoc:"QUEJA 38-07",link: Acuerdos__pdfpath(`./${"2008/"}${"87.pdf"}`),},</v>
      </c>
      <c r="X89" s="1">
        <v>88</v>
      </c>
    </row>
    <row r="90" spans="1:24" x14ac:dyDescent="0.25">
      <c r="A90" s="1" t="s">
        <v>748</v>
      </c>
      <c r="B90" s="1">
        <v>88</v>
      </c>
      <c r="C90" s="1" t="s">
        <v>1275</v>
      </c>
      <c r="D90" s="1" t="s">
        <v>1181</v>
      </c>
      <c r="E90" s="1" t="s">
        <v>1417</v>
      </c>
      <c r="F90" s="2" t="s">
        <v>5</v>
      </c>
      <c r="G90" s="1" t="s">
        <v>1176</v>
      </c>
      <c r="I90" s="1">
        <f t="shared" si="12"/>
        <v>88</v>
      </c>
      <c r="J90" s="1" t="s">
        <v>0</v>
      </c>
      <c r="K90" s="1" t="s">
        <v>1264</v>
      </c>
      <c r="L90" s="3" t="str">
        <f t="shared" si="9"/>
        <v>ENE</v>
      </c>
      <c r="M90" s="1" t="s">
        <v>1177</v>
      </c>
      <c r="N90" s="1" t="s">
        <v>1853</v>
      </c>
      <c r="O90" s="1" t="s">
        <v>887</v>
      </c>
      <c r="P90" s="1">
        <f t="shared" si="10"/>
        <v>88</v>
      </c>
      <c r="Q90" s="1" t="s">
        <v>1</v>
      </c>
      <c r="R90" s="1" t="str">
        <f t="shared" si="11"/>
        <v>{id:88,year: "2008",typeDoc:"ACUERDO",dateDoc:"14-ENE",numDoc:"CG 88-2008",monthDoc:"ENE",nameDoc:"QUEJA 39-07",link: Acuerdos__pdfpath(`./${"2008/"}${"88.pdf"}`),},</v>
      </c>
      <c r="W90" s="1" t="str">
        <f t="shared" si="8"/>
        <v>{id:88,year: "2008",typeDoc:"ACUERDO",dateDoc:"14-ENE",numDoc:"CG 88-2008",monthDoc:"ENE",nameDoc:"QUEJA 39-07",link: Acuerdos__pdfpath(`./${"2008/"}${"88.pdf"}`),},</v>
      </c>
      <c r="X90" s="1">
        <v>89</v>
      </c>
    </row>
    <row r="91" spans="1:24" x14ac:dyDescent="0.25">
      <c r="A91" s="1" t="s">
        <v>748</v>
      </c>
      <c r="B91" s="1">
        <v>89</v>
      </c>
      <c r="C91" s="1" t="s">
        <v>1275</v>
      </c>
      <c r="D91" s="1" t="s">
        <v>1181</v>
      </c>
      <c r="E91" s="1" t="s">
        <v>1417</v>
      </c>
      <c r="F91" s="2" t="s">
        <v>5</v>
      </c>
      <c r="G91" s="1" t="s">
        <v>1176</v>
      </c>
      <c r="I91" s="1">
        <f t="shared" si="12"/>
        <v>89</v>
      </c>
      <c r="J91" s="1" t="s">
        <v>0</v>
      </c>
      <c r="K91" s="1" t="s">
        <v>1264</v>
      </c>
      <c r="L91" s="3" t="str">
        <f t="shared" si="9"/>
        <v>ENE</v>
      </c>
      <c r="M91" s="1" t="s">
        <v>1177</v>
      </c>
      <c r="N91" s="1" t="s">
        <v>1854</v>
      </c>
      <c r="O91" s="1" t="s">
        <v>887</v>
      </c>
      <c r="P91" s="1">
        <f t="shared" si="10"/>
        <v>89</v>
      </c>
      <c r="Q91" s="1" t="s">
        <v>1</v>
      </c>
      <c r="R91" s="1" t="str">
        <f t="shared" si="11"/>
        <v>{id:89,year: "2008",typeDoc:"ACUERDO",dateDoc:"14-ENE",numDoc:"CG 89-2008",monthDoc:"ENE",nameDoc:"QUEJA 46-07",link: Acuerdos__pdfpath(`./${"2008/"}${"89.pdf"}`),},</v>
      </c>
      <c r="W91" s="1" t="str">
        <f t="shared" si="8"/>
        <v>{id:89,year: "2008",typeDoc:"ACUERDO",dateDoc:"14-ENE",numDoc:"CG 89-2008",monthDoc:"ENE",nameDoc:"QUEJA 46-07",link: Acuerdos__pdfpath(`./${"2008/"}${"89.pdf"}`),},</v>
      </c>
      <c r="X91" s="1">
        <v>90</v>
      </c>
    </row>
    <row r="92" spans="1:24" x14ac:dyDescent="0.25">
      <c r="A92" s="1" t="s">
        <v>748</v>
      </c>
      <c r="B92" s="1">
        <v>90</v>
      </c>
      <c r="C92" s="1" t="s">
        <v>1275</v>
      </c>
      <c r="D92" s="1" t="s">
        <v>1181</v>
      </c>
      <c r="E92" s="1" t="s">
        <v>1417</v>
      </c>
      <c r="F92" s="2" t="s">
        <v>5</v>
      </c>
      <c r="G92" s="1" t="s">
        <v>1176</v>
      </c>
      <c r="I92" s="1">
        <f t="shared" si="12"/>
        <v>90</v>
      </c>
      <c r="J92" s="1" t="s">
        <v>0</v>
      </c>
      <c r="K92" s="1" t="s">
        <v>1264</v>
      </c>
      <c r="L92" s="3" t="str">
        <f t="shared" si="9"/>
        <v>ENE</v>
      </c>
      <c r="M92" s="1" t="s">
        <v>1177</v>
      </c>
      <c r="N92" s="1" t="s">
        <v>1855</v>
      </c>
      <c r="O92" s="1" t="s">
        <v>887</v>
      </c>
      <c r="P92" s="1">
        <f t="shared" si="10"/>
        <v>90</v>
      </c>
      <c r="Q92" s="1" t="s">
        <v>1</v>
      </c>
      <c r="R92" s="1" t="str">
        <f t="shared" si="11"/>
        <v>{id:90,year: "2008",typeDoc:"ACUERDO",dateDoc:"14-ENE",numDoc:"CG 90-2008",monthDoc:"ENE",nameDoc:"QUEJA 55-07",link: Acuerdos__pdfpath(`./${"2008/"}${"90.pdf"}`),},</v>
      </c>
      <c r="W92" s="1" t="str">
        <f t="shared" si="8"/>
        <v>{id:90,year: "2008",typeDoc:"ACUERDO",dateDoc:"14-ENE",numDoc:"CG 90-2008",monthDoc:"ENE",nameDoc:"QUEJA 55-07",link: Acuerdos__pdfpath(`./${"2008/"}${"90.pdf"}`),},</v>
      </c>
      <c r="X92" s="1">
        <v>91</v>
      </c>
    </row>
    <row r="93" spans="1:24" x14ac:dyDescent="0.25">
      <c r="A93" s="1" t="s">
        <v>748</v>
      </c>
      <c r="B93" s="1">
        <v>91</v>
      </c>
      <c r="C93" s="1" t="s">
        <v>1275</v>
      </c>
      <c r="D93" s="1" t="s">
        <v>1181</v>
      </c>
      <c r="E93" s="1" t="s">
        <v>1417</v>
      </c>
      <c r="F93" s="2" t="s">
        <v>5</v>
      </c>
      <c r="G93" s="1" t="s">
        <v>1176</v>
      </c>
      <c r="I93" s="1">
        <f t="shared" si="12"/>
        <v>91</v>
      </c>
      <c r="J93" s="1" t="s">
        <v>0</v>
      </c>
      <c r="K93" s="1" t="s">
        <v>1264</v>
      </c>
      <c r="L93" s="3" t="str">
        <f t="shared" si="9"/>
        <v>ENE</v>
      </c>
      <c r="M93" s="1" t="s">
        <v>1177</v>
      </c>
      <c r="N93" s="1" t="s">
        <v>1856</v>
      </c>
      <c r="O93" s="1" t="s">
        <v>887</v>
      </c>
      <c r="P93" s="1">
        <f t="shared" si="10"/>
        <v>91</v>
      </c>
      <c r="Q93" s="1" t="s">
        <v>1</v>
      </c>
      <c r="R93" s="1" t="str">
        <f t="shared" si="11"/>
        <v>{id:91,year: "2008",typeDoc:"ACUERDO",dateDoc:"14-ENE",numDoc:"CG 91-2008",monthDoc:"ENE",nameDoc:"QUEJA 61-07",link: Acuerdos__pdfpath(`./${"2008/"}${"91.pdf"}`),},</v>
      </c>
      <c r="W93" s="1" t="str">
        <f t="shared" si="8"/>
        <v>{id:91,year: "2008",typeDoc:"ACUERDO",dateDoc:"14-ENE",numDoc:"CG 91-2008",monthDoc:"ENE",nameDoc:"QUEJA 61-07",link: Acuerdos__pdfpath(`./${"2008/"}${"91.pdf"}`),},</v>
      </c>
      <c r="X93" s="1">
        <v>92</v>
      </c>
    </row>
    <row r="94" spans="1:24" x14ac:dyDescent="0.25">
      <c r="A94" s="1" t="s">
        <v>748</v>
      </c>
      <c r="B94" s="1">
        <v>92</v>
      </c>
      <c r="C94" s="1" t="s">
        <v>1275</v>
      </c>
      <c r="D94" s="1" t="s">
        <v>1181</v>
      </c>
      <c r="E94" s="1" t="s">
        <v>1417</v>
      </c>
      <c r="F94" s="2" t="s">
        <v>5</v>
      </c>
      <c r="G94" s="1" t="s">
        <v>1176</v>
      </c>
      <c r="I94" s="1">
        <f t="shared" si="12"/>
        <v>92</v>
      </c>
      <c r="J94" s="1" t="s">
        <v>0</v>
      </c>
      <c r="K94" s="1" t="s">
        <v>1264</v>
      </c>
      <c r="L94" s="3" t="str">
        <f t="shared" si="9"/>
        <v>ENE</v>
      </c>
      <c r="M94" s="1" t="s">
        <v>1177</v>
      </c>
      <c r="N94" s="1" t="s">
        <v>1857</v>
      </c>
      <c r="O94" s="1" t="s">
        <v>887</v>
      </c>
      <c r="P94" s="1">
        <f t="shared" si="10"/>
        <v>92</v>
      </c>
      <c r="Q94" s="1" t="s">
        <v>1</v>
      </c>
      <c r="R94" s="1" t="str">
        <f t="shared" si="11"/>
        <v>{id:92,year: "2008",typeDoc:"ACUERDO",dateDoc:"14-ENE",numDoc:"CG 92-2008",monthDoc:"ENE",nameDoc:"QUEJA 62-07",link: Acuerdos__pdfpath(`./${"2008/"}${"92.pdf"}`),},</v>
      </c>
      <c r="W94" s="1" t="str">
        <f t="shared" si="8"/>
        <v>{id:92,year: "2008",typeDoc:"ACUERDO",dateDoc:"14-ENE",numDoc:"CG 92-2008",monthDoc:"ENE",nameDoc:"QUEJA 62-07",link: Acuerdos__pdfpath(`./${"2008/"}${"92.pdf"}`),},</v>
      </c>
      <c r="X94" s="1">
        <v>93</v>
      </c>
    </row>
    <row r="95" spans="1:24" x14ac:dyDescent="0.25">
      <c r="A95" s="1" t="s">
        <v>748</v>
      </c>
      <c r="B95" s="1">
        <v>93</v>
      </c>
      <c r="C95" s="1" t="s">
        <v>1275</v>
      </c>
      <c r="D95" s="1" t="s">
        <v>1181</v>
      </c>
      <c r="E95" s="1" t="s">
        <v>1417</v>
      </c>
      <c r="F95" s="2" t="s">
        <v>5</v>
      </c>
      <c r="G95" s="1" t="s">
        <v>1176</v>
      </c>
      <c r="I95" s="1">
        <f t="shared" si="12"/>
        <v>93</v>
      </c>
      <c r="J95" s="1" t="s">
        <v>0</v>
      </c>
      <c r="K95" s="1" t="s">
        <v>1264</v>
      </c>
      <c r="L95" s="3" t="str">
        <f t="shared" si="9"/>
        <v>ENE</v>
      </c>
      <c r="M95" s="1" t="s">
        <v>1177</v>
      </c>
      <c r="N95" s="3" t="s">
        <v>1858</v>
      </c>
      <c r="O95" s="1" t="s">
        <v>887</v>
      </c>
      <c r="P95" s="1">
        <f t="shared" si="10"/>
        <v>93</v>
      </c>
      <c r="Q95" s="1" t="s">
        <v>1</v>
      </c>
      <c r="R95" s="1" t="str">
        <f t="shared" si="11"/>
        <v>{id:93,year: "2008",typeDoc:"ACUERDO",dateDoc:"14-ENE",numDoc:"CG 93-2008",monthDoc:"ENE",nameDoc:"QUEJA 63-07",link: Acuerdos__pdfpath(`./${"2008/"}${"93.pdf"}`),},</v>
      </c>
      <c r="W95" s="1" t="str">
        <f t="shared" si="8"/>
        <v>{id:93,year: "2008",typeDoc:"ACUERDO",dateDoc:"14-ENE",numDoc:"CG 93-2008",monthDoc:"ENE",nameDoc:"QUEJA 63-07",link: Acuerdos__pdfpath(`./${"2008/"}${"93.pdf"}`),},</v>
      </c>
      <c r="X95" s="1">
        <v>94</v>
      </c>
    </row>
    <row r="96" spans="1:24" x14ac:dyDescent="0.25">
      <c r="A96" s="1" t="s">
        <v>748</v>
      </c>
      <c r="B96" s="1">
        <v>94</v>
      </c>
      <c r="C96" s="1" t="s">
        <v>1275</v>
      </c>
      <c r="D96" s="1" t="s">
        <v>1181</v>
      </c>
      <c r="E96" s="1" t="s">
        <v>1417</v>
      </c>
      <c r="F96" s="2" t="s">
        <v>5</v>
      </c>
      <c r="G96" s="1" t="s">
        <v>1176</v>
      </c>
      <c r="I96" s="1">
        <f t="shared" si="12"/>
        <v>94</v>
      </c>
      <c r="J96" s="1" t="s">
        <v>0</v>
      </c>
      <c r="K96" s="1" t="s">
        <v>1264</v>
      </c>
      <c r="L96" s="3" t="str">
        <f t="shared" si="9"/>
        <v>ENE</v>
      </c>
      <c r="M96" s="1" t="s">
        <v>1177</v>
      </c>
      <c r="N96" s="3" t="s">
        <v>1859</v>
      </c>
      <c r="O96" s="1" t="s">
        <v>887</v>
      </c>
      <c r="P96" s="1">
        <f t="shared" si="10"/>
        <v>94</v>
      </c>
      <c r="Q96" s="1" t="s">
        <v>1</v>
      </c>
      <c r="R96" s="1" t="str">
        <f t="shared" si="11"/>
        <v>{id:94,year: "2008",typeDoc:"ACUERDO",dateDoc:"14-ENE",numDoc:"CG 94-2008",monthDoc:"ENE",nameDoc:"QUEJA 65-07",link: Acuerdos__pdfpath(`./${"2008/"}${"94.pdf"}`),},</v>
      </c>
      <c r="W96" s="1" t="str">
        <f t="shared" si="8"/>
        <v>{id:94,year: "2008",typeDoc:"ACUERDO",dateDoc:"14-ENE",numDoc:"CG 94-2008",monthDoc:"ENE",nameDoc:"QUEJA 65-07",link: Acuerdos__pdfpath(`./${"2008/"}${"94.pdf"}`),},</v>
      </c>
      <c r="X96" s="1">
        <v>95</v>
      </c>
    </row>
    <row r="97" spans="1:24" s="3" customFormat="1" x14ac:dyDescent="0.25">
      <c r="A97" s="1" t="s">
        <v>748</v>
      </c>
      <c r="B97" s="1">
        <v>95</v>
      </c>
      <c r="C97" s="1" t="s">
        <v>1275</v>
      </c>
      <c r="D97" s="1" t="s">
        <v>1181</v>
      </c>
      <c r="E97" s="1" t="s">
        <v>1417</v>
      </c>
      <c r="F97" s="7" t="s">
        <v>5</v>
      </c>
      <c r="G97" s="3" t="s">
        <v>1176</v>
      </c>
      <c r="I97" s="3">
        <f t="shared" si="12"/>
        <v>95</v>
      </c>
      <c r="J97" s="3" t="s">
        <v>0</v>
      </c>
      <c r="K97" s="1" t="s">
        <v>1264</v>
      </c>
      <c r="L97" s="3" t="str">
        <f t="shared" si="9"/>
        <v>ENE</v>
      </c>
      <c r="M97" s="1" t="s">
        <v>1177</v>
      </c>
      <c r="N97" s="3" t="s">
        <v>1860</v>
      </c>
      <c r="O97" s="1" t="s">
        <v>887</v>
      </c>
      <c r="P97" s="3">
        <f t="shared" si="10"/>
        <v>95</v>
      </c>
      <c r="Q97" s="3" t="s">
        <v>1</v>
      </c>
      <c r="R97" s="1" t="str">
        <f t="shared" si="11"/>
        <v>{id:95,year: "2008",typeDoc:"ACUERDO",dateDoc:"14-ENE",numDoc:"CG 95-2008",monthDoc:"ENE",nameDoc:"QUEJA 67-07",link: Acuerdos__pdfpath(`./${"2008/"}${"95.pdf"}`),},</v>
      </c>
      <c r="W97" s="1" t="str">
        <f t="shared" si="8"/>
        <v>{id:95,year: "2008",typeDoc:"ACUERDO",dateDoc:"14-ENE",numDoc:"CG 95-2008",monthDoc:"ENE",nameDoc:"QUEJA 67-07",link: Acuerdos__pdfpath(`./${"2008/"}${"95.pdf"}`),},</v>
      </c>
      <c r="X97" s="1">
        <v>96</v>
      </c>
    </row>
    <row r="98" spans="1:24" x14ac:dyDescent="0.25">
      <c r="A98" s="1" t="s">
        <v>748</v>
      </c>
      <c r="B98" s="1">
        <v>96</v>
      </c>
      <c r="C98" s="1" t="s">
        <v>1275</v>
      </c>
      <c r="D98" s="1" t="s">
        <v>1181</v>
      </c>
      <c r="E98" s="1" t="s">
        <v>1417</v>
      </c>
      <c r="F98" s="2" t="s">
        <v>5</v>
      </c>
      <c r="G98" s="1" t="s">
        <v>1176</v>
      </c>
      <c r="I98" s="1">
        <f t="shared" si="12"/>
        <v>96</v>
      </c>
      <c r="J98" s="1" t="s">
        <v>0</v>
      </c>
      <c r="K98" s="1" t="s">
        <v>1264</v>
      </c>
      <c r="L98" s="3" t="str">
        <f t="shared" si="9"/>
        <v>ENE</v>
      </c>
      <c r="M98" s="1" t="s">
        <v>1177</v>
      </c>
      <c r="N98" s="1" t="s">
        <v>1861</v>
      </c>
      <c r="O98" s="1" t="s">
        <v>887</v>
      </c>
      <c r="P98" s="1">
        <f t="shared" si="10"/>
        <v>96</v>
      </c>
      <c r="Q98" s="1" t="s">
        <v>1</v>
      </c>
      <c r="R98" s="1" t="str">
        <f t="shared" si="11"/>
        <v>{id:96,year: "2008",typeDoc:"ACUERDO",dateDoc:"14-ENE",numDoc:"CG 96-2008",monthDoc:"ENE",nameDoc:"QUEJA 76-07",link: Acuerdos__pdfpath(`./${"2008/"}${"96.pdf"}`),},</v>
      </c>
      <c r="W98" s="1" t="str">
        <f t="shared" ref="W98:W129" si="13">IF(R98=0,"",R98)</f>
        <v>{id:96,year: "2008",typeDoc:"ACUERDO",dateDoc:"14-ENE",numDoc:"CG 96-2008",monthDoc:"ENE",nameDoc:"QUEJA 76-07",link: Acuerdos__pdfpath(`./${"2008/"}${"96.pdf"}`),},</v>
      </c>
      <c r="X98" s="1">
        <v>97</v>
      </c>
    </row>
    <row r="99" spans="1:24" x14ac:dyDescent="0.25">
      <c r="A99" s="1" t="s">
        <v>748</v>
      </c>
      <c r="B99" s="1">
        <v>97</v>
      </c>
      <c r="C99" s="1" t="s">
        <v>1275</v>
      </c>
      <c r="D99" s="1" t="s">
        <v>1181</v>
      </c>
      <c r="E99" s="1" t="s">
        <v>1417</v>
      </c>
      <c r="F99" s="2" t="s">
        <v>5</v>
      </c>
      <c r="G99" s="1" t="s">
        <v>1176</v>
      </c>
      <c r="I99" s="1">
        <f t="shared" si="12"/>
        <v>97</v>
      </c>
      <c r="J99" s="1" t="s">
        <v>0</v>
      </c>
      <c r="K99" s="1" t="s">
        <v>1264</v>
      </c>
      <c r="L99" s="3" t="str">
        <f t="shared" ref="L99:L118" si="14">MID(F99,4,3)</f>
        <v>ENE</v>
      </c>
      <c r="M99" s="1" t="s">
        <v>1177</v>
      </c>
      <c r="N99" s="1" t="s">
        <v>1862</v>
      </c>
      <c r="O99" s="1" t="s">
        <v>887</v>
      </c>
      <c r="P99" s="1">
        <f t="shared" ref="P99:P107" si="15">B99</f>
        <v>97</v>
      </c>
      <c r="Q99" s="1" t="s">
        <v>1</v>
      </c>
      <c r="R99" s="1" t="str">
        <f t="shared" si="11"/>
        <v>{id:97,year: "2008",typeDoc:"ACUERDO",dateDoc:"14-ENE",numDoc:"CG 97-2008",monthDoc:"ENE",nameDoc:"QUEJA 82-07",link: Acuerdos__pdfpath(`./${"2008/"}${"97.pdf"}`),},</v>
      </c>
      <c r="W99" s="1" t="str">
        <f t="shared" si="13"/>
        <v>{id:97,year: "2008",typeDoc:"ACUERDO",dateDoc:"14-ENE",numDoc:"CG 97-2008",monthDoc:"ENE",nameDoc:"QUEJA 82-07",link: Acuerdos__pdfpath(`./${"2008/"}${"97.pdf"}`),},</v>
      </c>
      <c r="X99" s="1">
        <v>98</v>
      </c>
    </row>
    <row r="100" spans="1:24" x14ac:dyDescent="0.25">
      <c r="A100" s="1" t="s">
        <v>748</v>
      </c>
      <c r="B100" s="1">
        <v>98</v>
      </c>
      <c r="C100" s="1" t="s">
        <v>1275</v>
      </c>
      <c r="D100" s="1" t="s">
        <v>1181</v>
      </c>
      <c r="E100" s="1" t="s">
        <v>1417</v>
      </c>
      <c r="F100" s="2" t="s">
        <v>5</v>
      </c>
      <c r="G100" s="1" t="s">
        <v>1176</v>
      </c>
      <c r="I100" s="1">
        <f t="shared" si="12"/>
        <v>98</v>
      </c>
      <c r="J100" s="1" t="s">
        <v>0</v>
      </c>
      <c r="K100" s="1" t="s">
        <v>1264</v>
      </c>
      <c r="L100" s="3" t="str">
        <f t="shared" si="14"/>
        <v>ENE</v>
      </c>
      <c r="M100" s="1" t="s">
        <v>1177</v>
      </c>
      <c r="N100" s="1" t="s">
        <v>1863</v>
      </c>
      <c r="O100" s="1" t="s">
        <v>887</v>
      </c>
      <c r="P100" s="1">
        <f t="shared" si="15"/>
        <v>98</v>
      </c>
      <c r="Q100" s="1" t="s">
        <v>1</v>
      </c>
      <c r="R100" s="1" t="str">
        <f t="shared" si="11"/>
        <v>{id:98,year: "2008",typeDoc:"ACUERDO",dateDoc:"14-ENE",numDoc:"CG 98-2008",monthDoc:"ENE",nameDoc:"QUEJA 86-07",link: Acuerdos__pdfpath(`./${"2008/"}${"98.pdf"}`),},</v>
      </c>
      <c r="W100" s="1" t="str">
        <f t="shared" si="13"/>
        <v>{id:98,year: "2008",typeDoc:"ACUERDO",dateDoc:"14-ENE",numDoc:"CG 98-2008",monthDoc:"ENE",nameDoc:"QUEJA 86-07",link: Acuerdos__pdfpath(`./${"2008/"}${"98.pdf"}`),},</v>
      </c>
      <c r="X100" s="1">
        <v>99</v>
      </c>
    </row>
    <row r="101" spans="1:24" x14ac:dyDescent="0.25">
      <c r="A101" s="1" t="s">
        <v>748</v>
      </c>
      <c r="B101" s="1">
        <v>99</v>
      </c>
      <c r="C101" s="1" t="s">
        <v>1275</v>
      </c>
      <c r="D101" s="1" t="s">
        <v>1181</v>
      </c>
      <c r="E101" s="1" t="s">
        <v>1417</v>
      </c>
      <c r="F101" s="2" t="s">
        <v>5</v>
      </c>
      <c r="G101" s="1" t="s">
        <v>1176</v>
      </c>
      <c r="I101" s="1">
        <f t="shared" si="12"/>
        <v>99</v>
      </c>
      <c r="J101" s="1" t="s">
        <v>0</v>
      </c>
      <c r="K101" s="1" t="s">
        <v>1264</v>
      </c>
      <c r="L101" s="3" t="str">
        <f t="shared" si="14"/>
        <v>ENE</v>
      </c>
      <c r="M101" s="1" t="s">
        <v>1177</v>
      </c>
      <c r="N101" s="1" t="s">
        <v>1864</v>
      </c>
      <c r="O101" s="1" t="s">
        <v>887</v>
      </c>
      <c r="P101" s="1">
        <f t="shared" si="15"/>
        <v>99</v>
      </c>
      <c r="Q101" s="1" t="s">
        <v>1</v>
      </c>
      <c r="R101" s="1" t="str">
        <f t="shared" si="11"/>
        <v>{id:99,year: "2008",typeDoc:"ACUERDO",dateDoc:"14-ENE",numDoc:"CG 99-2008",monthDoc:"ENE",nameDoc:"QUEJA 89-07",link: Acuerdos__pdfpath(`./${"2008/"}${"99.pdf"}`),},</v>
      </c>
      <c r="W101" s="1" t="str">
        <f t="shared" si="13"/>
        <v>{id:99,year: "2008",typeDoc:"ACUERDO",dateDoc:"14-ENE",numDoc:"CG 99-2008",monthDoc:"ENE",nameDoc:"QUEJA 89-07",link: Acuerdos__pdfpath(`./${"2008/"}${"99.pdf"}`),},</v>
      </c>
      <c r="X101" s="1">
        <v>100</v>
      </c>
    </row>
    <row r="102" spans="1:24" x14ac:dyDescent="0.25">
      <c r="A102" s="1" t="s">
        <v>748</v>
      </c>
      <c r="B102" s="1">
        <v>100</v>
      </c>
      <c r="C102" s="1" t="s">
        <v>1275</v>
      </c>
      <c r="D102" s="1" t="s">
        <v>1181</v>
      </c>
      <c r="E102" s="1" t="s">
        <v>1417</v>
      </c>
      <c r="F102" s="2" t="s">
        <v>5</v>
      </c>
      <c r="G102" s="1" t="s">
        <v>1176</v>
      </c>
      <c r="I102" s="1">
        <f t="shared" si="12"/>
        <v>100</v>
      </c>
      <c r="J102" s="1" t="s">
        <v>0</v>
      </c>
      <c r="K102" s="1" t="s">
        <v>1264</v>
      </c>
      <c r="L102" s="3" t="str">
        <f t="shared" si="14"/>
        <v>ENE</v>
      </c>
      <c r="M102" s="1" t="s">
        <v>1177</v>
      </c>
      <c r="N102" s="1" t="s">
        <v>1865</v>
      </c>
      <c r="O102" s="1" t="s">
        <v>887</v>
      </c>
      <c r="P102" s="1">
        <f t="shared" si="15"/>
        <v>100</v>
      </c>
      <c r="Q102" s="1" t="s">
        <v>1</v>
      </c>
      <c r="R102" s="1" t="str">
        <f t="shared" si="11"/>
        <v>{id:100,year: "2008",typeDoc:"ACUERDO",dateDoc:"14-ENE",numDoc:"CG 100-2008",monthDoc:"ENE",nameDoc:"QUEJA 100-07",link: Acuerdos__pdfpath(`./${"2008/"}${"100.pdf"}`),},</v>
      </c>
      <c r="W102" s="1" t="str">
        <f t="shared" si="13"/>
        <v>{id:100,year: "2008",typeDoc:"ACUERDO",dateDoc:"14-ENE",numDoc:"CG 100-2008",monthDoc:"ENE",nameDoc:"QUEJA 100-07",link: Acuerdos__pdfpath(`./${"2008/"}${"100.pdf"}`),},</v>
      </c>
      <c r="X102" s="1">
        <v>101</v>
      </c>
    </row>
    <row r="103" spans="1:24" x14ac:dyDescent="0.25">
      <c r="A103" s="1" t="s">
        <v>748</v>
      </c>
      <c r="B103" s="1">
        <v>101</v>
      </c>
      <c r="C103" s="1" t="s">
        <v>1275</v>
      </c>
      <c r="D103" s="1" t="s">
        <v>1181</v>
      </c>
      <c r="E103" s="1" t="s">
        <v>1417</v>
      </c>
      <c r="F103" s="2" t="s">
        <v>5</v>
      </c>
      <c r="G103" s="1" t="s">
        <v>1176</v>
      </c>
      <c r="I103" s="1">
        <f t="shared" si="12"/>
        <v>101</v>
      </c>
      <c r="J103" s="1" t="s">
        <v>0</v>
      </c>
      <c r="K103" s="1" t="s">
        <v>1264</v>
      </c>
      <c r="L103" s="3" t="str">
        <f t="shared" si="14"/>
        <v>ENE</v>
      </c>
      <c r="M103" s="1" t="s">
        <v>1177</v>
      </c>
      <c r="N103" s="1" t="s">
        <v>1866</v>
      </c>
      <c r="O103" s="1" t="s">
        <v>887</v>
      </c>
      <c r="P103" s="1">
        <f t="shared" si="15"/>
        <v>101</v>
      </c>
      <c r="Q103" s="1" t="s">
        <v>1</v>
      </c>
      <c r="R103" s="1" t="str">
        <f t="shared" si="11"/>
        <v>{id:101,year: "2008",typeDoc:"ACUERDO",dateDoc:"14-ENE",numDoc:"CG 101-2008",monthDoc:"ENE",nameDoc:"QUEJA 107-07",link: Acuerdos__pdfpath(`./${"2008/"}${"101.pdf"}`),},</v>
      </c>
      <c r="W103" s="1" t="str">
        <f t="shared" si="13"/>
        <v>{id:101,year: "2008",typeDoc:"ACUERDO",dateDoc:"14-ENE",numDoc:"CG 101-2008",monthDoc:"ENE",nameDoc:"QUEJA 107-07",link: Acuerdos__pdfpath(`./${"2008/"}${"101.pdf"}`),},</v>
      </c>
      <c r="X103" s="1">
        <v>102</v>
      </c>
    </row>
    <row r="104" spans="1:24" x14ac:dyDescent="0.25">
      <c r="A104" s="1" t="s">
        <v>748</v>
      </c>
      <c r="B104" s="1">
        <v>102</v>
      </c>
      <c r="C104" s="1" t="s">
        <v>1275</v>
      </c>
      <c r="D104" s="1" t="s">
        <v>1181</v>
      </c>
      <c r="E104" s="1" t="s">
        <v>1417</v>
      </c>
      <c r="F104" s="2" t="s">
        <v>5</v>
      </c>
      <c r="G104" s="1" t="s">
        <v>1176</v>
      </c>
      <c r="I104" s="1">
        <f t="shared" si="12"/>
        <v>102</v>
      </c>
      <c r="J104" s="1" t="s">
        <v>0</v>
      </c>
      <c r="K104" s="1" t="s">
        <v>1264</v>
      </c>
      <c r="L104" s="3" t="str">
        <f t="shared" si="14"/>
        <v>ENE</v>
      </c>
      <c r="M104" s="1" t="s">
        <v>1177</v>
      </c>
      <c r="N104" s="1" t="s">
        <v>1867</v>
      </c>
      <c r="O104" s="1" t="s">
        <v>887</v>
      </c>
      <c r="P104" s="1">
        <f t="shared" si="15"/>
        <v>102</v>
      </c>
      <c r="Q104" s="1" t="s">
        <v>1</v>
      </c>
      <c r="R104" s="1" t="str">
        <f t="shared" si="11"/>
        <v>{id:102,year: "2008",typeDoc:"ACUERDO",dateDoc:"14-ENE",numDoc:"CG 102-2008",monthDoc:"ENE",nameDoc:"QUEJA 110-07",link: Acuerdos__pdfpath(`./${"2008/"}${"102.pdf"}`),},</v>
      </c>
      <c r="W104" s="1" t="str">
        <f t="shared" si="13"/>
        <v>{id:102,year: "2008",typeDoc:"ACUERDO",dateDoc:"14-ENE",numDoc:"CG 102-2008",monthDoc:"ENE",nameDoc:"QUEJA 110-07",link: Acuerdos__pdfpath(`./${"2008/"}${"102.pdf"}`),},</v>
      </c>
      <c r="X104" s="1">
        <v>103</v>
      </c>
    </row>
    <row r="105" spans="1:24" x14ac:dyDescent="0.25">
      <c r="A105" s="1" t="s">
        <v>748</v>
      </c>
      <c r="B105" s="1">
        <v>103</v>
      </c>
      <c r="C105" s="1" t="s">
        <v>1275</v>
      </c>
      <c r="D105" s="1" t="s">
        <v>1181</v>
      </c>
      <c r="E105" s="1" t="s">
        <v>1417</v>
      </c>
      <c r="F105" s="2" t="s">
        <v>5</v>
      </c>
      <c r="G105" s="1" t="s">
        <v>1176</v>
      </c>
      <c r="I105" s="1">
        <f t="shared" si="12"/>
        <v>103</v>
      </c>
      <c r="J105" s="1" t="s">
        <v>0</v>
      </c>
      <c r="K105" s="1" t="s">
        <v>1264</v>
      </c>
      <c r="L105" s="3" t="str">
        <f t="shared" si="14"/>
        <v>ENE</v>
      </c>
      <c r="M105" s="1" t="s">
        <v>1177</v>
      </c>
      <c r="N105" s="1" t="s">
        <v>1868</v>
      </c>
      <c r="O105" s="1" t="s">
        <v>887</v>
      </c>
      <c r="P105" s="1">
        <f t="shared" si="15"/>
        <v>103</v>
      </c>
      <c r="Q105" s="1" t="s">
        <v>1</v>
      </c>
      <c r="R105" s="1" t="str">
        <f t="shared" si="11"/>
        <v>{id:103,year: "2008",typeDoc:"ACUERDO",dateDoc:"14-ENE",numDoc:"CG 103-2008",monthDoc:"ENE",nameDoc:"QUEJA 66-07",link: Acuerdos__pdfpath(`./${"2008/"}${"103.pdf"}`),},</v>
      </c>
      <c r="W105" s="1" t="str">
        <f t="shared" si="13"/>
        <v>{id:103,year: "2008",typeDoc:"ACUERDO",dateDoc:"14-ENE",numDoc:"CG 103-2008",monthDoc:"ENE",nameDoc:"QUEJA 66-07",link: Acuerdos__pdfpath(`./${"2008/"}${"103.pdf"}`),},</v>
      </c>
      <c r="X105" s="1">
        <v>104</v>
      </c>
    </row>
    <row r="106" spans="1:24" ht="15.75" thickBot="1" x14ac:dyDescent="0.3">
      <c r="A106" s="1" t="s">
        <v>748</v>
      </c>
      <c r="B106" s="1">
        <v>104</v>
      </c>
      <c r="C106" s="1" t="s">
        <v>1275</v>
      </c>
      <c r="D106" s="1" t="s">
        <v>1181</v>
      </c>
      <c r="E106" s="1" t="s">
        <v>1417</v>
      </c>
      <c r="F106" s="2" t="s">
        <v>6</v>
      </c>
      <c r="G106" s="1" t="s">
        <v>1176</v>
      </c>
      <c r="I106" s="1">
        <f t="shared" si="12"/>
        <v>104</v>
      </c>
      <c r="J106" s="1" t="s">
        <v>0</v>
      </c>
      <c r="K106" s="1" t="s">
        <v>1264</v>
      </c>
      <c r="L106" s="3" t="str">
        <f t="shared" si="14"/>
        <v>ENE</v>
      </c>
      <c r="M106" s="1" t="s">
        <v>1177</v>
      </c>
      <c r="N106" s="1" t="s">
        <v>1869</v>
      </c>
      <c r="O106" s="1" t="s">
        <v>887</v>
      </c>
      <c r="P106" s="1">
        <f t="shared" si="15"/>
        <v>104</v>
      </c>
      <c r="Q106" s="1" t="s">
        <v>1</v>
      </c>
      <c r="R106" s="1" t="str">
        <f t="shared" si="11"/>
        <v>{id:104,year: "2008",typeDoc:"ACUERDO",dateDoc:"31-ENE",numDoc:"CG 104-2008",monthDoc:"ENE",nameDoc:"NORMATIVIDAD REGLAMENTO 2008 ULTIMO",link: Acuerdos__pdfpath(`./${"2008/"}${"104.pdf"}`),},</v>
      </c>
      <c r="W106" s="1" t="str">
        <f t="shared" si="13"/>
        <v>{id:104,year: "2008",typeDoc:"ACUERDO",dateDoc:"31-ENE",numDoc:"CG 104-2008",monthDoc:"ENE",nameDoc:"NORMATIVIDAD REGLAMENTO 2008 ULTIMO",link: Acuerdos__pdfpath(`./${"2008/"}${"104.pdf"}`),},</v>
      </c>
      <c r="X106" s="1">
        <v>105</v>
      </c>
    </row>
    <row r="107" spans="1:24" x14ac:dyDescent="0.25">
      <c r="A107" s="8" t="s">
        <v>748</v>
      </c>
      <c r="B107" s="8">
        <v>105</v>
      </c>
      <c r="C107" s="8" t="s">
        <v>1275</v>
      </c>
      <c r="D107" s="8" t="s">
        <v>1181</v>
      </c>
      <c r="E107" s="8" t="s">
        <v>1417</v>
      </c>
      <c r="F107" s="9" t="s">
        <v>7</v>
      </c>
      <c r="G107" s="8" t="s">
        <v>1176</v>
      </c>
      <c r="H107" s="8"/>
      <c r="I107" s="8">
        <f>B107</f>
        <v>105</v>
      </c>
      <c r="J107" s="8" t="s">
        <v>0</v>
      </c>
      <c r="K107" s="8" t="s">
        <v>1264</v>
      </c>
      <c r="L107" s="8" t="str">
        <f t="shared" si="14"/>
        <v>FEB</v>
      </c>
      <c r="M107" s="8" t="s">
        <v>1177</v>
      </c>
      <c r="N107" s="8" t="s">
        <v>1870</v>
      </c>
      <c r="O107" s="8" t="s">
        <v>887</v>
      </c>
      <c r="P107" s="8">
        <f t="shared" si="15"/>
        <v>105</v>
      </c>
      <c r="Q107" s="8" t="s">
        <v>613</v>
      </c>
      <c r="R107" s="11"/>
      <c r="W107" s="1" t="str">
        <f t="shared" si="13"/>
        <v/>
      </c>
      <c r="X107" s="1">
        <v>106</v>
      </c>
    </row>
    <row r="108" spans="1:24" ht="15.75" thickBot="1" x14ac:dyDescent="0.3">
      <c r="A108" s="13" t="s">
        <v>748</v>
      </c>
      <c r="B108" s="13" t="s">
        <v>611</v>
      </c>
      <c r="C108" s="13" t="s">
        <v>1275</v>
      </c>
      <c r="D108" s="13"/>
      <c r="E108" s="13" t="s">
        <v>1417</v>
      </c>
      <c r="F108" s="14"/>
      <c r="G108" s="13" t="s">
        <v>1179</v>
      </c>
      <c r="H108" s="13"/>
      <c r="I108" s="13"/>
      <c r="J108" s="13"/>
      <c r="K108" s="13" t="s">
        <v>1180</v>
      </c>
      <c r="L108" s="13" t="str">
        <f t="shared" si="14"/>
        <v/>
      </c>
      <c r="M108" s="13" t="s">
        <v>1177</v>
      </c>
      <c r="N108" s="15" t="s">
        <v>888</v>
      </c>
      <c r="O108" s="13" t="s">
        <v>887</v>
      </c>
      <c r="P108" s="13" t="str">
        <f>CONCATENATE(B107,".1")</f>
        <v>105.1</v>
      </c>
      <c r="Q108" s="13" t="s">
        <v>622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W108" s="1" t="str">
        <f t="shared" si="13"/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X108" s="1">
        <v>107</v>
      </c>
    </row>
    <row r="109" spans="1:24" x14ac:dyDescent="0.25">
      <c r="A109" s="1" t="s">
        <v>748</v>
      </c>
      <c r="B109" s="1">
        <v>106</v>
      </c>
      <c r="C109" s="1" t="s">
        <v>1275</v>
      </c>
      <c r="D109" s="3" t="s">
        <v>1181</v>
      </c>
      <c r="E109" s="1" t="s">
        <v>1417</v>
      </c>
      <c r="F109" s="2" t="s">
        <v>8</v>
      </c>
      <c r="G109" s="1" t="s">
        <v>1176</v>
      </c>
      <c r="I109" s="1">
        <f t="shared" ref="I109:I150" si="16">B109</f>
        <v>106</v>
      </c>
      <c r="J109" s="1" t="s">
        <v>0</v>
      </c>
      <c r="K109" s="1" t="s">
        <v>1264</v>
      </c>
      <c r="L109" s="3" t="str">
        <f t="shared" si="14"/>
        <v>FEB</v>
      </c>
      <c r="M109" s="1" t="s">
        <v>1177</v>
      </c>
      <c r="N109" s="1" t="s">
        <v>11</v>
      </c>
      <c r="O109" s="1" t="s">
        <v>887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  <c r="W109" s="1" t="str">
        <f t="shared" si="13"/>
        <v>{id:106,year: "2008",typeDoc:"ACUERDO",dateDoc:"12-FEB",numDoc:"CG 106-2008",monthDoc:"FEB",nameDoc:"LINEAMIENTOS, METODOLOGÍA Y MECANISMOS APLICADOS EN EL PROCESO 2007",link: Acuerdos__pdfpath(`./${"2008/"}${"106.pdf"}`),},</v>
      </c>
      <c r="X109" s="1">
        <v>108</v>
      </c>
    </row>
    <row r="110" spans="1:24" x14ac:dyDescent="0.25">
      <c r="A110" s="1" t="s">
        <v>748</v>
      </c>
      <c r="B110" s="1">
        <v>107</v>
      </c>
      <c r="C110" s="1" t="s">
        <v>1275</v>
      </c>
      <c r="D110" s="1" t="s">
        <v>1181</v>
      </c>
      <c r="E110" s="1" t="s">
        <v>1417</v>
      </c>
      <c r="F110" s="2" t="s">
        <v>9</v>
      </c>
      <c r="G110" s="1" t="s">
        <v>1176</v>
      </c>
      <c r="I110" s="1">
        <f t="shared" si="16"/>
        <v>107</v>
      </c>
      <c r="J110" s="1" t="s">
        <v>0</v>
      </c>
      <c r="K110" s="1" t="s">
        <v>1264</v>
      </c>
      <c r="L110" s="3" t="str">
        <f t="shared" si="14"/>
        <v>FEB</v>
      </c>
      <c r="M110" s="1" t="s">
        <v>1177</v>
      </c>
      <c r="N110" s="1" t="s">
        <v>1467</v>
      </c>
      <c r="O110" s="1" t="s">
        <v>887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"2008",typeDoc:"ACUERDO",dateDoc:"14-FEB",numDoc:"CG 107-2008",monthDoc:"FEB",nameDoc:"PLATAFORMA PS",link: Acuerdos__pdfpath(`./${"2008/"}${"107.pdf"}`),},</v>
      </c>
      <c r="W110" s="1" t="str">
        <f t="shared" si="13"/>
        <v>{id:107,year: "2008",typeDoc:"ACUERDO",dateDoc:"14-FEB",numDoc:"CG 107-2008",monthDoc:"FEB",nameDoc:"PLATAFORMA PS",link: Acuerdos__pdfpath(`./${"2008/"}${"107.pdf"}`),},</v>
      </c>
      <c r="X110" s="1">
        <v>109</v>
      </c>
    </row>
    <row r="111" spans="1:24" x14ac:dyDescent="0.25">
      <c r="A111" s="1" t="s">
        <v>748</v>
      </c>
      <c r="B111" s="1">
        <v>108</v>
      </c>
      <c r="C111" s="1" t="s">
        <v>1275</v>
      </c>
      <c r="D111" s="1" t="s">
        <v>1181</v>
      </c>
      <c r="E111" s="1" t="s">
        <v>1417</v>
      </c>
      <c r="F111" s="2" t="s">
        <v>10</v>
      </c>
      <c r="G111" s="1" t="s">
        <v>1176</v>
      </c>
      <c r="I111" s="1">
        <f t="shared" si="16"/>
        <v>108</v>
      </c>
      <c r="J111" s="1" t="s">
        <v>0</v>
      </c>
      <c r="K111" s="1" t="s">
        <v>1264</v>
      </c>
      <c r="L111" s="3" t="str">
        <f t="shared" si="14"/>
        <v>FEB</v>
      </c>
      <c r="M111" s="1" t="s">
        <v>1177</v>
      </c>
      <c r="N111" s="1" t="s">
        <v>1871</v>
      </c>
      <c r="O111" s="1" t="s">
        <v>887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"2008",typeDoc:"ACUERDO",dateDoc:"19-FEB",numDoc:"CG 108-2008",monthDoc:"FEB",nameDoc:"REGISTRO CANDIDATOS PARTIDO SOCIALISTA POCITOS",link: Acuerdos__pdfpath(`./${"2008/"}${"108.pdf"}`),},</v>
      </c>
      <c r="W111" s="1" t="str">
        <f t="shared" si="13"/>
        <v>{id:108,year: "2008",typeDoc:"ACUERDO",dateDoc:"19-FEB",numDoc:"CG 108-2008",monthDoc:"FEB",nameDoc:"REGISTRO CANDIDATOS PARTIDO SOCIALISTA POCITOS",link: Acuerdos__pdfpath(`./${"2008/"}${"108.pdf"}`),},</v>
      </c>
      <c r="X111" s="1">
        <v>110</v>
      </c>
    </row>
    <row r="112" spans="1:24" x14ac:dyDescent="0.25">
      <c r="A112" s="1" t="s">
        <v>748</v>
      </c>
      <c r="B112" s="1">
        <v>109</v>
      </c>
      <c r="C112" s="1" t="s">
        <v>1275</v>
      </c>
      <c r="D112" s="1" t="s">
        <v>1181</v>
      </c>
      <c r="E112" s="1" t="s">
        <v>1417</v>
      </c>
      <c r="F112" s="2" t="s">
        <v>10</v>
      </c>
      <c r="G112" s="1" t="s">
        <v>1176</v>
      </c>
      <c r="I112" s="1">
        <f t="shared" si="16"/>
        <v>109</v>
      </c>
      <c r="J112" s="1" t="s">
        <v>0</v>
      </c>
      <c r="K112" s="1" t="s">
        <v>1264</v>
      </c>
      <c r="L112" s="3" t="str">
        <f t="shared" si="14"/>
        <v>FEB</v>
      </c>
      <c r="M112" s="1" t="s">
        <v>1177</v>
      </c>
      <c r="N112" s="1" t="s">
        <v>1872</v>
      </c>
      <c r="O112" s="1" t="s">
        <v>887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"2008",typeDoc:"ACUERDO",dateDoc:"19-FEB",numDoc:"CG 109-2008",monthDoc:"FEB",nameDoc:"REGISTRO CANDIDATOS CIUDADANIA POCITOS",link: Acuerdos__pdfpath(`./${"2008/"}${"109.pdf"}`),},</v>
      </c>
      <c r="W112" s="1" t="str">
        <f t="shared" si="13"/>
        <v>{id:109,year: "2008",typeDoc:"ACUERDO",dateDoc:"19-FEB",numDoc:"CG 109-2008",monthDoc:"FEB",nameDoc:"REGISTRO CANDIDATOS CIUDADANIA POCITOS",link: Acuerdos__pdfpath(`./${"2008/"}${"109.pdf"}`),},</v>
      </c>
      <c r="X112" s="1">
        <v>111</v>
      </c>
    </row>
    <row r="113" spans="1:24" x14ac:dyDescent="0.25">
      <c r="A113" s="1" t="s">
        <v>748</v>
      </c>
      <c r="B113" s="1">
        <v>110</v>
      </c>
      <c r="C113" s="1" t="s">
        <v>1275</v>
      </c>
      <c r="D113" s="1" t="s">
        <v>1181</v>
      </c>
      <c r="E113" s="1" t="s">
        <v>1417</v>
      </c>
      <c r="F113" s="2" t="s">
        <v>12</v>
      </c>
      <c r="G113" s="1" t="s">
        <v>1176</v>
      </c>
      <c r="I113" s="1">
        <f t="shared" si="16"/>
        <v>110</v>
      </c>
      <c r="J113" s="1" t="s">
        <v>0</v>
      </c>
      <c r="K113" s="1" t="s">
        <v>1264</v>
      </c>
      <c r="L113" s="3" t="str">
        <f t="shared" si="14"/>
        <v>MAR</v>
      </c>
      <c r="M113" s="1" t="s">
        <v>1177</v>
      </c>
      <c r="N113" s="1" t="s">
        <v>1873</v>
      </c>
      <c r="O113" s="1" t="s">
        <v>887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"2008",typeDoc:"ACUERDO",dateDoc:"13-MAR",numDoc:"CG 110-2008",monthDoc:"MAR",nameDoc:"APROBACIÓN INFORME GENERAL 2007",link: Acuerdos__pdfpath(`./${"2008/"}${"110.pdf"}`),},</v>
      </c>
      <c r="W113" s="1" t="str">
        <f t="shared" si="13"/>
        <v>{id:110,year: "2008",typeDoc:"ACUERDO",dateDoc:"13-MAR",numDoc:"CG 110-2008",monthDoc:"MAR",nameDoc:"APROBACIÓN INFORME GENERAL 2007",link: Acuerdos__pdfpath(`./${"2008/"}${"110.pdf"}`),},</v>
      </c>
      <c r="X113" s="1">
        <v>112</v>
      </c>
    </row>
    <row r="114" spans="1:24" x14ac:dyDescent="0.25">
      <c r="A114" s="1" t="s">
        <v>748</v>
      </c>
      <c r="B114" s="1">
        <v>111</v>
      </c>
      <c r="C114" s="1" t="s">
        <v>1275</v>
      </c>
      <c r="D114" s="1" t="s">
        <v>1181</v>
      </c>
      <c r="E114" s="1" t="s">
        <v>1417</v>
      </c>
      <c r="F114" s="2" t="s">
        <v>13</v>
      </c>
      <c r="G114" s="1" t="s">
        <v>1176</v>
      </c>
      <c r="I114" s="1">
        <f t="shared" si="16"/>
        <v>111</v>
      </c>
      <c r="J114" s="1" t="s">
        <v>0</v>
      </c>
      <c r="K114" s="1" t="s">
        <v>1264</v>
      </c>
      <c r="L114" s="3" t="str">
        <f t="shared" si="14"/>
        <v>MAR</v>
      </c>
      <c r="M114" s="1" t="s">
        <v>1177</v>
      </c>
      <c r="N114" s="1" t="s">
        <v>1874</v>
      </c>
      <c r="O114" s="1" t="s">
        <v>887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"2008",typeDoc:"ACUERDO",dateDoc:"31-MAR",numDoc:"CG 111-2008",monthDoc:"MAR",nameDoc:"RENOVACIÓN COMISIÓN DEMARCACIÓN DISTRITAL",link: Acuerdos__pdfpath(`./${"2008/"}${"111.pdf"}`),},</v>
      </c>
      <c r="W114" s="1" t="str">
        <f t="shared" si="13"/>
        <v>{id:111,year: "2008",typeDoc:"ACUERDO",dateDoc:"31-MAR",numDoc:"CG 111-2008",monthDoc:"MAR",nameDoc:"RENOVACIÓN COMISIÓN DEMARCACIÓN DISTRITAL",link: Acuerdos__pdfpath(`./${"2008/"}${"111.pdf"}`),},</v>
      </c>
      <c r="X114" s="1">
        <v>113</v>
      </c>
    </row>
    <row r="115" spans="1:24" ht="15.75" thickBot="1" x14ac:dyDescent="0.3">
      <c r="A115" s="1" t="s">
        <v>748</v>
      </c>
      <c r="B115" s="1">
        <v>112</v>
      </c>
      <c r="C115" s="1" t="s">
        <v>1275</v>
      </c>
      <c r="D115" s="1" t="s">
        <v>1181</v>
      </c>
      <c r="E115" s="1" t="s">
        <v>1417</v>
      </c>
      <c r="F115" s="2" t="s">
        <v>14</v>
      </c>
      <c r="G115" s="1" t="s">
        <v>1176</v>
      </c>
      <c r="I115" s="1">
        <f t="shared" si="16"/>
        <v>112</v>
      </c>
      <c r="J115" s="1" t="s">
        <v>0</v>
      </c>
      <c r="K115" s="1" t="s">
        <v>1264</v>
      </c>
      <c r="L115" s="3" t="str">
        <f t="shared" si="14"/>
        <v>ABR</v>
      </c>
      <c r="M115" s="1" t="s">
        <v>1177</v>
      </c>
      <c r="N115" s="1" t="s">
        <v>1875</v>
      </c>
      <c r="O115" s="1" t="s">
        <v>887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"2008",typeDoc:"ACUERDO",dateDoc:"04-ABR",numDoc:"CG 112-2008",monthDoc:"ABR",nameDoc:"SELECCIÓN MATERIAL Y DOCUMENTACIÓN ELECTORAL",link: Acuerdos__pdfpath(`./${"2008/"}${"112.pdf"}`),},</v>
      </c>
      <c r="W115" s="1" t="str">
        <f t="shared" si="13"/>
        <v>{id:112,year: "2008",typeDoc:"ACUERDO",dateDoc:"04-ABR",numDoc:"CG 112-2008",monthDoc:"ABR",nameDoc:"SELECCIÓN MATERIAL Y DOCUMENTACIÓN ELECTORAL",link: Acuerdos__pdfpath(`./${"2008/"}${"112.pdf"}`),},</v>
      </c>
      <c r="X115" s="1">
        <v>114</v>
      </c>
    </row>
    <row r="116" spans="1:24" x14ac:dyDescent="0.25">
      <c r="A116" s="17" t="s">
        <v>748</v>
      </c>
      <c r="B116" s="8">
        <v>113</v>
      </c>
      <c r="C116" s="10" t="s">
        <v>1275</v>
      </c>
      <c r="D116" s="10" t="s">
        <v>1181</v>
      </c>
      <c r="E116" s="10" t="s">
        <v>1417</v>
      </c>
      <c r="F116" s="9" t="s">
        <v>14</v>
      </c>
      <c r="G116" s="8" t="s">
        <v>1176</v>
      </c>
      <c r="H116" s="8"/>
      <c r="I116" s="8">
        <f>B116</f>
        <v>113</v>
      </c>
      <c r="J116" s="8" t="s">
        <v>0</v>
      </c>
      <c r="K116" s="10" t="s">
        <v>1264</v>
      </c>
      <c r="L116" s="10" t="str">
        <f t="shared" si="14"/>
        <v>ABR</v>
      </c>
      <c r="M116" s="10" t="s">
        <v>1177</v>
      </c>
      <c r="N116" s="8" t="s">
        <v>1876</v>
      </c>
      <c r="O116" s="10" t="s">
        <v>887</v>
      </c>
      <c r="P116" s="8">
        <f t="shared" ref="P116" si="19">B116</f>
        <v>113</v>
      </c>
      <c r="Q116" s="8" t="s">
        <v>613</v>
      </c>
      <c r="R116" s="11"/>
      <c r="W116" s="1" t="str">
        <f t="shared" si="13"/>
        <v/>
      </c>
      <c r="X116" s="1">
        <v>115</v>
      </c>
    </row>
    <row r="117" spans="1:24" x14ac:dyDescent="0.25">
      <c r="A117" s="20" t="s">
        <v>748</v>
      </c>
      <c r="B117" s="1" t="s">
        <v>611</v>
      </c>
      <c r="C117" s="3" t="s">
        <v>1275</v>
      </c>
      <c r="D117" s="3"/>
      <c r="E117" s="3" t="s">
        <v>1417</v>
      </c>
      <c r="G117" s="1" t="s">
        <v>1179</v>
      </c>
      <c r="K117" s="3" t="s">
        <v>1180</v>
      </c>
      <c r="L117" s="3" t="str">
        <f t="shared" si="14"/>
        <v/>
      </c>
      <c r="M117" s="3" t="s">
        <v>1177</v>
      </c>
      <c r="N117" s="1" t="s">
        <v>889</v>
      </c>
      <c r="O117" s="3" t="s">
        <v>887</v>
      </c>
      <c r="P117" s="1" t="str">
        <f>CONCATENATE(B116,".1")</f>
        <v>113.1</v>
      </c>
      <c r="Q117" s="1" t="s">
        <v>1</v>
      </c>
      <c r="R117" s="12"/>
      <c r="W117" s="1" t="str">
        <f t="shared" si="13"/>
        <v/>
      </c>
      <c r="X117" s="1">
        <v>116</v>
      </c>
    </row>
    <row r="118" spans="1:24" x14ac:dyDescent="0.25">
      <c r="A118" s="20" t="s">
        <v>748</v>
      </c>
      <c r="B118" s="1" t="s">
        <v>611</v>
      </c>
      <c r="C118" s="3" t="s">
        <v>1275</v>
      </c>
      <c r="D118" s="3"/>
      <c r="E118" s="3" t="s">
        <v>1417</v>
      </c>
      <c r="G118" s="1" t="s">
        <v>1179</v>
      </c>
      <c r="K118" s="3" t="s">
        <v>1180</v>
      </c>
      <c r="L118" s="3" t="str">
        <f t="shared" si="14"/>
        <v/>
      </c>
      <c r="M118" s="3" t="s">
        <v>1177</v>
      </c>
      <c r="N118" s="1" t="s">
        <v>890</v>
      </c>
      <c r="O118" s="3" t="s">
        <v>887</v>
      </c>
      <c r="P118" s="1" t="str">
        <f>CONCATENATE(B116,".2")</f>
        <v>113.2</v>
      </c>
      <c r="Q118" s="1" t="s">
        <v>1</v>
      </c>
      <c r="R118" s="12"/>
      <c r="W118" s="1" t="str">
        <f t="shared" si="13"/>
        <v/>
      </c>
      <c r="X118" s="1">
        <v>117</v>
      </c>
    </row>
    <row r="119" spans="1:24" x14ac:dyDescent="0.25">
      <c r="A119" s="20" t="s">
        <v>748</v>
      </c>
      <c r="B119" s="1" t="s">
        <v>611</v>
      </c>
      <c r="C119" s="3" t="s">
        <v>1275</v>
      </c>
      <c r="D119" s="3"/>
      <c r="E119" s="3" t="s">
        <v>1417</v>
      </c>
      <c r="G119" s="1" t="s">
        <v>1179</v>
      </c>
      <c r="K119" s="3" t="s">
        <v>1180</v>
      </c>
      <c r="L119" s="3" t="str">
        <f t="shared" ref="L119:L121" si="20">MID(F119,4,3)</f>
        <v/>
      </c>
      <c r="M119" s="3" t="s">
        <v>1177</v>
      </c>
      <c r="N119" s="1" t="s">
        <v>891</v>
      </c>
      <c r="O119" s="3" t="s">
        <v>887</v>
      </c>
      <c r="P119" s="1" t="str">
        <f>CONCATENATE(B116,".3")</f>
        <v>113.3</v>
      </c>
      <c r="Q119" s="1" t="s">
        <v>1</v>
      </c>
      <c r="R119" s="12"/>
      <c r="W119" s="1" t="str">
        <f t="shared" si="13"/>
        <v/>
      </c>
      <c r="X119" s="1">
        <v>118</v>
      </c>
    </row>
    <row r="120" spans="1:24" x14ac:dyDescent="0.25">
      <c r="A120" s="20" t="s">
        <v>748</v>
      </c>
      <c r="B120" s="1" t="s">
        <v>611</v>
      </c>
      <c r="C120" s="3" t="s">
        <v>1275</v>
      </c>
      <c r="D120" s="3"/>
      <c r="E120" s="3" t="s">
        <v>1417</v>
      </c>
      <c r="G120" s="1" t="s">
        <v>1179</v>
      </c>
      <c r="K120" s="3" t="s">
        <v>1180</v>
      </c>
      <c r="L120" s="3" t="str">
        <f t="shared" si="20"/>
        <v/>
      </c>
      <c r="M120" s="3" t="s">
        <v>1177</v>
      </c>
      <c r="N120" s="1" t="s">
        <v>892</v>
      </c>
      <c r="O120" s="3" t="s">
        <v>887</v>
      </c>
      <c r="P120" s="1" t="str">
        <f>CONCATENATE(B116,".4")</f>
        <v>113.4</v>
      </c>
      <c r="Q120" s="1" t="s">
        <v>1</v>
      </c>
      <c r="R120" s="12"/>
      <c r="W120" s="1" t="str">
        <f t="shared" si="13"/>
        <v/>
      </c>
      <c r="X120" s="1">
        <v>119</v>
      </c>
    </row>
    <row r="121" spans="1:24" ht="15.75" thickBot="1" x14ac:dyDescent="0.3">
      <c r="A121" s="22" t="s">
        <v>748</v>
      </c>
      <c r="B121" s="13" t="s">
        <v>611</v>
      </c>
      <c r="C121" s="15" t="s">
        <v>1275</v>
      </c>
      <c r="D121" s="15"/>
      <c r="E121" s="15" t="s">
        <v>1417</v>
      </c>
      <c r="F121" s="14"/>
      <c r="G121" s="13" t="s">
        <v>1179</v>
      </c>
      <c r="H121" s="13"/>
      <c r="I121" s="13"/>
      <c r="J121" s="13"/>
      <c r="K121" s="15" t="s">
        <v>1180</v>
      </c>
      <c r="L121" s="15" t="str">
        <f t="shared" si="20"/>
        <v/>
      </c>
      <c r="M121" s="15" t="s">
        <v>1177</v>
      </c>
      <c r="N121" s="13" t="s">
        <v>893</v>
      </c>
      <c r="O121" s="15" t="s">
        <v>887</v>
      </c>
      <c r="P121" s="13" t="str">
        <f>CONCATENATE(B116,".5")</f>
        <v>113.5</v>
      </c>
      <c r="Q121" s="13" t="s">
        <v>622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W121" s="1" t="str">
        <f t="shared" si="13"/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X121" s="1">
        <v>120</v>
      </c>
    </row>
    <row r="122" spans="1:24" x14ac:dyDescent="0.25">
      <c r="A122" s="1" t="s">
        <v>748</v>
      </c>
      <c r="B122" s="1">
        <v>114</v>
      </c>
      <c r="C122" s="1" t="s">
        <v>1275</v>
      </c>
      <c r="D122" s="1" t="s">
        <v>1181</v>
      </c>
      <c r="E122" s="1" t="s">
        <v>1417</v>
      </c>
      <c r="F122" s="2" t="s">
        <v>15</v>
      </c>
      <c r="G122" s="1" t="s">
        <v>1176</v>
      </c>
      <c r="I122" s="1">
        <f t="shared" si="16"/>
        <v>114</v>
      </c>
      <c r="J122" s="1" t="s">
        <v>0</v>
      </c>
      <c r="K122" s="1" t="s">
        <v>1264</v>
      </c>
      <c r="L122" s="3" t="str">
        <f t="shared" ref="L122:L147" si="21">MID(F122,4,3)</f>
        <v>ABR</v>
      </c>
      <c r="M122" s="1" t="s">
        <v>1177</v>
      </c>
      <c r="N122" s="1" t="s">
        <v>1877</v>
      </c>
      <c r="O122" s="1" t="s">
        <v>887</v>
      </c>
      <c r="P122" s="1">
        <f t="shared" ref="P122:P146" si="22">B122</f>
        <v>114</v>
      </c>
      <c r="Q122" s="1" t="s">
        <v>1</v>
      </c>
      <c r="R122" s="1" t="str">
        <f t="shared" ref="R122:R146" si="23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  <c r="W122" s="1" t="str">
        <f t="shared" si="13"/>
        <v>{id:114,year: "2008",typeDoc:"ACUERDO",dateDoc:"30-ABR",numDoc:"CG 114-2008",monthDoc:"ABR",nameDoc:"JUNTA GENERAL EJECUTIVA",link: Acuerdos__pdfpath(`./${"2008/"}${"114.pdf"}`),},</v>
      </c>
      <c r="X122" s="1">
        <v>121</v>
      </c>
    </row>
    <row r="123" spans="1:24" x14ac:dyDescent="0.25">
      <c r="A123" s="1" t="s">
        <v>748</v>
      </c>
      <c r="B123" s="1">
        <v>115</v>
      </c>
      <c r="C123" s="1" t="s">
        <v>1275</v>
      </c>
      <c r="D123" s="1" t="s">
        <v>1181</v>
      </c>
      <c r="E123" s="1" t="s">
        <v>1417</v>
      </c>
      <c r="F123" s="2" t="s">
        <v>16</v>
      </c>
      <c r="G123" s="1" t="s">
        <v>1176</v>
      </c>
      <c r="I123" s="1">
        <f t="shared" si="16"/>
        <v>115</v>
      </c>
      <c r="J123" s="1" t="s">
        <v>0</v>
      </c>
      <c r="K123" s="1" t="s">
        <v>1264</v>
      </c>
      <c r="L123" s="3" t="str">
        <f t="shared" si="21"/>
        <v>MAY</v>
      </c>
      <c r="M123" s="1" t="s">
        <v>1177</v>
      </c>
      <c r="N123" s="1" t="s">
        <v>1878</v>
      </c>
      <c r="O123" s="1" t="s">
        <v>887</v>
      </c>
      <c r="P123" s="1">
        <f t="shared" si="22"/>
        <v>115</v>
      </c>
      <c r="Q123" s="1" t="s">
        <v>1</v>
      </c>
      <c r="R123" s="1" t="str">
        <f t="shared" si="23"/>
        <v>{id:115,year: "2008",typeDoc:"ACUERDO",dateDoc:"29-MAY",numDoc:"CG 115-2008",monthDoc:"MAY",nameDoc:"ACCESO A LA INFORMACION 29-05-08",link: Acuerdos__pdfpath(`./${"2008/"}${"115.pdf"}`),},</v>
      </c>
      <c r="W123" s="1" t="str">
        <f t="shared" si="13"/>
        <v>{id:115,year: "2008",typeDoc:"ACUERDO",dateDoc:"29-MAY",numDoc:"CG 115-2008",monthDoc:"MAY",nameDoc:"ACCESO A LA INFORMACION 29-05-08",link: Acuerdos__pdfpath(`./${"2008/"}${"115.pdf"}`),},</v>
      </c>
      <c r="X123" s="1">
        <v>122</v>
      </c>
    </row>
    <row r="124" spans="1:24" x14ac:dyDescent="0.25">
      <c r="A124" s="1" t="s">
        <v>748</v>
      </c>
      <c r="B124" s="1">
        <v>116</v>
      </c>
      <c r="C124" s="1" t="s">
        <v>1275</v>
      </c>
      <c r="D124" s="1" t="s">
        <v>1181</v>
      </c>
      <c r="E124" s="1" t="s">
        <v>1417</v>
      </c>
      <c r="F124" s="2" t="s">
        <v>17</v>
      </c>
      <c r="G124" s="1" t="s">
        <v>1176</v>
      </c>
      <c r="I124" s="1">
        <f t="shared" si="16"/>
        <v>116</v>
      </c>
      <c r="J124" s="1" t="s">
        <v>0</v>
      </c>
      <c r="K124" s="1" t="s">
        <v>1264</v>
      </c>
      <c r="L124" s="3" t="str">
        <f t="shared" si="21"/>
        <v>JUN</v>
      </c>
      <c r="M124" s="1" t="s">
        <v>1177</v>
      </c>
      <c r="N124" s="1" t="s">
        <v>308</v>
      </c>
      <c r="O124" s="1" t="s">
        <v>887</v>
      </c>
      <c r="P124" s="1">
        <f t="shared" si="22"/>
        <v>116</v>
      </c>
      <c r="Q124" s="1" t="s">
        <v>1</v>
      </c>
      <c r="R124" s="1" t="str">
        <f t="shared" si="23"/>
        <v>{id:116,year: "2008",typeDoc:"ACUERDO",dateDoc:"23-JUN",numDoc:"CG 116-2008",monthDoc:"JUN",nameDoc:"DICTAMEN PAN",link: Acuerdos__pdfpath(`./${"2008/"}${"116.pdf"}`),},</v>
      </c>
      <c r="W124" s="1" t="str">
        <f t="shared" si="13"/>
        <v>{id:116,year: "2008",typeDoc:"ACUERDO",dateDoc:"23-JUN",numDoc:"CG 116-2008",monthDoc:"JUN",nameDoc:"DICTAMEN PAN",link: Acuerdos__pdfpath(`./${"2008/"}${"116.pdf"}`),},</v>
      </c>
      <c r="X124" s="1">
        <v>123</v>
      </c>
    </row>
    <row r="125" spans="1:24" x14ac:dyDescent="0.25">
      <c r="A125" s="1" t="s">
        <v>748</v>
      </c>
      <c r="B125" s="1">
        <v>117</v>
      </c>
      <c r="C125" s="1" t="s">
        <v>1275</v>
      </c>
      <c r="D125" s="3" t="s">
        <v>1181</v>
      </c>
      <c r="E125" s="1" t="s">
        <v>1417</v>
      </c>
      <c r="F125" s="2" t="s">
        <v>17</v>
      </c>
      <c r="G125" s="1" t="s">
        <v>1176</v>
      </c>
      <c r="I125" s="1">
        <f t="shared" si="16"/>
        <v>117</v>
      </c>
      <c r="J125" s="1" t="s">
        <v>0</v>
      </c>
      <c r="K125" s="1" t="s">
        <v>1264</v>
      </c>
      <c r="L125" s="3" t="str">
        <f t="shared" si="21"/>
        <v>JUN</v>
      </c>
      <c r="M125" s="1" t="s">
        <v>1177</v>
      </c>
      <c r="N125" s="1" t="s">
        <v>309</v>
      </c>
      <c r="O125" s="1" t="s">
        <v>887</v>
      </c>
      <c r="P125" s="1">
        <f t="shared" si="22"/>
        <v>117</v>
      </c>
      <c r="Q125" s="1" t="s">
        <v>1</v>
      </c>
      <c r="R125" s="1" t="str">
        <f t="shared" si="23"/>
        <v>{id:117,year: "2008",typeDoc:"ACUERDO",dateDoc:"23-JUN",numDoc:"CG 117-2008",monthDoc:"JUN",nameDoc:"DICTAMEN PRI",link: Acuerdos__pdfpath(`./${"2008/"}${"117.pdf"}`),},</v>
      </c>
      <c r="W125" s="1" t="str">
        <f t="shared" si="13"/>
        <v>{id:117,year: "2008",typeDoc:"ACUERDO",dateDoc:"23-JUN",numDoc:"CG 117-2008",monthDoc:"JUN",nameDoc:"DICTAMEN PRI",link: Acuerdos__pdfpath(`./${"2008/"}${"117.pdf"}`),},</v>
      </c>
      <c r="X125" s="1">
        <v>124</v>
      </c>
    </row>
    <row r="126" spans="1:24" x14ac:dyDescent="0.25">
      <c r="A126" s="1" t="s">
        <v>748</v>
      </c>
      <c r="B126" s="1">
        <v>118</v>
      </c>
      <c r="C126" s="1" t="s">
        <v>1275</v>
      </c>
      <c r="D126" s="3" t="s">
        <v>1181</v>
      </c>
      <c r="E126" s="1" t="s">
        <v>1417</v>
      </c>
      <c r="F126" s="2" t="s">
        <v>17</v>
      </c>
      <c r="G126" s="1" t="s">
        <v>1176</v>
      </c>
      <c r="I126" s="1">
        <f t="shared" si="16"/>
        <v>118</v>
      </c>
      <c r="J126" s="1" t="s">
        <v>0</v>
      </c>
      <c r="K126" s="1" t="s">
        <v>1264</v>
      </c>
      <c r="L126" s="3" t="str">
        <f t="shared" si="21"/>
        <v>JUN</v>
      </c>
      <c r="M126" s="1" t="s">
        <v>1177</v>
      </c>
      <c r="N126" s="1" t="s">
        <v>310</v>
      </c>
      <c r="O126" s="1" t="s">
        <v>887</v>
      </c>
      <c r="P126" s="1">
        <f t="shared" si="22"/>
        <v>118</v>
      </c>
      <c r="Q126" s="1" t="s">
        <v>1</v>
      </c>
      <c r="R126" s="1" t="str">
        <f t="shared" si="23"/>
        <v>{id:118,year: "2008",typeDoc:"ACUERDO",dateDoc:"23-JUN",numDoc:"CG 118-2008",monthDoc:"JUN",nameDoc:"DICTAMEN PRD",link: Acuerdos__pdfpath(`./${"2008/"}${"118.pdf"}`),},</v>
      </c>
      <c r="W126" s="1" t="str">
        <f t="shared" si="13"/>
        <v>{id:118,year: "2008",typeDoc:"ACUERDO",dateDoc:"23-JUN",numDoc:"CG 118-2008",monthDoc:"JUN",nameDoc:"DICTAMEN PRD",link: Acuerdos__pdfpath(`./${"2008/"}${"118.pdf"}`),},</v>
      </c>
      <c r="X126" s="1">
        <v>125</v>
      </c>
    </row>
    <row r="127" spans="1:24" x14ac:dyDescent="0.25">
      <c r="A127" s="1" t="s">
        <v>748</v>
      </c>
      <c r="B127" s="1">
        <v>119</v>
      </c>
      <c r="C127" s="1" t="s">
        <v>1275</v>
      </c>
      <c r="D127" s="3" t="s">
        <v>1181</v>
      </c>
      <c r="E127" s="1" t="s">
        <v>1417</v>
      </c>
      <c r="F127" s="2" t="s">
        <v>17</v>
      </c>
      <c r="G127" s="1" t="s">
        <v>1176</v>
      </c>
      <c r="I127" s="1">
        <f t="shared" si="16"/>
        <v>119</v>
      </c>
      <c r="J127" s="1" t="s">
        <v>0</v>
      </c>
      <c r="K127" s="1" t="s">
        <v>1264</v>
      </c>
      <c r="L127" s="3" t="str">
        <f t="shared" si="21"/>
        <v>JUN</v>
      </c>
      <c r="M127" s="1" t="s">
        <v>1177</v>
      </c>
      <c r="N127" s="1" t="s">
        <v>311</v>
      </c>
      <c r="O127" s="1" t="s">
        <v>887</v>
      </c>
      <c r="P127" s="1">
        <f t="shared" si="22"/>
        <v>119</v>
      </c>
      <c r="Q127" s="1" t="s">
        <v>1</v>
      </c>
      <c r="R127" s="1" t="str">
        <f t="shared" si="23"/>
        <v>{id:119,year: "2008",typeDoc:"ACUERDO",dateDoc:"23-JUN",numDoc:"CG 119-2008",monthDoc:"JUN",nameDoc:"DICTAMEN PT",link: Acuerdos__pdfpath(`./${"2008/"}${"119.pdf"}`),},</v>
      </c>
      <c r="W127" s="1" t="str">
        <f t="shared" si="13"/>
        <v>{id:119,year: "2008",typeDoc:"ACUERDO",dateDoc:"23-JUN",numDoc:"CG 119-2008",monthDoc:"JUN",nameDoc:"DICTAMEN PT",link: Acuerdos__pdfpath(`./${"2008/"}${"119.pdf"}`),},</v>
      </c>
      <c r="X127" s="1">
        <v>126</v>
      </c>
    </row>
    <row r="128" spans="1:24" x14ac:dyDescent="0.25">
      <c r="A128" s="1" t="s">
        <v>748</v>
      </c>
      <c r="B128" s="1">
        <v>120</v>
      </c>
      <c r="C128" s="1" t="s">
        <v>1275</v>
      </c>
      <c r="D128" s="3" t="s">
        <v>1181</v>
      </c>
      <c r="E128" s="1" t="s">
        <v>1417</v>
      </c>
      <c r="F128" s="2" t="s">
        <v>17</v>
      </c>
      <c r="G128" s="1" t="s">
        <v>1176</v>
      </c>
      <c r="I128" s="1">
        <f t="shared" si="16"/>
        <v>120</v>
      </c>
      <c r="J128" s="1" t="s">
        <v>0</v>
      </c>
      <c r="K128" s="1" t="s">
        <v>1264</v>
      </c>
      <c r="L128" s="3" t="str">
        <f t="shared" si="21"/>
        <v>JUN</v>
      </c>
      <c r="M128" s="1" t="s">
        <v>1177</v>
      </c>
      <c r="N128" s="1" t="s">
        <v>312</v>
      </c>
      <c r="O128" s="1" t="s">
        <v>887</v>
      </c>
      <c r="P128" s="1">
        <f t="shared" si="22"/>
        <v>120</v>
      </c>
      <c r="Q128" s="1" t="s">
        <v>1</v>
      </c>
      <c r="R128" s="1" t="str">
        <f t="shared" si="23"/>
        <v>{id:120,year: "2008",typeDoc:"ACUERDO",dateDoc:"23-JUN",numDoc:"CG 120-2008",monthDoc:"JUN",nameDoc:"DICTAMEN PVEM",link: Acuerdos__pdfpath(`./${"2008/"}${"120.pdf"}`),},</v>
      </c>
      <c r="W128" s="1" t="str">
        <f t="shared" si="13"/>
        <v>{id:120,year: "2008",typeDoc:"ACUERDO",dateDoc:"23-JUN",numDoc:"CG 120-2008",monthDoc:"JUN",nameDoc:"DICTAMEN PVEM",link: Acuerdos__pdfpath(`./${"2008/"}${"120.pdf"}`),},</v>
      </c>
      <c r="X128" s="1">
        <v>127</v>
      </c>
    </row>
    <row r="129" spans="1:24" x14ac:dyDescent="0.25">
      <c r="A129" s="1" t="s">
        <v>748</v>
      </c>
      <c r="B129" s="1">
        <v>121</v>
      </c>
      <c r="C129" s="1" t="s">
        <v>1275</v>
      </c>
      <c r="D129" s="3" t="s">
        <v>1181</v>
      </c>
      <c r="E129" s="1" t="s">
        <v>1417</v>
      </c>
      <c r="F129" s="2" t="s">
        <v>17</v>
      </c>
      <c r="G129" s="1" t="s">
        <v>1176</v>
      </c>
      <c r="I129" s="1">
        <f t="shared" si="16"/>
        <v>121</v>
      </c>
      <c r="J129" s="1" t="s">
        <v>0</v>
      </c>
      <c r="K129" s="1" t="s">
        <v>1264</v>
      </c>
      <c r="L129" s="3" t="str">
        <f t="shared" si="21"/>
        <v>JUN</v>
      </c>
      <c r="M129" s="1" t="s">
        <v>1177</v>
      </c>
      <c r="N129" s="1" t="s">
        <v>313</v>
      </c>
      <c r="O129" s="1" t="s">
        <v>887</v>
      </c>
      <c r="P129" s="1">
        <f t="shared" si="22"/>
        <v>121</v>
      </c>
      <c r="Q129" s="1" t="s">
        <v>1</v>
      </c>
      <c r="R129" s="1" t="str">
        <f t="shared" si="23"/>
        <v>{id:121,year: "2008",typeDoc:"ACUERDO",dateDoc:"23-JUN",numDoc:"CG 121-2008",monthDoc:"JUN",nameDoc:"DICTAMEN CONVERGENCIA",link: Acuerdos__pdfpath(`./${"2008/"}${"121.pdf"}`),},</v>
      </c>
      <c r="W129" s="1" t="str">
        <f t="shared" si="13"/>
        <v>{id:121,year: "2008",typeDoc:"ACUERDO",dateDoc:"23-JUN",numDoc:"CG 121-2008",monthDoc:"JUN",nameDoc:"DICTAMEN CONVERGENCIA",link: Acuerdos__pdfpath(`./${"2008/"}${"121.pdf"}`),},</v>
      </c>
      <c r="X129" s="1">
        <v>128</v>
      </c>
    </row>
    <row r="130" spans="1:24" x14ac:dyDescent="0.25">
      <c r="A130" s="1" t="s">
        <v>748</v>
      </c>
      <c r="B130" s="1">
        <v>122</v>
      </c>
      <c r="C130" s="1" t="s">
        <v>1275</v>
      </c>
      <c r="D130" s="3" t="s">
        <v>1181</v>
      </c>
      <c r="E130" s="1" t="s">
        <v>1417</v>
      </c>
      <c r="F130" s="2" t="s">
        <v>17</v>
      </c>
      <c r="G130" s="1" t="s">
        <v>1176</v>
      </c>
      <c r="I130" s="1">
        <f t="shared" si="16"/>
        <v>122</v>
      </c>
      <c r="J130" s="1" t="s">
        <v>0</v>
      </c>
      <c r="K130" s="1" t="s">
        <v>1264</v>
      </c>
      <c r="L130" s="3" t="str">
        <f t="shared" si="21"/>
        <v>JUN</v>
      </c>
      <c r="M130" s="1" t="s">
        <v>1177</v>
      </c>
      <c r="N130" s="1" t="s">
        <v>894</v>
      </c>
      <c r="O130" s="1" t="s">
        <v>887</v>
      </c>
      <c r="P130" s="1">
        <f t="shared" si="22"/>
        <v>122</v>
      </c>
      <c r="Q130" s="1" t="s">
        <v>1</v>
      </c>
      <c r="R130" s="1" t="str">
        <f t="shared" si="23"/>
        <v>{id:122,year: "2008",typeDoc:"ACUERDO",dateDoc:"23-JUN",numDoc:"CG 122-2008",monthDoc:"JUN",nameDoc:"DICTAMEN PNA",link: Acuerdos__pdfpath(`./${"2008/"}${"122.pdf"}`),},</v>
      </c>
      <c r="W130" s="1" t="str">
        <f t="shared" ref="W130:W151" si="24">IF(R130=0,"",R130)</f>
        <v>{id:122,year: "2008",typeDoc:"ACUERDO",dateDoc:"23-JUN",numDoc:"CG 122-2008",monthDoc:"JUN",nameDoc:"DICTAMEN PNA",link: Acuerdos__pdfpath(`./${"2008/"}${"122.pdf"}`),},</v>
      </c>
      <c r="X130" s="1">
        <v>129</v>
      </c>
    </row>
    <row r="131" spans="1:24" x14ac:dyDescent="0.25">
      <c r="A131" s="1" t="s">
        <v>748</v>
      </c>
      <c r="B131" s="1">
        <v>123</v>
      </c>
      <c r="C131" s="1" t="s">
        <v>1275</v>
      </c>
      <c r="D131" s="3" t="s">
        <v>1181</v>
      </c>
      <c r="E131" s="1" t="s">
        <v>1417</v>
      </c>
      <c r="F131" s="2" t="s">
        <v>17</v>
      </c>
      <c r="G131" s="1" t="s">
        <v>1176</v>
      </c>
      <c r="I131" s="1">
        <f t="shared" si="16"/>
        <v>123</v>
      </c>
      <c r="J131" s="1" t="s">
        <v>0</v>
      </c>
      <c r="K131" s="1" t="s">
        <v>1264</v>
      </c>
      <c r="L131" s="3" t="str">
        <f t="shared" si="21"/>
        <v>JUN</v>
      </c>
      <c r="M131" s="1" t="s">
        <v>1177</v>
      </c>
      <c r="N131" s="1" t="s">
        <v>895</v>
      </c>
      <c r="O131" s="1" t="s">
        <v>887</v>
      </c>
      <c r="P131" s="1">
        <f t="shared" si="22"/>
        <v>123</v>
      </c>
      <c r="Q131" s="1" t="s">
        <v>1</v>
      </c>
      <c r="R131" s="1" t="str">
        <f t="shared" si="23"/>
        <v>{id:123,year: "2008",typeDoc:"ACUERDO",dateDoc:"23-JUN",numDoc:"CG 123-2008",monthDoc:"JUN",nameDoc:"DICTAMEN PAS",link: Acuerdos__pdfpath(`./${"2008/"}${"123.pdf"}`),},</v>
      </c>
      <c r="W131" s="1" t="str">
        <f t="shared" si="24"/>
        <v>{id:123,year: "2008",typeDoc:"ACUERDO",dateDoc:"23-JUN",numDoc:"CG 123-2008",monthDoc:"JUN",nameDoc:"DICTAMEN PAS",link: Acuerdos__pdfpath(`./${"2008/"}${"123.pdf"}`),},</v>
      </c>
      <c r="X131" s="1">
        <v>130</v>
      </c>
    </row>
    <row r="132" spans="1:24" x14ac:dyDescent="0.25">
      <c r="A132" s="1" t="s">
        <v>748</v>
      </c>
      <c r="B132" s="1">
        <v>124</v>
      </c>
      <c r="C132" s="1" t="s">
        <v>1275</v>
      </c>
      <c r="D132" s="3" t="s">
        <v>1181</v>
      </c>
      <c r="E132" s="1" t="s">
        <v>1417</v>
      </c>
      <c r="F132" s="2" t="s">
        <v>17</v>
      </c>
      <c r="G132" s="1" t="s">
        <v>1176</v>
      </c>
      <c r="I132" s="1">
        <f t="shared" si="16"/>
        <v>124</v>
      </c>
      <c r="J132" s="1" t="s">
        <v>0</v>
      </c>
      <c r="K132" s="1" t="s">
        <v>1264</v>
      </c>
      <c r="L132" s="3" t="str">
        <f t="shared" si="21"/>
        <v>JUN</v>
      </c>
      <c r="M132" s="1" t="s">
        <v>1177</v>
      </c>
      <c r="N132" s="1" t="s">
        <v>896</v>
      </c>
      <c r="O132" s="1" t="s">
        <v>887</v>
      </c>
      <c r="P132" s="1">
        <f t="shared" si="22"/>
        <v>124</v>
      </c>
      <c r="Q132" s="1" t="s">
        <v>1</v>
      </c>
      <c r="R132" s="1" t="str">
        <f t="shared" si="23"/>
        <v>{id:124,year: "2008",typeDoc:"ACUERDO",dateDoc:"23-JUN",numDoc:"CG 124-2008",monthDoc:"JUN",nameDoc:"DICTAMEN PAC",link: Acuerdos__pdfpath(`./${"2008/"}${"124.pdf"}`),},</v>
      </c>
      <c r="W132" s="1" t="str">
        <f t="shared" si="24"/>
        <v>{id:124,year: "2008",typeDoc:"ACUERDO",dateDoc:"23-JUN",numDoc:"CG 124-2008",monthDoc:"JUN",nameDoc:"DICTAMEN PAC",link: Acuerdos__pdfpath(`./${"2008/"}${"124.pdf"}`),},</v>
      </c>
      <c r="X132" s="1">
        <v>131</v>
      </c>
    </row>
    <row r="133" spans="1:24" x14ac:dyDescent="0.25">
      <c r="A133" s="1" t="s">
        <v>748</v>
      </c>
      <c r="B133" s="1">
        <v>125</v>
      </c>
      <c r="C133" s="1" t="s">
        <v>1275</v>
      </c>
      <c r="D133" s="3" t="s">
        <v>1181</v>
      </c>
      <c r="E133" s="1" t="s">
        <v>1417</v>
      </c>
      <c r="F133" s="2" t="s">
        <v>17</v>
      </c>
      <c r="G133" s="1" t="s">
        <v>1176</v>
      </c>
      <c r="I133" s="1">
        <f t="shared" si="16"/>
        <v>125</v>
      </c>
      <c r="J133" s="1" t="s">
        <v>0</v>
      </c>
      <c r="K133" s="1" t="s">
        <v>1264</v>
      </c>
      <c r="L133" s="3" t="str">
        <f t="shared" si="21"/>
        <v>JUN</v>
      </c>
      <c r="M133" s="1" t="s">
        <v>1177</v>
      </c>
      <c r="N133" s="1" t="s">
        <v>897</v>
      </c>
      <c r="O133" s="1" t="s">
        <v>887</v>
      </c>
      <c r="P133" s="1">
        <f t="shared" si="22"/>
        <v>125</v>
      </c>
      <c r="Q133" s="1" t="s">
        <v>1</v>
      </c>
      <c r="R133" s="1" t="str">
        <f t="shared" si="23"/>
        <v>{id:125,year: "2008",typeDoc:"ACUERDO",dateDoc:"23-JUN",numDoc:"CG 125-2008",monthDoc:"JUN",nameDoc:"DICTAMEN PS-1",link: Acuerdos__pdfpath(`./${"2008/"}${"125.pdf"}`),},</v>
      </c>
      <c r="W133" s="1" t="str">
        <f t="shared" si="24"/>
        <v>{id:125,year: "2008",typeDoc:"ACUERDO",dateDoc:"23-JUN",numDoc:"CG 125-2008",monthDoc:"JUN",nameDoc:"DICTAMEN PS-1",link: Acuerdos__pdfpath(`./${"2008/"}${"125.pdf"}`),},</v>
      </c>
      <c r="X133" s="1">
        <v>132</v>
      </c>
    </row>
    <row r="134" spans="1:24" x14ac:dyDescent="0.25">
      <c r="A134" s="1" t="s">
        <v>748</v>
      </c>
      <c r="B134" s="1">
        <v>126</v>
      </c>
      <c r="C134" s="1" t="s">
        <v>1275</v>
      </c>
      <c r="D134" s="3" t="s">
        <v>1181</v>
      </c>
      <c r="E134" s="1" t="s">
        <v>1417</v>
      </c>
      <c r="F134" s="2" t="s">
        <v>17</v>
      </c>
      <c r="G134" s="1" t="s">
        <v>1176</v>
      </c>
      <c r="I134" s="1">
        <f t="shared" si="16"/>
        <v>126</v>
      </c>
      <c r="J134" s="1" t="s">
        <v>0</v>
      </c>
      <c r="K134" s="1" t="s">
        <v>1264</v>
      </c>
      <c r="L134" s="3" t="str">
        <f t="shared" si="21"/>
        <v>JUN</v>
      </c>
      <c r="M134" s="1" t="s">
        <v>1177</v>
      </c>
      <c r="N134" s="1" t="s">
        <v>314</v>
      </c>
      <c r="O134" s="1" t="s">
        <v>887</v>
      </c>
      <c r="P134" s="1">
        <f t="shared" si="22"/>
        <v>126</v>
      </c>
      <c r="Q134" s="1" t="s">
        <v>1</v>
      </c>
      <c r="R134" s="1" t="str">
        <f t="shared" si="23"/>
        <v>{id:126,year: "2008",typeDoc:"ACUERDO",dateDoc:"23-JUN",numDoc:"CG 126-2008",monthDoc:"JUN",nameDoc:"DICTAMEN PCDT",link: Acuerdos__pdfpath(`./${"2008/"}${"126.pdf"}`),},</v>
      </c>
      <c r="W134" s="1" t="str">
        <f t="shared" si="24"/>
        <v>{id:126,year: "2008",typeDoc:"ACUERDO",dateDoc:"23-JUN",numDoc:"CG 126-2008",monthDoc:"JUN",nameDoc:"DICTAMEN PCDT",link: Acuerdos__pdfpath(`./${"2008/"}${"126.pdf"}`),},</v>
      </c>
      <c r="X134" s="1">
        <v>133</v>
      </c>
    </row>
    <row r="135" spans="1:24" x14ac:dyDescent="0.25">
      <c r="A135" s="1" t="s">
        <v>748</v>
      </c>
      <c r="B135" s="1">
        <v>127</v>
      </c>
      <c r="C135" s="1" t="s">
        <v>1275</v>
      </c>
      <c r="D135" s="1" t="s">
        <v>1182</v>
      </c>
      <c r="E135" s="1" t="s">
        <v>1417</v>
      </c>
      <c r="F135" s="2" t="s">
        <v>19</v>
      </c>
      <c r="G135" s="1" t="s">
        <v>1176</v>
      </c>
      <c r="I135" s="1">
        <f t="shared" si="16"/>
        <v>127</v>
      </c>
      <c r="J135" s="1" t="s">
        <v>0</v>
      </c>
      <c r="K135" s="1" t="s">
        <v>1264</v>
      </c>
      <c r="L135" s="3" t="str">
        <f t="shared" si="21"/>
        <v>JUN</v>
      </c>
      <c r="M135" s="1" t="s">
        <v>1177</v>
      </c>
      <c r="N135" s="1" t="s">
        <v>21</v>
      </c>
      <c r="O135" s="1" t="s">
        <v>887</v>
      </c>
      <c r="P135" s="1">
        <f t="shared" si="22"/>
        <v>127</v>
      </c>
      <c r="Q135" s="1" t="s">
        <v>1</v>
      </c>
      <c r="R135" s="1" t="str">
        <f t="shared" si="23"/>
        <v>{id:127,year: "2008",typeDoc:"RESOLUCIÓN",dateDoc:"30-JUN",numDoc:"CG 127-2008",monthDoc:"JUN",nameDoc:"ACUERDO CUMPL. RESOLUCIÓN NORMATIVIDAD",link: Acuerdos__pdfpath(`./${"2008/"}${"127.pdf"}`),},</v>
      </c>
      <c r="W135" s="1" t="str">
        <f t="shared" si="24"/>
        <v>{id:127,year: "2008",typeDoc:"RESOLUCIÓN",dateDoc:"30-JUN",numDoc:"CG 127-2008",monthDoc:"JUN",nameDoc:"ACUERDO CUMPL. RESOLUCIÓN NORMATIVIDAD",link: Acuerdos__pdfpath(`./${"2008/"}${"127.pdf"}`),},</v>
      </c>
      <c r="X135" s="1">
        <v>134</v>
      </c>
    </row>
    <row r="136" spans="1:24" x14ac:dyDescent="0.25">
      <c r="A136" s="1" t="s">
        <v>748</v>
      </c>
      <c r="B136" s="1">
        <v>128</v>
      </c>
      <c r="C136" s="1" t="s">
        <v>1275</v>
      </c>
      <c r="D136" s="1" t="s">
        <v>1182</v>
      </c>
      <c r="E136" s="1" t="s">
        <v>1417</v>
      </c>
      <c r="F136" s="2" t="s">
        <v>20</v>
      </c>
      <c r="G136" s="1" t="s">
        <v>1176</v>
      </c>
      <c r="I136" s="1">
        <f t="shared" si="16"/>
        <v>128</v>
      </c>
      <c r="J136" s="1" t="s">
        <v>0</v>
      </c>
      <c r="K136" s="1" t="s">
        <v>1264</v>
      </c>
      <c r="L136" s="3" t="str">
        <f t="shared" si="21"/>
        <v>JUL</v>
      </c>
      <c r="M136" s="1" t="s">
        <v>1177</v>
      </c>
      <c r="N136" s="1" t="s">
        <v>274</v>
      </c>
      <c r="O136" s="1" t="s">
        <v>887</v>
      </c>
      <c r="P136" s="1">
        <f t="shared" si="22"/>
        <v>128</v>
      </c>
      <c r="Q136" s="1" t="s">
        <v>1</v>
      </c>
      <c r="R136" s="1" t="str">
        <f t="shared" si="23"/>
        <v>{id:128,year: "2008",typeDoc:"RESOLUCIÓN",dateDoc:"31-JUL",numDoc:"CG 128-2008",monthDoc:"JUL",nameDoc:"SANCIÓN PAN",link: Acuerdos__pdfpath(`./${"2008/"}${"128.pdf"}`),},</v>
      </c>
      <c r="W136" s="1" t="str">
        <f t="shared" si="24"/>
        <v>{id:128,year: "2008",typeDoc:"RESOLUCIÓN",dateDoc:"31-JUL",numDoc:"CG 128-2008",monthDoc:"JUL",nameDoc:"SANCIÓN PAN",link: Acuerdos__pdfpath(`./${"2008/"}${"128.pdf"}`),},</v>
      </c>
      <c r="X136" s="1">
        <v>135</v>
      </c>
    </row>
    <row r="137" spans="1:24" x14ac:dyDescent="0.25">
      <c r="A137" s="1" t="s">
        <v>748</v>
      </c>
      <c r="B137" s="1">
        <v>129</v>
      </c>
      <c r="C137" s="1" t="s">
        <v>1275</v>
      </c>
      <c r="D137" s="1" t="s">
        <v>1182</v>
      </c>
      <c r="E137" s="1" t="s">
        <v>1417</v>
      </c>
      <c r="F137" s="2" t="s">
        <v>20</v>
      </c>
      <c r="G137" s="1" t="s">
        <v>1176</v>
      </c>
      <c r="I137" s="1">
        <f t="shared" si="16"/>
        <v>129</v>
      </c>
      <c r="J137" s="1" t="s">
        <v>0</v>
      </c>
      <c r="K137" s="1" t="s">
        <v>1264</v>
      </c>
      <c r="L137" s="3" t="str">
        <f t="shared" si="21"/>
        <v>JUL</v>
      </c>
      <c r="M137" s="1" t="s">
        <v>1177</v>
      </c>
      <c r="N137" s="1" t="s">
        <v>275</v>
      </c>
      <c r="O137" s="1" t="s">
        <v>887</v>
      </c>
      <c r="P137" s="1">
        <f t="shared" si="22"/>
        <v>129</v>
      </c>
      <c r="Q137" s="1" t="s">
        <v>1</v>
      </c>
      <c r="R137" s="1" t="str">
        <f t="shared" si="23"/>
        <v>{id:129,year: "2008",typeDoc:"RESOLUCIÓN",dateDoc:"31-JUL",numDoc:"CG 129-2008",monthDoc:"JUL",nameDoc:"SANCIÓN PRI",link: Acuerdos__pdfpath(`./${"2008/"}${"129.pdf"}`),},</v>
      </c>
      <c r="W137" s="1" t="str">
        <f t="shared" si="24"/>
        <v>{id:129,year: "2008",typeDoc:"RESOLUCIÓN",dateDoc:"31-JUL",numDoc:"CG 129-2008",monthDoc:"JUL",nameDoc:"SANCIÓN PRI",link: Acuerdos__pdfpath(`./${"2008/"}${"129.pdf"}`),},</v>
      </c>
      <c r="X137" s="1">
        <v>136</v>
      </c>
    </row>
    <row r="138" spans="1:24" x14ac:dyDescent="0.25">
      <c r="A138" s="1" t="s">
        <v>748</v>
      </c>
      <c r="B138" s="1">
        <v>130</v>
      </c>
      <c r="C138" s="1" t="s">
        <v>1275</v>
      </c>
      <c r="D138" s="1" t="s">
        <v>1182</v>
      </c>
      <c r="E138" s="1" t="s">
        <v>1417</v>
      </c>
      <c r="F138" s="2" t="s">
        <v>20</v>
      </c>
      <c r="G138" s="1" t="s">
        <v>1176</v>
      </c>
      <c r="I138" s="1">
        <f t="shared" si="16"/>
        <v>130</v>
      </c>
      <c r="J138" s="1" t="s">
        <v>0</v>
      </c>
      <c r="K138" s="1" t="s">
        <v>1264</v>
      </c>
      <c r="L138" s="3" t="str">
        <f t="shared" si="21"/>
        <v>JUL</v>
      </c>
      <c r="M138" s="1" t="s">
        <v>1177</v>
      </c>
      <c r="N138" s="1" t="s">
        <v>276</v>
      </c>
      <c r="O138" s="1" t="s">
        <v>887</v>
      </c>
      <c r="P138" s="1">
        <f t="shared" si="22"/>
        <v>130</v>
      </c>
      <c r="Q138" s="1" t="s">
        <v>1</v>
      </c>
      <c r="R138" s="1" t="str">
        <f t="shared" si="23"/>
        <v>{id:130,year: "2008",typeDoc:"RESOLUCIÓN",dateDoc:"31-JUL",numDoc:"CG 130-2008",monthDoc:"JUL",nameDoc:"SANCIÓN PRD",link: Acuerdos__pdfpath(`./${"2008/"}${"130.pdf"}`),},</v>
      </c>
      <c r="W138" s="1" t="str">
        <f t="shared" si="24"/>
        <v>{id:130,year: "2008",typeDoc:"RESOLUCIÓN",dateDoc:"31-JUL",numDoc:"CG 130-2008",monthDoc:"JUL",nameDoc:"SANCIÓN PRD",link: Acuerdos__pdfpath(`./${"2008/"}${"130.pdf"}`),},</v>
      </c>
      <c r="X138" s="1">
        <v>137</v>
      </c>
    </row>
    <row r="139" spans="1:24" x14ac:dyDescent="0.25">
      <c r="A139" s="1" t="s">
        <v>748</v>
      </c>
      <c r="B139" s="1">
        <v>131</v>
      </c>
      <c r="C139" s="1" t="s">
        <v>1275</v>
      </c>
      <c r="D139" s="1" t="s">
        <v>1182</v>
      </c>
      <c r="E139" s="1" t="s">
        <v>1417</v>
      </c>
      <c r="F139" s="2" t="s">
        <v>20</v>
      </c>
      <c r="G139" s="1" t="s">
        <v>1176</v>
      </c>
      <c r="I139" s="1">
        <f t="shared" si="16"/>
        <v>131</v>
      </c>
      <c r="J139" s="1" t="s">
        <v>0</v>
      </c>
      <c r="K139" s="1" t="s">
        <v>1264</v>
      </c>
      <c r="L139" s="3" t="str">
        <f t="shared" si="21"/>
        <v>JUL</v>
      </c>
      <c r="M139" s="1" t="s">
        <v>1177</v>
      </c>
      <c r="N139" s="1" t="s">
        <v>277</v>
      </c>
      <c r="O139" s="1" t="s">
        <v>887</v>
      </c>
      <c r="P139" s="1">
        <f t="shared" si="22"/>
        <v>131</v>
      </c>
      <c r="Q139" s="1" t="s">
        <v>1</v>
      </c>
      <c r="R139" s="1" t="str">
        <f t="shared" si="23"/>
        <v>{id:131,year: "2008",typeDoc:"RESOLUCIÓN",dateDoc:"31-JUL",numDoc:"CG 131-2008",monthDoc:"JUL",nameDoc:"SANCIÓN PT",link: Acuerdos__pdfpath(`./${"2008/"}${"131.pdf"}`),},</v>
      </c>
      <c r="W139" s="1" t="str">
        <f t="shared" si="24"/>
        <v>{id:131,year: "2008",typeDoc:"RESOLUCIÓN",dateDoc:"31-JUL",numDoc:"CG 131-2008",monthDoc:"JUL",nameDoc:"SANCIÓN PT",link: Acuerdos__pdfpath(`./${"2008/"}${"131.pdf"}`),},</v>
      </c>
      <c r="X139" s="1">
        <v>138</v>
      </c>
    </row>
    <row r="140" spans="1:24" x14ac:dyDescent="0.25">
      <c r="A140" s="1" t="s">
        <v>748</v>
      </c>
      <c r="B140" s="1">
        <v>132</v>
      </c>
      <c r="C140" s="1" t="s">
        <v>1275</v>
      </c>
      <c r="D140" s="1" t="s">
        <v>1182</v>
      </c>
      <c r="E140" s="1" t="s">
        <v>1417</v>
      </c>
      <c r="F140" s="2" t="s">
        <v>20</v>
      </c>
      <c r="G140" s="1" t="s">
        <v>1176</v>
      </c>
      <c r="I140" s="1">
        <f t="shared" si="16"/>
        <v>132</v>
      </c>
      <c r="J140" s="1" t="s">
        <v>0</v>
      </c>
      <c r="K140" s="1" t="s">
        <v>1264</v>
      </c>
      <c r="L140" s="3" t="str">
        <f t="shared" si="21"/>
        <v>JUL</v>
      </c>
      <c r="M140" s="1" t="s">
        <v>1177</v>
      </c>
      <c r="N140" s="1" t="s">
        <v>986</v>
      </c>
      <c r="O140" s="1" t="s">
        <v>887</v>
      </c>
      <c r="P140" s="1">
        <f t="shared" si="22"/>
        <v>132</v>
      </c>
      <c r="Q140" s="1" t="s">
        <v>1</v>
      </c>
      <c r="R140" s="1" t="str">
        <f t="shared" si="23"/>
        <v>{id:132,year: "2008",typeDoc:"RESOLUCIÓN",dateDoc:"31-JUL",numDoc:"CG 132-2008",monthDoc:"JUL",nameDoc:"SANCIÓN PVEM",link: Acuerdos__pdfpath(`./${"2008/"}${"132.pdf"}`),},</v>
      </c>
      <c r="W140" s="1" t="str">
        <f t="shared" si="24"/>
        <v>{id:132,year: "2008",typeDoc:"RESOLUCIÓN",dateDoc:"31-JUL",numDoc:"CG 132-2008",monthDoc:"JUL",nameDoc:"SANCIÓN PVEM",link: Acuerdos__pdfpath(`./${"2008/"}${"132.pdf"}`),},</v>
      </c>
      <c r="X140" s="1">
        <v>139</v>
      </c>
    </row>
    <row r="141" spans="1:24" x14ac:dyDescent="0.25">
      <c r="A141" s="1" t="s">
        <v>748</v>
      </c>
      <c r="B141" s="1">
        <v>133</v>
      </c>
      <c r="C141" s="1" t="s">
        <v>1275</v>
      </c>
      <c r="D141" s="1" t="s">
        <v>1182</v>
      </c>
      <c r="E141" s="1" t="s">
        <v>1417</v>
      </c>
      <c r="F141" s="2" t="s">
        <v>20</v>
      </c>
      <c r="G141" s="1" t="s">
        <v>1176</v>
      </c>
      <c r="I141" s="1">
        <f t="shared" si="16"/>
        <v>133</v>
      </c>
      <c r="J141" s="1" t="s">
        <v>0</v>
      </c>
      <c r="K141" s="1" t="s">
        <v>1264</v>
      </c>
      <c r="L141" s="3" t="str">
        <f t="shared" si="21"/>
        <v>JUL</v>
      </c>
      <c r="M141" s="1" t="s">
        <v>1177</v>
      </c>
      <c r="N141" s="1" t="s">
        <v>1879</v>
      </c>
      <c r="O141" s="1" t="s">
        <v>887</v>
      </c>
      <c r="P141" s="1">
        <f t="shared" si="22"/>
        <v>133</v>
      </c>
      <c r="Q141" s="1" t="s">
        <v>1</v>
      </c>
      <c r="R141" s="1" t="str">
        <f t="shared" si="23"/>
        <v>{id:133,year: "2008",typeDoc:"RESOLUCIÓN",dateDoc:"31-JUL",numDoc:"CG 133-2008",monthDoc:"JUL",nameDoc:"SANCIÓN PAS",link: Acuerdos__pdfpath(`./${"2008/"}${"133.pdf"}`),},</v>
      </c>
      <c r="W141" s="1" t="str">
        <f t="shared" si="24"/>
        <v>{id:133,year: "2008",typeDoc:"RESOLUCIÓN",dateDoc:"31-JUL",numDoc:"CG 133-2008",monthDoc:"JUL",nameDoc:"SANCIÓN PAS",link: Acuerdos__pdfpath(`./${"2008/"}${"133.pdf"}`),},</v>
      </c>
      <c r="X141" s="1">
        <v>140</v>
      </c>
    </row>
    <row r="142" spans="1:24" x14ac:dyDescent="0.25">
      <c r="A142" s="1" t="s">
        <v>748</v>
      </c>
      <c r="B142" s="1">
        <v>134</v>
      </c>
      <c r="C142" s="1" t="s">
        <v>1275</v>
      </c>
      <c r="D142" s="1" t="s">
        <v>1182</v>
      </c>
      <c r="E142" s="1" t="s">
        <v>1417</v>
      </c>
      <c r="F142" s="2" t="s">
        <v>20</v>
      </c>
      <c r="G142" s="1" t="s">
        <v>1176</v>
      </c>
      <c r="I142" s="1">
        <f t="shared" si="16"/>
        <v>134</v>
      </c>
      <c r="J142" s="1" t="s">
        <v>0</v>
      </c>
      <c r="K142" s="1" t="s">
        <v>1264</v>
      </c>
      <c r="L142" s="3" t="str">
        <f t="shared" si="21"/>
        <v>JUL</v>
      </c>
      <c r="M142" s="1" t="s">
        <v>1177</v>
      </c>
      <c r="N142" s="1" t="s">
        <v>990</v>
      </c>
      <c r="O142" s="1" t="s">
        <v>887</v>
      </c>
      <c r="P142" s="1">
        <f t="shared" si="22"/>
        <v>134</v>
      </c>
      <c r="Q142" s="1" t="s">
        <v>1</v>
      </c>
      <c r="R142" s="1" t="str">
        <f t="shared" si="23"/>
        <v>{id:134,year: "2008",typeDoc:"RESOLUCIÓN",dateDoc:"31-JUL",numDoc:"CG 134-2008",monthDoc:"JUL",nameDoc:"SANCIÓN PS",link: Acuerdos__pdfpath(`./${"2008/"}${"134.pdf"}`),},</v>
      </c>
      <c r="W142" s="1" t="str">
        <f t="shared" si="24"/>
        <v>{id:134,year: "2008",typeDoc:"RESOLUCIÓN",dateDoc:"31-JUL",numDoc:"CG 134-2008",monthDoc:"JUL",nameDoc:"SANCIÓN PS",link: Acuerdos__pdfpath(`./${"2008/"}${"134.pdf"}`),},</v>
      </c>
      <c r="X142" s="1">
        <v>141</v>
      </c>
    </row>
    <row r="143" spans="1:24" x14ac:dyDescent="0.25">
      <c r="A143" s="1" t="s">
        <v>748</v>
      </c>
      <c r="B143" s="1">
        <v>135</v>
      </c>
      <c r="C143" s="1" t="s">
        <v>1275</v>
      </c>
      <c r="D143" s="1" t="s">
        <v>1182</v>
      </c>
      <c r="E143" s="1" t="s">
        <v>1417</v>
      </c>
      <c r="F143" s="2" t="s">
        <v>20</v>
      </c>
      <c r="G143" s="1" t="s">
        <v>1176</v>
      </c>
      <c r="I143" s="1">
        <f t="shared" si="16"/>
        <v>135</v>
      </c>
      <c r="J143" s="1" t="s">
        <v>0</v>
      </c>
      <c r="K143" s="1" t="s">
        <v>1264</v>
      </c>
      <c r="L143" s="3" t="str">
        <f t="shared" si="21"/>
        <v>JUL</v>
      </c>
      <c r="M143" s="1" t="s">
        <v>1177</v>
      </c>
      <c r="N143" s="1" t="s">
        <v>279</v>
      </c>
      <c r="O143" s="1" t="s">
        <v>887</v>
      </c>
      <c r="P143" s="1">
        <f t="shared" si="22"/>
        <v>135</v>
      </c>
      <c r="Q143" s="1" t="s">
        <v>1</v>
      </c>
      <c r="R143" s="1" t="str">
        <f t="shared" si="23"/>
        <v>{id:135,year: "2008",typeDoc:"RESOLUCIÓN",dateDoc:"31-JUL",numDoc:"CG 135-2008",monthDoc:"JUL",nameDoc:"SANCIÓN PCDT",link: Acuerdos__pdfpath(`./${"2008/"}${"135.pdf"}`),},</v>
      </c>
      <c r="W143" s="1" t="str">
        <f t="shared" si="24"/>
        <v>{id:135,year: "2008",typeDoc:"RESOLUCIÓN",dateDoc:"31-JUL",numDoc:"CG 135-2008",monthDoc:"JUL",nameDoc:"SANCIÓN PCDT",link: Acuerdos__pdfpath(`./${"2008/"}${"135.pdf"}`),},</v>
      </c>
      <c r="X143" s="1">
        <v>142</v>
      </c>
    </row>
    <row r="144" spans="1:24" x14ac:dyDescent="0.25">
      <c r="A144" s="1" t="s">
        <v>748</v>
      </c>
      <c r="B144" s="1">
        <v>136</v>
      </c>
      <c r="C144" s="1" t="s">
        <v>1275</v>
      </c>
      <c r="D144" s="1" t="s">
        <v>1181</v>
      </c>
      <c r="E144" s="1" t="s">
        <v>1417</v>
      </c>
      <c r="F144" s="2" t="s">
        <v>22</v>
      </c>
      <c r="G144" s="1" t="s">
        <v>1176</v>
      </c>
      <c r="I144" s="1">
        <f t="shared" si="16"/>
        <v>136</v>
      </c>
      <c r="J144" s="1" t="s">
        <v>0</v>
      </c>
      <c r="K144" s="1" t="s">
        <v>1264</v>
      </c>
      <c r="L144" s="3" t="str">
        <f t="shared" si="21"/>
        <v>AGO</v>
      </c>
      <c r="M144" s="1" t="s">
        <v>1177</v>
      </c>
      <c r="N144" s="1" t="s">
        <v>1886</v>
      </c>
      <c r="O144" s="1" t="s">
        <v>887</v>
      </c>
      <c r="P144" s="1">
        <f t="shared" si="22"/>
        <v>136</v>
      </c>
      <c r="Q144" s="1" t="s">
        <v>1</v>
      </c>
      <c r="R144" s="1" t="str">
        <f t="shared" si="23"/>
        <v>{id:136,year: "2008",typeDoc:"ACUERDO",dateDoc:"15-AGO",numDoc:"CG 136-2008",monthDoc:"AGO",nameDoc:"REDISTRITACIÓN 2",link: Acuerdos__pdfpath(`./${"2008/"}${"136.pdf"}`),},</v>
      </c>
      <c r="W144" s="1" t="str">
        <f t="shared" si="24"/>
        <v>{id:136,year: "2008",typeDoc:"ACUERDO",dateDoc:"15-AGO",numDoc:"CG 136-2008",monthDoc:"AGO",nameDoc:"REDISTRITACIÓN 2",link: Acuerdos__pdfpath(`./${"2008/"}${"136.pdf"}`),},</v>
      </c>
      <c r="X144" s="1">
        <v>143</v>
      </c>
    </row>
    <row r="145" spans="1:24" x14ac:dyDescent="0.25">
      <c r="A145" s="1" t="s">
        <v>748</v>
      </c>
      <c r="B145" s="1">
        <v>137</v>
      </c>
      <c r="C145" s="1" t="s">
        <v>1275</v>
      </c>
      <c r="D145" s="1" t="s">
        <v>1181</v>
      </c>
      <c r="E145" s="1" t="s">
        <v>1417</v>
      </c>
      <c r="F145" s="2" t="s">
        <v>23</v>
      </c>
      <c r="G145" s="1" t="s">
        <v>1176</v>
      </c>
      <c r="I145" s="1">
        <f t="shared" si="16"/>
        <v>137</v>
      </c>
      <c r="J145" s="1" t="s">
        <v>0</v>
      </c>
      <c r="K145" s="1" t="s">
        <v>1264</v>
      </c>
      <c r="L145" s="3" t="str">
        <f t="shared" si="21"/>
        <v>SEP</v>
      </c>
      <c r="M145" s="1" t="s">
        <v>1177</v>
      </c>
      <c r="N145" s="1" t="s">
        <v>1887</v>
      </c>
      <c r="O145" s="1" t="s">
        <v>887</v>
      </c>
      <c r="P145" s="1">
        <f t="shared" si="22"/>
        <v>137</v>
      </c>
      <c r="Q145" s="1" t="s">
        <v>1</v>
      </c>
      <c r="R145" s="1" t="str">
        <f t="shared" si="23"/>
        <v>{id:137,year: "2008",typeDoc:"ACUERDO",dateDoc:"30-SEP",numDoc:"CG 137-2008",monthDoc:"SEP",nameDoc:"PRESUPUESTO 2009",link: Acuerdos__pdfpath(`./${"2008/"}${"137.pdf"}`),},</v>
      </c>
      <c r="W145" s="1" t="str">
        <f t="shared" si="24"/>
        <v>{id:137,year: "2008",typeDoc:"ACUERDO",dateDoc:"30-SEP",numDoc:"CG 137-2008",monthDoc:"SEP",nameDoc:"PRESUPUESTO 2009",link: Acuerdos__pdfpath(`./${"2008/"}${"137.pdf"}`),},</v>
      </c>
      <c r="X145" s="1">
        <v>144</v>
      </c>
    </row>
    <row r="146" spans="1:24" ht="15.75" thickBot="1" x14ac:dyDescent="0.3">
      <c r="A146" s="1" t="s">
        <v>748</v>
      </c>
      <c r="B146" s="1">
        <v>138</v>
      </c>
      <c r="C146" s="1" t="s">
        <v>1275</v>
      </c>
      <c r="D146" s="1" t="s">
        <v>1181</v>
      </c>
      <c r="E146" s="1" t="s">
        <v>1417</v>
      </c>
      <c r="F146" s="2" t="s">
        <v>24</v>
      </c>
      <c r="G146" s="1" t="s">
        <v>1176</v>
      </c>
      <c r="I146" s="1">
        <f t="shared" si="16"/>
        <v>138</v>
      </c>
      <c r="J146" s="1" t="s">
        <v>0</v>
      </c>
      <c r="K146" s="1" t="s">
        <v>1264</v>
      </c>
      <c r="L146" s="3" t="str">
        <f t="shared" si="21"/>
        <v>OCT</v>
      </c>
      <c r="M146" s="1" t="s">
        <v>1177</v>
      </c>
      <c r="N146" s="1" t="s">
        <v>1888</v>
      </c>
      <c r="O146" s="1" t="s">
        <v>887</v>
      </c>
      <c r="P146" s="1">
        <f t="shared" si="22"/>
        <v>138</v>
      </c>
      <c r="Q146" s="1" t="s">
        <v>1</v>
      </c>
      <c r="R146" s="1" t="str">
        <f t="shared" si="23"/>
        <v>{id:138,year: "2008",typeDoc:"ACUERDO",dateDoc:"31-OCT",numDoc:"CG 138-2008",monthDoc:"OCT",nameDoc:"PRERROGATIVAS PS",link: Acuerdos__pdfpath(`./${"2008/"}${"138.pdf"}`),},</v>
      </c>
      <c r="W146" s="1" t="str">
        <f t="shared" si="24"/>
        <v>{id:138,year: "2008",typeDoc:"ACUERDO",dateDoc:"31-OCT",numDoc:"CG 138-2008",monthDoc:"OCT",nameDoc:"PRERROGATIVAS PS",link: Acuerdos__pdfpath(`./${"2008/"}${"138.pdf"}`),},</v>
      </c>
      <c r="X146" s="1">
        <v>145</v>
      </c>
    </row>
    <row r="147" spans="1:24" x14ac:dyDescent="0.25">
      <c r="A147" s="17" t="s">
        <v>748</v>
      </c>
      <c r="B147" s="8">
        <v>139</v>
      </c>
      <c r="C147" s="10" t="s">
        <v>1275</v>
      </c>
      <c r="D147" s="10" t="s">
        <v>1181</v>
      </c>
      <c r="E147" s="10" t="s">
        <v>1417</v>
      </c>
      <c r="F147" s="9" t="s">
        <v>25</v>
      </c>
      <c r="G147" s="8" t="s">
        <v>1176</v>
      </c>
      <c r="H147" s="8"/>
      <c r="I147" s="8">
        <f>B147</f>
        <v>139</v>
      </c>
      <c r="J147" s="8" t="s">
        <v>0</v>
      </c>
      <c r="K147" s="10" t="s">
        <v>1264</v>
      </c>
      <c r="L147" s="10" t="str">
        <f t="shared" si="21"/>
        <v>DIC</v>
      </c>
      <c r="M147" s="10" t="s">
        <v>1177</v>
      </c>
      <c r="N147" s="8" t="s">
        <v>1889</v>
      </c>
      <c r="O147" s="10" t="s">
        <v>887</v>
      </c>
      <c r="P147" s="8">
        <f t="shared" ref="P147" si="25">B147</f>
        <v>139</v>
      </c>
      <c r="Q147" s="8" t="s">
        <v>613</v>
      </c>
      <c r="R147" s="11"/>
      <c r="W147" s="1" t="str">
        <f t="shared" si="24"/>
        <v/>
      </c>
      <c r="X147" s="1">
        <v>146</v>
      </c>
    </row>
    <row r="148" spans="1:24" x14ac:dyDescent="0.25">
      <c r="A148" s="20" t="s">
        <v>748</v>
      </c>
      <c r="B148" s="1" t="s">
        <v>611</v>
      </c>
      <c r="C148" s="3" t="s">
        <v>1275</v>
      </c>
      <c r="D148" s="3"/>
      <c r="E148" s="3" t="s">
        <v>1417</v>
      </c>
      <c r="G148" s="1" t="s">
        <v>1179</v>
      </c>
      <c r="K148" s="3" t="s">
        <v>1180</v>
      </c>
      <c r="L148" s="3" t="str">
        <f t="shared" ref="L148:L149" si="26">MID(F148,4,3)</f>
        <v/>
      </c>
      <c r="M148" s="3" t="s">
        <v>1177</v>
      </c>
      <c r="N148" s="1" t="s">
        <v>898</v>
      </c>
      <c r="O148" s="3" t="s">
        <v>887</v>
      </c>
      <c r="P148" s="1" t="str">
        <f>CONCATENATE(B147,".1")</f>
        <v>139.1</v>
      </c>
      <c r="Q148" s="1" t="s">
        <v>1</v>
      </c>
      <c r="R148" s="12"/>
      <c r="W148" s="1" t="str">
        <f t="shared" si="24"/>
        <v/>
      </c>
      <c r="X148" s="1">
        <v>147</v>
      </c>
    </row>
    <row r="149" spans="1:24" ht="15.75" thickBot="1" x14ac:dyDescent="0.3">
      <c r="A149" s="22" t="s">
        <v>748</v>
      </c>
      <c r="B149" s="13" t="s">
        <v>611</v>
      </c>
      <c r="C149" s="15" t="s">
        <v>1275</v>
      </c>
      <c r="D149" s="15"/>
      <c r="E149" s="15" t="s">
        <v>1417</v>
      </c>
      <c r="F149" s="14"/>
      <c r="G149" s="13" t="s">
        <v>1179</v>
      </c>
      <c r="H149" s="13"/>
      <c r="I149" s="13"/>
      <c r="J149" s="13"/>
      <c r="K149" s="15" t="s">
        <v>1180</v>
      </c>
      <c r="L149" s="15" t="str">
        <f t="shared" si="26"/>
        <v/>
      </c>
      <c r="M149" s="15" t="s">
        <v>1177</v>
      </c>
      <c r="N149" s="13" t="s">
        <v>899</v>
      </c>
      <c r="O149" s="15" t="s">
        <v>887</v>
      </c>
      <c r="P149" s="13" t="str">
        <f>CONCATENATE(B147,".2")</f>
        <v>139.2</v>
      </c>
      <c r="Q149" s="13" t="s">
        <v>622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W149" s="1" t="str">
        <f t="shared" si="24"/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X149" s="1">
        <v>148</v>
      </c>
    </row>
    <row r="150" spans="1:24" x14ac:dyDescent="0.25">
      <c r="A150" s="1" t="s">
        <v>748</v>
      </c>
      <c r="B150" s="1">
        <v>140</v>
      </c>
      <c r="C150" s="1" t="s">
        <v>1275</v>
      </c>
      <c r="D150" s="1" t="s">
        <v>1181</v>
      </c>
      <c r="E150" s="1" t="s">
        <v>1417</v>
      </c>
      <c r="F150" s="2" t="s">
        <v>25</v>
      </c>
      <c r="G150" s="1" t="s">
        <v>1176</v>
      </c>
      <c r="I150" s="1">
        <f t="shared" si="16"/>
        <v>140</v>
      </c>
      <c r="J150" s="1" t="s">
        <v>0</v>
      </c>
      <c r="K150" s="1" t="s">
        <v>1264</v>
      </c>
      <c r="L150" s="3" t="str">
        <f>MID(F150,4,3)</f>
        <v>DIC</v>
      </c>
      <c r="M150" s="1" t="s">
        <v>1177</v>
      </c>
      <c r="N150" s="1" t="s">
        <v>26</v>
      </c>
      <c r="O150" s="1" t="s">
        <v>887</v>
      </c>
      <c r="P150" s="1">
        <f>B150</f>
        <v>140</v>
      </c>
      <c r="Q150" s="1" t="s">
        <v>1</v>
      </c>
      <c r="R150" s="1" t="str">
        <f t="shared" ref="R150" si="27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  <c r="W150" s="1" t="str">
        <f t="shared" si="24"/>
        <v>{id:140,year: "2008",typeDoc:"ACUERDO",dateDoc:"23-DIC",numDoc:"CG 140-2008",monthDoc:"DIC",nameDoc:"ACUERDO JAVIER HERNANDEZ ATLAHAPA",link: Acuerdos__pdfpath(`./${"2008/"}${"140.pdf"}`),},</v>
      </c>
      <c r="X150" s="1">
        <v>149</v>
      </c>
    </row>
    <row r="151" spans="1:24" x14ac:dyDescent="0.25">
      <c r="R151" s="1" t="s">
        <v>920</v>
      </c>
      <c r="W151" s="1" t="str">
        <f t="shared" si="24"/>
        <v>];</v>
      </c>
      <c r="X151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Q1" workbookViewId="0">
      <selection activeCell="W2" sqref="W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2495</v>
      </c>
      <c r="X1" s="1" t="s">
        <v>2506</v>
      </c>
    </row>
    <row r="2" spans="1:24" x14ac:dyDescent="0.25">
      <c r="R2" s="1" t="s">
        <v>925</v>
      </c>
      <c r="W2" s="1" t="str">
        <f t="shared" ref="W2:W65" si="0">IF(R2=0,"",R2)</f>
        <v>export const dataAcuerdos2007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1880</v>
      </c>
      <c r="D3" s="1" t="s">
        <v>1181</v>
      </c>
      <c r="E3" s="1" t="s">
        <v>1417</v>
      </c>
      <c r="F3" s="2" t="s">
        <v>28</v>
      </c>
      <c r="G3" s="1" t="s">
        <v>1176</v>
      </c>
      <c r="H3" s="1">
        <v>0</v>
      </c>
      <c r="I3" s="1">
        <f>B3</f>
        <v>1</v>
      </c>
      <c r="J3" s="1" t="s">
        <v>0</v>
      </c>
      <c r="K3" s="1" t="s">
        <v>1265</v>
      </c>
      <c r="L3" s="3" t="str">
        <f t="shared" ref="L3:L66" si="1">MID(F3,4,3)</f>
        <v>ENE</v>
      </c>
      <c r="M3" s="1" t="s">
        <v>1177</v>
      </c>
      <c r="N3" s="1" t="s">
        <v>27</v>
      </c>
      <c r="O3" s="1" t="s">
        <v>900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  <c r="W3" s="1" t="str">
        <f t="shared" si="0"/>
        <v>{id:1,year: "2007",typeDoc:"ACUERDO",dateDoc:"04-ENE",numDoc:"CG 01-2007",monthDoc:"ENE",nameDoc:"CUMPLIMIENTO RESOLUCIÓN TOCA 96-2006 PCDT-1",link: Acuerdos__pdfpath(`./${"2007/"}${"1.pdf"}`),},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1880</v>
      </c>
      <c r="D4" s="1" t="s">
        <v>1182</v>
      </c>
      <c r="E4" s="1" t="s">
        <v>1417</v>
      </c>
      <c r="F4" s="2" t="s">
        <v>6</v>
      </c>
      <c r="G4" s="1" t="s">
        <v>1176</v>
      </c>
      <c r="H4" s="1">
        <v>0</v>
      </c>
      <c r="I4" s="1">
        <f t="shared" ref="I4:I69" si="3">B4</f>
        <v>2</v>
      </c>
      <c r="J4" s="1" t="s">
        <v>0</v>
      </c>
      <c r="K4" s="1" t="s">
        <v>1265</v>
      </c>
      <c r="L4" s="3" t="str">
        <f t="shared" si="1"/>
        <v>ENE</v>
      </c>
      <c r="M4" s="1" t="s">
        <v>1177</v>
      </c>
      <c r="N4" s="1" t="s">
        <v>1901</v>
      </c>
      <c r="O4" s="1" t="s">
        <v>900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"2007",typeDoc:"RESOLUCIÓN",dateDoc:"31-ENE",numDoc:"CG 02-2007",monthDoc:"ENE",nameDoc:"TOCA 55-2006 PCDT",link: Acuerdos__pdfpath(`./${"2007/"}${"2.pdf"}`),},</v>
      </c>
      <c r="W4" s="1" t="str">
        <f t="shared" si="0"/>
        <v>{id:2,year: "2007",typeDoc:"RESOLUCIÓN",dateDoc:"31-ENE",numDoc:"CG 02-2007",monthDoc:"ENE",nameDoc:"TOCA 55-2006 PCDT",link: Acuerdos__pdfpath(`./${"2007/"}${"2.pdf"}`),},</v>
      </c>
      <c r="X4" s="1">
        <v>3</v>
      </c>
    </row>
    <row r="5" spans="1:24" ht="15.75" thickBot="1" x14ac:dyDescent="0.3">
      <c r="A5" s="1" t="s">
        <v>748</v>
      </c>
      <c r="B5" s="1">
        <v>3</v>
      </c>
      <c r="C5" s="1" t="s">
        <v>1880</v>
      </c>
      <c r="D5" s="1" t="s">
        <v>1182</v>
      </c>
      <c r="E5" s="1" t="s">
        <v>1417</v>
      </c>
      <c r="F5" s="2" t="s">
        <v>6</v>
      </c>
      <c r="G5" s="1" t="s">
        <v>1176</v>
      </c>
      <c r="H5" s="1">
        <v>0</v>
      </c>
      <c r="I5" s="1">
        <f t="shared" si="3"/>
        <v>3</v>
      </c>
      <c r="J5" s="1" t="s">
        <v>0</v>
      </c>
      <c r="K5" s="1" t="s">
        <v>1265</v>
      </c>
      <c r="L5" s="3" t="str">
        <f t="shared" si="1"/>
        <v>ENE</v>
      </c>
      <c r="M5" s="1" t="s">
        <v>1177</v>
      </c>
      <c r="N5" s="1" t="s">
        <v>1902</v>
      </c>
      <c r="O5" s="1" t="s">
        <v>900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"2007",typeDoc:"RESOLUCIÓN",dateDoc:"31-ENE",numDoc:"CG 03-2007",monthDoc:"ENE",nameDoc:"TOCA 56-2006 PCDT",link: Acuerdos__pdfpath(`./${"2007/"}${"3.pdf"}`),},</v>
      </c>
      <c r="W5" s="1" t="str">
        <f t="shared" si="0"/>
        <v>{id:3,year: "2007",typeDoc:"RESOLUCIÓN",dateDoc:"31-ENE",numDoc:"CG 03-2007",monthDoc:"ENE",nameDoc:"TOCA 56-2006 PCDT",link: Acuerdos__pdfpath(`./${"2007/"}${"3.pdf"}`),},</v>
      </c>
      <c r="X5" s="1">
        <v>4</v>
      </c>
    </row>
    <row r="6" spans="1:24" x14ac:dyDescent="0.25">
      <c r="A6" s="8" t="s">
        <v>748</v>
      </c>
      <c r="B6" s="8">
        <v>4</v>
      </c>
      <c r="C6" s="8" t="s">
        <v>1880</v>
      </c>
      <c r="D6" s="8" t="s">
        <v>1181</v>
      </c>
      <c r="E6" s="8" t="s">
        <v>1417</v>
      </c>
      <c r="F6" s="9" t="s">
        <v>6</v>
      </c>
      <c r="G6" s="8" t="s">
        <v>1176</v>
      </c>
      <c r="H6" s="8">
        <v>0</v>
      </c>
      <c r="I6" s="8">
        <f>B6</f>
        <v>4</v>
      </c>
      <c r="J6" s="8" t="s">
        <v>0</v>
      </c>
      <c r="K6" s="8" t="s">
        <v>1265</v>
      </c>
      <c r="L6" s="8" t="str">
        <f t="shared" si="1"/>
        <v>ENE</v>
      </c>
      <c r="M6" s="8" t="s">
        <v>1177</v>
      </c>
      <c r="N6" s="8" t="s">
        <v>1903</v>
      </c>
      <c r="O6" s="8" t="s">
        <v>900</v>
      </c>
      <c r="P6" s="27">
        <f>B6</f>
        <v>4</v>
      </c>
      <c r="Q6" s="8" t="s">
        <v>613</v>
      </c>
      <c r="R6" s="11"/>
      <c r="W6" s="1" t="str">
        <f t="shared" si="0"/>
        <v/>
      </c>
      <c r="X6" s="1">
        <v>5</v>
      </c>
    </row>
    <row r="7" spans="1:24" ht="15.75" thickBot="1" x14ac:dyDescent="0.3">
      <c r="A7" s="13" t="s">
        <v>748</v>
      </c>
      <c r="B7" s="13" t="s">
        <v>611</v>
      </c>
      <c r="C7" s="13" t="s">
        <v>1880</v>
      </c>
      <c r="D7" s="13"/>
      <c r="E7" s="13" t="s">
        <v>1417</v>
      </c>
      <c r="F7" s="14"/>
      <c r="G7" s="13" t="s">
        <v>1179</v>
      </c>
      <c r="H7" s="13"/>
      <c r="I7" s="13"/>
      <c r="J7" s="13"/>
      <c r="K7" s="13" t="s">
        <v>1180</v>
      </c>
      <c r="L7" s="13" t="str">
        <f t="shared" si="1"/>
        <v/>
      </c>
      <c r="M7" s="13" t="s">
        <v>1177</v>
      </c>
      <c r="N7" s="15" t="s">
        <v>901</v>
      </c>
      <c r="O7" s="13" t="s">
        <v>900</v>
      </c>
      <c r="P7" s="28" t="str">
        <f>CONCATENATE(B6,".1")</f>
        <v>4.1</v>
      </c>
      <c r="Q7" s="13" t="s">
        <v>622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W7" s="1" t="str">
        <f t="shared" si="0"/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X7" s="1">
        <v>6</v>
      </c>
    </row>
    <row r="8" spans="1:24" x14ac:dyDescent="0.25">
      <c r="A8" s="1" t="s">
        <v>748</v>
      </c>
      <c r="B8" s="1">
        <v>5</v>
      </c>
      <c r="C8" s="1" t="s">
        <v>1880</v>
      </c>
      <c r="D8" s="1" t="s">
        <v>1181</v>
      </c>
      <c r="E8" s="1" t="s">
        <v>1417</v>
      </c>
      <c r="F8" s="2" t="s">
        <v>29</v>
      </c>
      <c r="G8" s="1" t="s">
        <v>1176</v>
      </c>
      <c r="H8" s="3">
        <v>0</v>
      </c>
      <c r="I8" s="1">
        <f t="shared" si="3"/>
        <v>5</v>
      </c>
      <c r="J8" s="1" t="s">
        <v>0</v>
      </c>
      <c r="K8" s="1" t="s">
        <v>1265</v>
      </c>
      <c r="L8" s="3" t="str">
        <f t="shared" si="1"/>
        <v>FEB</v>
      </c>
      <c r="M8" s="1" t="s">
        <v>1177</v>
      </c>
      <c r="N8" s="3" t="s">
        <v>1892</v>
      </c>
      <c r="O8" s="1" t="s">
        <v>900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  <c r="W8" s="1" t="str">
        <f t="shared" si="0"/>
        <v>{id:5,year: "2007",typeDoc:"ACUERDO",dateDoc:"16-FEB",numDoc:"CG 05-2007",monthDoc:"FEB",nameDoc:"CONVOCATORIA JURÍDICO Y ADMINISTRATIVO",link: Acuerdos__pdfpath(`./${"2007/"}${"5.pdf"}`),},</v>
      </c>
      <c r="X8" s="1">
        <v>7</v>
      </c>
    </row>
    <row r="9" spans="1:24" x14ac:dyDescent="0.25">
      <c r="A9" s="1" t="s">
        <v>748</v>
      </c>
      <c r="B9" s="1">
        <v>6</v>
      </c>
      <c r="C9" s="1" t="s">
        <v>1880</v>
      </c>
      <c r="D9" s="3" t="s">
        <v>1181</v>
      </c>
      <c r="E9" s="1" t="s">
        <v>1417</v>
      </c>
      <c r="F9" s="2" t="s">
        <v>30</v>
      </c>
      <c r="G9" s="1" t="s">
        <v>1176</v>
      </c>
      <c r="H9" s="3">
        <v>0</v>
      </c>
      <c r="I9" s="1">
        <f t="shared" si="3"/>
        <v>6</v>
      </c>
      <c r="J9" s="1" t="s">
        <v>0</v>
      </c>
      <c r="K9" s="1" t="s">
        <v>1265</v>
      </c>
      <c r="L9" s="3" t="str">
        <f t="shared" si="1"/>
        <v>FEB</v>
      </c>
      <c r="M9" s="1" t="s">
        <v>1177</v>
      </c>
      <c r="N9" s="1" t="s">
        <v>31</v>
      </c>
      <c r="O9" s="1" t="s">
        <v>900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"2007",typeDoc:"ACUERDO",dateDoc:"28-FEB",numDoc:"CG 06-2007",monthDoc:"FEB",nameDoc:"DETERMINACIÓN REGIDORES 2007 1",link: Acuerdos__pdfpath(`./${"2007/"}${"6.pdf"}`),},</v>
      </c>
      <c r="W9" s="1" t="str">
        <f t="shared" si="0"/>
        <v>{id:6,year: "2007",typeDoc:"ACUERDO",dateDoc:"28-FEB",numDoc:"CG 06-2007",monthDoc:"FEB",nameDoc:"DETERMINACIÓN REGIDORES 2007 1",link: Acuerdos__pdfpath(`./${"2007/"}${"6.pdf"}`),},</v>
      </c>
      <c r="X9" s="1">
        <v>8</v>
      </c>
    </row>
    <row r="10" spans="1:24" x14ac:dyDescent="0.25">
      <c r="A10" s="1" t="s">
        <v>748</v>
      </c>
      <c r="B10" s="1">
        <v>7</v>
      </c>
      <c r="C10" s="1" t="s">
        <v>1880</v>
      </c>
      <c r="D10" s="3" t="s">
        <v>1181</v>
      </c>
      <c r="E10" s="1" t="s">
        <v>1417</v>
      </c>
      <c r="F10" s="2" t="s">
        <v>30</v>
      </c>
      <c r="G10" s="1" t="s">
        <v>1176</v>
      </c>
      <c r="H10" s="3">
        <v>0</v>
      </c>
      <c r="I10" s="1">
        <f t="shared" si="3"/>
        <v>7</v>
      </c>
      <c r="J10" s="1" t="s">
        <v>0</v>
      </c>
      <c r="K10" s="1" t="s">
        <v>1265</v>
      </c>
      <c r="L10" s="3" t="str">
        <f t="shared" si="1"/>
        <v>FEB</v>
      </c>
      <c r="M10" s="1" t="s">
        <v>1177</v>
      </c>
      <c r="N10" s="1" t="s">
        <v>32</v>
      </c>
      <c r="O10" s="1" t="s">
        <v>900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"2007",typeDoc:"ACUERDO",dateDoc:"28-FEB",numDoc:"CG 07-2007",monthDoc:"FEB",nameDoc:"FECHA INICIO PROCESO ELECTORAL 2007-1",link: Acuerdos__pdfpath(`./${"2007/"}${"7.pdf"}`),},</v>
      </c>
      <c r="W10" s="1" t="str">
        <f t="shared" si="0"/>
        <v>{id:7,year: "2007",typeDoc:"ACUERDO",dateDoc:"28-FEB",numDoc:"CG 07-2007",monthDoc:"FEB",nameDoc:"FECHA INICIO PROCESO ELECTORAL 2007-1",link: Acuerdos__pdfpath(`./${"2007/"}${"7.pdf"}`),},</v>
      </c>
      <c r="X10" s="1">
        <v>9</v>
      </c>
    </row>
    <row r="11" spans="1:24" x14ac:dyDescent="0.25">
      <c r="A11" s="1" t="s">
        <v>748</v>
      </c>
      <c r="B11" s="1">
        <v>8</v>
      </c>
      <c r="C11" s="1" t="s">
        <v>1880</v>
      </c>
      <c r="D11" s="1" t="s">
        <v>1181</v>
      </c>
      <c r="E11" s="1" t="s">
        <v>1417</v>
      </c>
      <c r="F11" s="2" t="s">
        <v>12</v>
      </c>
      <c r="G11" s="1" t="s">
        <v>1176</v>
      </c>
      <c r="H11" s="3">
        <v>0</v>
      </c>
      <c r="I11" s="1">
        <f t="shared" si="3"/>
        <v>8</v>
      </c>
      <c r="J11" s="1" t="s">
        <v>0</v>
      </c>
      <c r="K11" s="1" t="s">
        <v>1265</v>
      </c>
      <c r="L11" s="3" t="str">
        <f t="shared" si="1"/>
        <v>MAR</v>
      </c>
      <c r="M11" s="1" t="s">
        <v>1177</v>
      </c>
      <c r="N11" s="1" t="s">
        <v>1893</v>
      </c>
      <c r="O11" s="1" t="s">
        <v>900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"2007",typeDoc:"ACUERDO",dateDoc:"13-MAR",numDoc:"CG 08-2007",monthDoc:"MAR",nameDoc:"PCDT",link: Acuerdos__pdfpath(`./${"2007/"}${"8.pdf"}`),},</v>
      </c>
      <c r="W11" s="1" t="str">
        <f t="shared" si="0"/>
        <v>{id:8,year: "2007",typeDoc:"ACUERDO",dateDoc:"13-MAR",numDoc:"CG 08-2007",monthDoc:"MAR",nameDoc:"PCDT",link: Acuerdos__pdfpath(`./${"2007/"}${"8.pdf"}`),},</v>
      </c>
      <c r="X11" s="1">
        <v>10</v>
      </c>
    </row>
    <row r="12" spans="1:24" x14ac:dyDescent="0.25">
      <c r="A12" s="1" t="s">
        <v>748</v>
      </c>
      <c r="B12" s="1">
        <v>9</v>
      </c>
      <c r="C12" s="1" t="s">
        <v>1880</v>
      </c>
      <c r="D12" s="3" t="s">
        <v>1181</v>
      </c>
      <c r="E12" s="1" t="s">
        <v>1417</v>
      </c>
      <c r="F12" s="2" t="s">
        <v>33</v>
      </c>
      <c r="G12" s="1" t="s">
        <v>1176</v>
      </c>
      <c r="H12" s="3">
        <v>0</v>
      </c>
      <c r="I12" s="1">
        <f t="shared" si="3"/>
        <v>9</v>
      </c>
      <c r="J12" s="1" t="s">
        <v>0</v>
      </c>
      <c r="K12" s="1" t="s">
        <v>1265</v>
      </c>
      <c r="L12" s="3" t="str">
        <f t="shared" si="1"/>
        <v>MAR</v>
      </c>
      <c r="M12" s="1" t="s">
        <v>1177</v>
      </c>
      <c r="N12" s="1" t="s">
        <v>35</v>
      </c>
      <c r="O12" s="1" t="s">
        <v>900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"2007",typeDoc:"ACUERDO",dateDoc:"15-MAR",numDoc:"CG 09-2007",monthDoc:"MAR",nameDoc:"DICTAMEN PS",link: Acuerdos__pdfpath(`./${"2007/"}${"9.pdf"}`),},</v>
      </c>
      <c r="W12" s="1" t="str">
        <f t="shared" si="0"/>
        <v>{id:9,year: "2007",typeDoc:"ACUERDO",dateDoc:"15-MAR",numDoc:"CG 09-2007",monthDoc:"MAR",nameDoc:"DICTAMEN PS",link: Acuerdos__pdfpath(`./${"2007/"}${"9.pdf"}`),},</v>
      </c>
      <c r="X12" s="1">
        <v>11</v>
      </c>
    </row>
    <row r="13" spans="1:24" x14ac:dyDescent="0.25">
      <c r="A13" s="1" t="s">
        <v>748</v>
      </c>
      <c r="B13" s="1">
        <v>10</v>
      </c>
      <c r="C13" s="1" t="s">
        <v>1880</v>
      </c>
      <c r="D13" s="1" t="s">
        <v>1181</v>
      </c>
      <c r="E13" s="1" t="s">
        <v>1417</v>
      </c>
      <c r="F13" s="2" t="s">
        <v>34</v>
      </c>
      <c r="G13" s="1" t="s">
        <v>1176</v>
      </c>
      <c r="I13" s="1">
        <f t="shared" si="3"/>
        <v>10</v>
      </c>
      <c r="J13" s="1" t="s">
        <v>0</v>
      </c>
      <c r="K13" s="1" t="s">
        <v>1265</v>
      </c>
      <c r="L13" s="3" t="str">
        <f t="shared" si="1"/>
        <v>MAR</v>
      </c>
      <c r="M13" s="1" t="s">
        <v>1177</v>
      </c>
      <c r="N13" s="1" t="s">
        <v>1894</v>
      </c>
      <c r="O13" s="1" t="s">
        <v>900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"2007",typeDoc:"ACUERDO",dateDoc:"30-MAR",numDoc:"CG 10-2007",monthDoc:"MAR",nameDoc:"ADOPCIÓN SECCIONAMIENTO ELECTORAL",link: Acuerdos__pdfpath(`./${"2007/"}${"10.pdf"}`),},</v>
      </c>
      <c r="W13" s="1" t="str">
        <f t="shared" si="0"/>
        <v>{id:10,year: "2007",typeDoc:"ACUERDO",dateDoc:"30-MAR",numDoc:"CG 10-2007",monthDoc:"MAR",nameDoc:"ADOPCIÓN SECCIONAMIENTO ELECTORAL",link: Acuerdos__pdfpath(`./${"2007/"}${"10.pdf"}`),},</v>
      </c>
      <c r="X13" s="1">
        <v>12</v>
      </c>
    </row>
    <row r="14" spans="1:24" x14ac:dyDescent="0.25">
      <c r="A14" s="1" t="s">
        <v>748</v>
      </c>
      <c r="B14" s="1">
        <v>11</v>
      </c>
      <c r="C14" s="1" t="s">
        <v>1880</v>
      </c>
      <c r="D14" s="1" t="s">
        <v>1181</v>
      </c>
      <c r="E14" s="1" t="s">
        <v>1417</v>
      </c>
      <c r="F14" s="2" t="s">
        <v>34</v>
      </c>
      <c r="G14" s="1" t="s">
        <v>1176</v>
      </c>
      <c r="I14" s="1">
        <f t="shared" si="3"/>
        <v>11</v>
      </c>
      <c r="J14" s="1" t="s">
        <v>0</v>
      </c>
      <c r="K14" s="1" t="s">
        <v>1265</v>
      </c>
      <c r="L14" s="3" t="str">
        <f t="shared" si="1"/>
        <v>MAR</v>
      </c>
      <c r="M14" s="1" t="s">
        <v>1177</v>
      </c>
      <c r="N14" s="1" t="s">
        <v>1895</v>
      </c>
      <c r="O14" s="1" t="s">
        <v>900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"2007",typeDoc:"ACUERDO",dateDoc:"30-MAR",numDoc:"CG 11-2007",monthDoc:"MAR",nameDoc:"DE INFORMÁTICA",link: Acuerdos__pdfpath(`./${"2007/"}${"11.pdf"}`),},</v>
      </c>
      <c r="W14" s="1" t="str">
        <f t="shared" si="0"/>
        <v>{id:11,year: "2007",typeDoc:"ACUERDO",dateDoc:"30-MAR",numDoc:"CG 11-2007",monthDoc:"MAR",nameDoc:"DE INFORMÁTICA",link: Acuerdos__pdfpath(`./${"2007/"}${"11.pdf"}`),},</v>
      </c>
      <c r="X14" s="1">
        <v>13</v>
      </c>
    </row>
    <row r="15" spans="1:24" x14ac:dyDescent="0.25">
      <c r="A15" s="1" t="s">
        <v>748</v>
      </c>
      <c r="B15" s="1">
        <v>12</v>
      </c>
      <c r="C15" s="1" t="s">
        <v>1880</v>
      </c>
      <c r="D15" s="1" t="s">
        <v>1181</v>
      </c>
      <c r="E15" s="1" t="s">
        <v>1417</v>
      </c>
      <c r="F15" s="2" t="s">
        <v>34</v>
      </c>
      <c r="G15" s="1" t="s">
        <v>1176</v>
      </c>
      <c r="I15" s="1">
        <f t="shared" si="3"/>
        <v>12</v>
      </c>
      <c r="J15" s="1" t="s">
        <v>0</v>
      </c>
      <c r="K15" s="1" t="s">
        <v>1265</v>
      </c>
      <c r="L15" s="3" t="str">
        <f t="shared" si="1"/>
        <v>MAR</v>
      </c>
      <c r="M15" s="1" t="s">
        <v>1177</v>
      </c>
      <c r="N15" s="1" t="s">
        <v>1896</v>
      </c>
      <c r="O15" s="1" t="s">
        <v>900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"2007",typeDoc:"ACUERDO",dateDoc:"30-MAR",numDoc:"CG 12-2007",monthDoc:"MAR",nameDoc:"DE COMUNICACION SOCIAL",link: Acuerdos__pdfpath(`./${"2007/"}${"12.pdf"}`),},</v>
      </c>
      <c r="W15" s="1" t="str">
        <f t="shared" si="0"/>
        <v>{id:12,year: "2007",typeDoc:"ACUERDO",dateDoc:"30-MAR",numDoc:"CG 12-2007",monthDoc:"MAR",nameDoc:"DE COMUNICACION SOCIAL",link: Acuerdos__pdfpath(`./${"2007/"}${"12.pdf"}`),},</v>
      </c>
      <c r="X15" s="1">
        <v>14</v>
      </c>
    </row>
    <row r="16" spans="1:24" ht="15.75" thickBot="1" x14ac:dyDescent="0.3">
      <c r="A16" s="1" t="s">
        <v>748</v>
      </c>
      <c r="B16" s="1">
        <v>13</v>
      </c>
      <c r="C16" s="1" t="s">
        <v>1880</v>
      </c>
      <c r="D16" s="1" t="s">
        <v>1181</v>
      </c>
      <c r="E16" s="1" t="s">
        <v>1417</v>
      </c>
      <c r="F16" s="2" t="s">
        <v>36</v>
      </c>
      <c r="G16" s="1" t="s">
        <v>1176</v>
      </c>
      <c r="I16" s="1">
        <f t="shared" si="3"/>
        <v>13</v>
      </c>
      <c r="J16" s="1" t="s">
        <v>0</v>
      </c>
      <c r="K16" s="1" t="s">
        <v>1265</v>
      </c>
      <c r="L16" s="3" t="str">
        <f t="shared" si="1"/>
        <v>ABR</v>
      </c>
      <c r="M16" s="1" t="s">
        <v>1177</v>
      </c>
      <c r="N16" s="1" t="s">
        <v>1897</v>
      </c>
      <c r="O16" s="1" t="s">
        <v>900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"2007",typeDoc:"ACUERDO",dateDoc:"14-ABR",numDoc:"CG 13-2007",monthDoc:"ABR",nameDoc:"CATALOGO USOS Y COSTUMBRES",link: Acuerdos__pdfpath(`./${"2007/"}${"13.pdf"}`),},</v>
      </c>
      <c r="W16" s="1" t="str">
        <f t="shared" si="0"/>
        <v>{id:13,year: "2007",typeDoc:"ACUERDO",dateDoc:"14-ABR",numDoc:"CG 13-2007",monthDoc:"ABR",nameDoc:"CATALOGO USOS Y COSTUMBRES",link: Acuerdos__pdfpath(`./${"2007/"}${"13.pdf"}`),},</v>
      </c>
      <c r="X16" s="1">
        <v>15</v>
      </c>
    </row>
    <row r="17" spans="1:24" x14ac:dyDescent="0.25">
      <c r="A17" s="36" t="s">
        <v>748</v>
      </c>
      <c r="B17" s="8">
        <v>14</v>
      </c>
      <c r="C17" s="8" t="s">
        <v>1880</v>
      </c>
      <c r="D17" s="8" t="s">
        <v>1181</v>
      </c>
      <c r="E17" s="8" t="s">
        <v>1417</v>
      </c>
      <c r="F17" s="9" t="s">
        <v>36</v>
      </c>
      <c r="G17" s="8" t="s">
        <v>1176</v>
      </c>
      <c r="H17" s="8"/>
      <c r="I17" s="8">
        <f>B17</f>
        <v>14</v>
      </c>
      <c r="J17" s="8" t="s">
        <v>0</v>
      </c>
      <c r="K17" s="8" t="s">
        <v>1265</v>
      </c>
      <c r="L17" s="8" t="str">
        <f t="shared" si="1"/>
        <v>ABR</v>
      </c>
      <c r="M17" s="8" t="s">
        <v>1177</v>
      </c>
      <c r="N17" s="8" t="s">
        <v>1898</v>
      </c>
      <c r="O17" s="8" t="s">
        <v>900</v>
      </c>
      <c r="P17" s="27">
        <f t="shared" si="4"/>
        <v>14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37" t="s">
        <v>748</v>
      </c>
      <c r="B18" s="13" t="s">
        <v>611</v>
      </c>
      <c r="C18" s="13" t="s">
        <v>1880</v>
      </c>
      <c r="D18" s="13"/>
      <c r="E18" s="13" t="s">
        <v>1417</v>
      </c>
      <c r="F18" s="14"/>
      <c r="G18" s="13" t="s">
        <v>1179</v>
      </c>
      <c r="H18" s="13"/>
      <c r="I18" s="13"/>
      <c r="J18" s="13"/>
      <c r="K18" s="13" t="s">
        <v>1180</v>
      </c>
      <c r="L18" s="13" t="str">
        <f t="shared" si="1"/>
        <v/>
      </c>
      <c r="M18" s="13" t="s">
        <v>1177</v>
      </c>
      <c r="N18" s="15" t="s">
        <v>902</v>
      </c>
      <c r="O18" s="13" t="s">
        <v>900</v>
      </c>
      <c r="P18" s="28" t="str">
        <f>CONCATENATE(B17,".1")</f>
        <v>14.1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W18" s="1" t="str">
        <f t="shared" si="0"/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X18" s="1">
        <v>17</v>
      </c>
    </row>
    <row r="19" spans="1:24" x14ac:dyDescent="0.25">
      <c r="A19" s="1" t="s">
        <v>748</v>
      </c>
      <c r="B19" s="1">
        <v>15</v>
      </c>
      <c r="C19" s="1" t="s">
        <v>1880</v>
      </c>
      <c r="D19" s="1" t="s">
        <v>1181</v>
      </c>
      <c r="E19" s="1" t="s">
        <v>1417</v>
      </c>
      <c r="F19" s="2" t="s">
        <v>37</v>
      </c>
      <c r="G19" s="1" t="s">
        <v>1176</v>
      </c>
      <c r="I19" s="1">
        <f t="shared" si="3"/>
        <v>15</v>
      </c>
      <c r="J19" s="1" t="s">
        <v>0</v>
      </c>
      <c r="K19" s="1" t="s">
        <v>1265</v>
      </c>
      <c r="L19" s="3" t="str">
        <f t="shared" si="1"/>
        <v>ABR</v>
      </c>
      <c r="M19" s="1" t="s">
        <v>1177</v>
      </c>
      <c r="N19" s="1" t="s">
        <v>1304</v>
      </c>
      <c r="O19" s="1" t="s">
        <v>900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  <c r="W19" s="1" t="str">
        <f t="shared" si="0"/>
        <v>{id:15,year: "2007",typeDoc:"ACUERDO",dateDoc:"20-ABR",numDoc:"CG 15-2007",monthDoc:"ABR",nameDoc:"MONITOREO",link: Acuerdos__pdfpath(`./${"2007/"}${"15.pdf"}`),},</v>
      </c>
      <c r="X19" s="1">
        <v>18</v>
      </c>
    </row>
    <row r="20" spans="1:24" x14ac:dyDescent="0.25">
      <c r="A20" s="1" t="s">
        <v>748</v>
      </c>
      <c r="B20" s="1">
        <v>16</v>
      </c>
      <c r="C20" s="1" t="s">
        <v>1880</v>
      </c>
      <c r="D20" s="3" t="s">
        <v>1181</v>
      </c>
      <c r="E20" s="1" t="s">
        <v>1417</v>
      </c>
      <c r="F20" s="2" t="s">
        <v>38</v>
      </c>
      <c r="G20" s="1" t="s">
        <v>1176</v>
      </c>
      <c r="I20" s="1">
        <f t="shared" si="3"/>
        <v>16</v>
      </c>
      <c r="J20" s="1" t="s">
        <v>0</v>
      </c>
      <c r="K20" s="1" t="s">
        <v>1265</v>
      </c>
      <c r="L20" s="3" t="str">
        <f t="shared" si="1"/>
        <v>ABR</v>
      </c>
      <c r="M20" s="1" t="s">
        <v>1177</v>
      </c>
      <c r="N20" s="1" t="s">
        <v>119</v>
      </c>
      <c r="O20" s="1" t="s">
        <v>900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"2007",typeDoc:"ACUERDO",dateDoc:"27-ABR",numDoc:"CG 16-2007",monthDoc:"ABR",nameDoc:"DIRECTOR DE ASUNTOS JURÍDICOS",link: Acuerdos__pdfpath(`./${"2007/"}${"16.pdf"}`),},</v>
      </c>
      <c r="W20" s="1" t="str">
        <f t="shared" si="0"/>
        <v>{id:16,year: "2007",typeDoc:"ACUERDO",dateDoc:"27-ABR",numDoc:"CG 16-2007",monthDoc:"ABR",nameDoc:"DIRECTOR DE ASUNTOS JURÍDICOS",link: Acuerdos__pdfpath(`./${"2007/"}${"16.pdf"}`),},</v>
      </c>
      <c r="X20" s="1">
        <v>19</v>
      </c>
    </row>
    <row r="21" spans="1:24" x14ac:dyDescent="0.25">
      <c r="A21" s="1" t="s">
        <v>748</v>
      </c>
      <c r="B21" s="1">
        <v>17</v>
      </c>
      <c r="C21" s="1" t="s">
        <v>1880</v>
      </c>
      <c r="D21" s="3" t="s">
        <v>1181</v>
      </c>
      <c r="E21" s="1" t="s">
        <v>1417</v>
      </c>
      <c r="F21" s="2" t="s">
        <v>38</v>
      </c>
      <c r="G21" s="1" t="s">
        <v>1176</v>
      </c>
      <c r="I21" s="1">
        <f t="shared" si="3"/>
        <v>17</v>
      </c>
      <c r="J21" s="1" t="s">
        <v>0</v>
      </c>
      <c r="K21" s="1" t="s">
        <v>1265</v>
      </c>
      <c r="L21" s="3" t="str">
        <f t="shared" si="1"/>
        <v>ABR</v>
      </c>
      <c r="M21" s="1" t="s">
        <v>1177</v>
      </c>
      <c r="N21" s="1" t="s">
        <v>39</v>
      </c>
      <c r="O21" s="1" t="s">
        <v>900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"2007",typeDoc:"ACUERDO",dateDoc:"27-ABR",numDoc:"CG 17-2007",monthDoc:"ABR",nameDoc:"DIRECTOR DE PRERROGATIVAS",link: Acuerdos__pdfpath(`./${"2007/"}${"17.pdf"}`),},</v>
      </c>
      <c r="W21" s="1" t="str">
        <f t="shared" si="0"/>
        <v>{id:17,year: "2007",typeDoc:"ACUERDO",dateDoc:"27-ABR",numDoc:"CG 17-2007",monthDoc:"ABR",nameDoc:"DIRECTOR DE PRERROGATIVAS",link: Acuerdos__pdfpath(`./${"2007/"}${"17.pdf"}`),},</v>
      </c>
      <c r="X21" s="1">
        <v>20</v>
      </c>
    </row>
    <row r="22" spans="1:24" x14ac:dyDescent="0.25">
      <c r="A22" s="1" t="s">
        <v>748</v>
      </c>
      <c r="B22" s="1">
        <v>18</v>
      </c>
      <c r="C22" s="1" t="s">
        <v>1880</v>
      </c>
      <c r="D22" s="3" t="s">
        <v>1181</v>
      </c>
      <c r="E22" s="1" t="s">
        <v>1417</v>
      </c>
      <c r="F22" s="2" t="s">
        <v>40</v>
      </c>
      <c r="G22" s="1" t="s">
        <v>1176</v>
      </c>
      <c r="I22" s="1">
        <f t="shared" si="3"/>
        <v>18</v>
      </c>
      <c r="J22" s="1" t="s">
        <v>0</v>
      </c>
      <c r="K22" s="1" t="s">
        <v>1265</v>
      </c>
      <c r="L22" s="3" t="str">
        <f t="shared" si="1"/>
        <v>MAY</v>
      </c>
      <c r="M22" s="1" t="s">
        <v>1177</v>
      </c>
      <c r="N22" s="1" t="s">
        <v>41</v>
      </c>
      <c r="O22" s="1" t="s">
        <v>900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"2007",typeDoc:"ACUERDO",dateDoc:"09-MAY",numDoc:"CG 18-2007",monthDoc:"MAY",nameDoc:"CONVOCATORIA ELECCIONES",link: Acuerdos__pdfpath(`./${"2007/"}${"18.pdf"}`),},</v>
      </c>
      <c r="W22" s="1" t="str">
        <f t="shared" si="0"/>
        <v>{id:18,year: "2007",typeDoc:"ACUERDO",dateDoc:"09-MAY",numDoc:"CG 18-2007",monthDoc:"MAY",nameDoc:"CONVOCATORIA ELECCIONES",link: Acuerdos__pdfpath(`./${"2007/"}${"18.pdf"}`),},</v>
      </c>
      <c r="X22" s="1">
        <v>21</v>
      </c>
    </row>
    <row r="23" spans="1:24" x14ac:dyDescent="0.25">
      <c r="A23" s="1" t="s">
        <v>748</v>
      </c>
      <c r="B23" s="1">
        <v>19</v>
      </c>
      <c r="C23" s="1" t="s">
        <v>1880</v>
      </c>
      <c r="D23" s="3" t="s">
        <v>1181</v>
      </c>
      <c r="E23" s="1" t="s">
        <v>1417</v>
      </c>
      <c r="F23" s="2" t="s">
        <v>40</v>
      </c>
      <c r="G23" s="1" t="s">
        <v>1176</v>
      </c>
      <c r="I23" s="1">
        <f t="shared" si="3"/>
        <v>19</v>
      </c>
      <c r="J23" s="1" t="s">
        <v>0</v>
      </c>
      <c r="K23" s="1" t="s">
        <v>1265</v>
      </c>
      <c r="L23" s="3" t="str">
        <f t="shared" si="1"/>
        <v>MAY</v>
      </c>
      <c r="M23" s="1" t="s">
        <v>1177</v>
      </c>
      <c r="N23" s="1" t="s">
        <v>120</v>
      </c>
      <c r="O23" s="1" t="s">
        <v>900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"2007",typeDoc:"ACUERDO",dateDoc:"09-MAY",numDoc:"CG 19-2007",monthDoc:"MAY",nameDoc:"COMITÉ DE ADQUISICIONES",link: Acuerdos__pdfpath(`./${"2007/"}${"19.pdf"}`),},</v>
      </c>
      <c r="W23" s="1" t="str">
        <f t="shared" si="0"/>
        <v>{id:19,year: "2007",typeDoc:"ACUERDO",dateDoc:"09-MAY",numDoc:"CG 19-2007",monthDoc:"MAY",nameDoc:"COMITÉ DE ADQUISICIONES",link: Acuerdos__pdfpath(`./${"2007/"}${"19.pdf"}`),},</v>
      </c>
      <c r="X23" s="1">
        <v>22</v>
      </c>
    </row>
    <row r="24" spans="1:24" x14ac:dyDescent="0.25">
      <c r="A24" s="1" t="s">
        <v>748</v>
      </c>
      <c r="B24" s="1">
        <v>20</v>
      </c>
      <c r="C24" s="1" t="s">
        <v>1880</v>
      </c>
      <c r="D24" s="1" t="s">
        <v>1181</v>
      </c>
      <c r="E24" s="1" t="s">
        <v>1417</v>
      </c>
      <c r="F24" s="2" t="s">
        <v>40</v>
      </c>
      <c r="G24" s="1" t="s">
        <v>1176</v>
      </c>
      <c r="I24" s="1">
        <f t="shared" si="3"/>
        <v>20</v>
      </c>
      <c r="J24" s="1" t="s">
        <v>0</v>
      </c>
      <c r="K24" s="1" t="s">
        <v>1265</v>
      </c>
      <c r="L24" s="3" t="str">
        <f t="shared" si="1"/>
        <v>MAY</v>
      </c>
      <c r="M24" s="1" t="s">
        <v>1177</v>
      </c>
      <c r="N24" s="1" t="s">
        <v>1899</v>
      </c>
      <c r="O24" s="1" t="s">
        <v>900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"2007",typeDoc:"ACUERDO",dateDoc:"09-MAY",numDoc:"CG 20-2007",monthDoc:"MAY",nameDoc:"NUEVO LOGOTIPO",link: Acuerdos__pdfpath(`./${"2007/"}${"20.pdf"}`),},</v>
      </c>
      <c r="W24" s="1" t="str">
        <f t="shared" si="0"/>
        <v>{id:20,year: "2007",typeDoc:"ACUERDO",dateDoc:"09-MAY",numDoc:"CG 20-2007",monthDoc:"MAY",nameDoc:"NUEVO LOGOTIPO",link: Acuerdos__pdfpath(`./${"2007/"}${"20.pdf"}`),},</v>
      </c>
      <c r="X24" s="1">
        <v>23</v>
      </c>
    </row>
    <row r="25" spans="1:24" x14ac:dyDescent="0.25">
      <c r="A25" s="1" t="s">
        <v>748</v>
      </c>
      <c r="B25" s="1">
        <v>21</v>
      </c>
      <c r="C25" s="1" t="s">
        <v>1880</v>
      </c>
      <c r="D25" s="1" t="s">
        <v>1181</v>
      </c>
      <c r="E25" s="1" t="s">
        <v>1417</v>
      </c>
      <c r="F25" s="2" t="s">
        <v>43</v>
      </c>
      <c r="G25" s="1" t="s">
        <v>1176</v>
      </c>
      <c r="I25" s="1">
        <f t="shared" si="3"/>
        <v>21</v>
      </c>
      <c r="J25" s="1" t="s">
        <v>0</v>
      </c>
      <c r="K25" s="1" t="s">
        <v>1265</v>
      </c>
      <c r="L25" s="3" t="str">
        <f t="shared" si="1"/>
        <v>MAY</v>
      </c>
      <c r="M25" s="1" t="s">
        <v>1177</v>
      </c>
      <c r="N25" s="1" t="s">
        <v>42</v>
      </c>
      <c r="O25" s="1" t="s">
        <v>900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"2007",typeDoc:"ACUERDO",dateDoc:"13-MAY",numDoc:"CG 21-2007",monthDoc:"MAY",nameDoc:"DICTAMEN DEL PAN",link: Acuerdos__pdfpath(`./${"2007/"}${"21.pdf"}`),},</v>
      </c>
      <c r="W25" s="1" t="str">
        <f t="shared" si="0"/>
        <v>{id:21,year: "2007",typeDoc:"ACUERDO",dateDoc:"13-MAY",numDoc:"CG 21-2007",monthDoc:"MAY",nameDoc:"DICTAMEN DEL PAN",link: Acuerdos__pdfpath(`./${"2007/"}${"21.pdf"}`),},</v>
      </c>
      <c r="X25" s="1">
        <v>24</v>
      </c>
    </row>
    <row r="26" spans="1:24" x14ac:dyDescent="0.25">
      <c r="A26" s="1" t="s">
        <v>748</v>
      </c>
      <c r="B26" s="1">
        <v>22</v>
      </c>
      <c r="C26" s="1" t="s">
        <v>1880</v>
      </c>
      <c r="D26" s="1" t="s">
        <v>1181</v>
      </c>
      <c r="E26" s="1" t="s">
        <v>1417</v>
      </c>
      <c r="F26" s="2" t="s">
        <v>43</v>
      </c>
      <c r="G26" s="1" t="s">
        <v>1176</v>
      </c>
      <c r="I26" s="1">
        <f t="shared" si="3"/>
        <v>22</v>
      </c>
      <c r="J26" s="1" t="s">
        <v>0</v>
      </c>
      <c r="K26" s="1" t="s">
        <v>1265</v>
      </c>
      <c r="L26" s="3" t="str">
        <f t="shared" si="1"/>
        <v>MAY</v>
      </c>
      <c r="M26" s="1" t="s">
        <v>1177</v>
      </c>
      <c r="N26" s="1" t="s">
        <v>44</v>
      </c>
      <c r="O26" s="1" t="s">
        <v>900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"2007",typeDoc:"ACUERDO",dateDoc:"13-MAY",numDoc:"CG 22-2007",monthDoc:"MAY",nameDoc:"DICTAMEN DEL PRI",link: Acuerdos__pdfpath(`./${"2007/"}${"22.pdf"}`),},</v>
      </c>
      <c r="W26" s="1" t="str">
        <f t="shared" si="0"/>
        <v>{id:22,year: "2007",typeDoc:"ACUERDO",dateDoc:"13-MAY",numDoc:"CG 22-2007",monthDoc:"MAY",nameDoc:"DICTAMEN DEL PRI",link: Acuerdos__pdfpath(`./${"2007/"}${"22.pdf"}`),},</v>
      </c>
      <c r="X26" s="1">
        <v>25</v>
      </c>
    </row>
    <row r="27" spans="1:24" x14ac:dyDescent="0.25">
      <c r="A27" s="1" t="s">
        <v>748</v>
      </c>
      <c r="B27" s="1">
        <v>23</v>
      </c>
      <c r="C27" s="1" t="s">
        <v>1880</v>
      </c>
      <c r="D27" s="1" t="s">
        <v>1181</v>
      </c>
      <c r="E27" s="1" t="s">
        <v>1417</v>
      </c>
      <c r="F27" s="2" t="s">
        <v>43</v>
      </c>
      <c r="G27" s="1" t="s">
        <v>1176</v>
      </c>
      <c r="I27" s="1">
        <f t="shared" si="3"/>
        <v>23</v>
      </c>
      <c r="J27" s="1" t="s">
        <v>0</v>
      </c>
      <c r="K27" s="1" t="s">
        <v>1265</v>
      </c>
      <c r="L27" s="3" t="str">
        <f t="shared" si="1"/>
        <v>MAY</v>
      </c>
      <c r="M27" s="1" t="s">
        <v>1177</v>
      </c>
      <c r="N27" s="1" t="s">
        <v>45</v>
      </c>
      <c r="O27" s="1" t="s">
        <v>900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"2007",typeDoc:"ACUERDO",dateDoc:"13-MAY",numDoc:"CG 23-2007",monthDoc:"MAY",nameDoc:"DICTAMEN DEL PRD",link: Acuerdos__pdfpath(`./${"2007/"}${"23.pdf"}`),},</v>
      </c>
      <c r="W27" s="1" t="str">
        <f t="shared" si="0"/>
        <v>{id:23,year: "2007",typeDoc:"ACUERDO",dateDoc:"13-MAY",numDoc:"CG 23-2007",monthDoc:"MAY",nameDoc:"DICTAMEN DEL PRD",link: Acuerdos__pdfpath(`./${"2007/"}${"23.pdf"}`),},</v>
      </c>
      <c r="X27" s="1">
        <v>26</v>
      </c>
    </row>
    <row r="28" spans="1:24" x14ac:dyDescent="0.25">
      <c r="A28" s="1" t="s">
        <v>748</v>
      </c>
      <c r="B28" s="1">
        <v>24</v>
      </c>
      <c r="C28" s="1" t="s">
        <v>1880</v>
      </c>
      <c r="D28" s="1" t="s">
        <v>1181</v>
      </c>
      <c r="E28" s="1" t="s">
        <v>1417</v>
      </c>
      <c r="F28" s="2" t="s">
        <v>43</v>
      </c>
      <c r="G28" s="1" t="s">
        <v>1176</v>
      </c>
      <c r="I28" s="1">
        <f t="shared" si="3"/>
        <v>24</v>
      </c>
      <c r="J28" s="1" t="s">
        <v>0</v>
      </c>
      <c r="K28" s="1" t="s">
        <v>1265</v>
      </c>
      <c r="L28" s="3" t="str">
        <f t="shared" si="1"/>
        <v>MAY</v>
      </c>
      <c r="M28" s="1" t="s">
        <v>1177</v>
      </c>
      <c r="N28" s="1" t="s">
        <v>46</v>
      </c>
      <c r="O28" s="1" t="s">
        <v>900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"2007",typeDoc:"ACUERDO",dateDoc:"13-MAY",numDoc:"CG 24-2007",monthDoc:"MAY",nameDoc:"DICTAMEN DEL PT",link: Acuerdos__pdfpath(`./${"2007/"}${"24.pdf"}`),},</v>
      </c>
      <c r="W28" s="1" t="str">
        <f t="shared" si="0"/>
        <v>{id:24,year: "2007",typeDoc:"ACUERDO",dateDoc:"13-MAY",numDoc:"CG 24-2007",monthDoc:"MAY",nameDoc:"DICTAMEN DEL PT",link: Acuerdos__pdfpath(`./${"2007/"}${"24.pdf"}`),},</v>
      </c>
      <c r="X28" s="1">
        <v>27</v>
      </c>
    </row>
    <row r="29" spans="1:24" x14ac:dyDescent="0.25">
      <c r="A29" s="1" t="s">
        <v>748</v>
      </c>
      <c r="B29" s="1">
        <v>25</v>
      </c>
      <c r="C29" s="1" t="s">
        <v>1880</v>
      </c>
      <c r="D29" s="1" t="s">
        <v>1181</v>
      </c>
      <c r="E29" s="1" t="s">
        <v>1417</v>
      </c>
      <c r="F29" s="2" t="s">
        <v>43</v>
      </c>
      <c r="G29" s="1" t="s">
        <v>1176</v>
      </c>
      <c r="I29" s="1">
        <f t="shared" si="3"/>
        <v>25</v>
      </c>
      <c r="J29" s="1" t="s">
        <v>0</v>
      </c>
      <c r="K29" s="1" t="s">
        <v>1265</v>
      </c>
      <c r="L29" s="3" t="str">
        <f t="shared" si="1"/>
        <v>MAY</v>
      </c>
      <c r="M29" s="1" t="s">
        <v>1177</v>
      </c>
      <c r="N29" s="1" t="s">
        <v>47</v>
      </c>
      <c r="O29" s="1" t="s">
        <v>900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"2007",typeDoc:"ACUERDO",dateDoc:"13-MAY",numDoc:"CG 25-2007",monthDoc:"MAY",nameDoc:"DICTAMEN DEL PVEM",link: Acuerdos__pdfpath(`./${"2007/"}${"25.pdf"}`),},</v>
      </c>
      <c r="W29" s="1" t="str">
        <f t="shared" si="0"/>
        <v>{id:25,year: "2007",typeDoc:"ACUERDO",dateDoc:"13-MAY",numDoc:"CG 25-2007",monthDoc:"MAY",nameDoc:"DICTAMEN DEL PVEM",link: Acuerdos__pdfpath(`./${"2007/"}${"25.pdf"}`),},</v>
      </c>
      <c r="X29" s="1">
        <v>28</v>
      </c>
    </row>
    <row r="30" spans="1:24" x14ac:dyDescent="0.25">
      <c r="A30" s="1" t="s">
        <v>748</v>
      </c>
      <c r="B30" s="1">
        <v>26</v>
      </c>
      <c r="C30" s="1" t="s">
        <v>1880</v>
      </c>
      <c r="D30" s="1" t="s">
        <v>1181</v>
      </c>
      <c r="E30" s="1" t="s">
        <v>1417</v>
      </c>
      <c r="F30" s="2" t="s">
        <v>43</v>
      </c>
      <c r="G30" s="1" t="s">
        <v>1176</v>
      </c>
      <c r="I30" s="1">
        <f t="shared" si="3"/>
        <v>26</v>
      </c>
      <c r="J30" s="1" t="s">
        <v>0</v>
      </c>
      <c r="K30" s="1" t="s">
        <v>1265</v>
      </c>
      <c r="L30" s="3" t="str">
        <f t="shared" si="1"/>
        <v>MAY</v>
      </c>
      <c r="M30" s="1" t="s">
        <v>1177</v>
      </c>
      <c r="N30" s="3" t="s">
        <v>48</v>
      </c>
      <c r="O30" s="1" t="s">
        <v>900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"2007",typeDoc:"ACUERDO",dateDoc:"13-MAY",numDoc:"CG 26-2007",monthDoc:"MAY",nameDoc:"DICTAMEN DEL CONVERGENCIA",link: Acuerdos__pdfpath(`./${"2007/"}${"26.pdf"}`),},</v>
      </c>
      <c r="W30" s="1" t="str">
        <f t="shared" si="0"/>
        <v>{id:26,year: "2007",typeDoc:"ACUERDO",dateDoc:"13-MAY",numDoc:"CG 26-2007",monthDoc:"MAY",nameDoc:"DICTAMEN DEL CONVERGENCIA",link: Acuerdos__pdfpath(`./${"2007/"}${"26.pdf"}`),},</v>
      </c>
      <c r="X30" s="1">
        <v>29</v>
      </c>
    </row>
    <row r="31" spans="1:24" x14ac:dyDescent="0.25">
      <c r="A31" s="1" t="s">
        <v>748</v>
      </c>
      <c r="B31" s="1">
        <v>27</v>
      </c>
      <c r="C31" s="1" t="s">
        <v>1880</v>
      </c>
      <c r="D31" s="1" t="s">
        <v>1181</v>
      </c>
      <c r="E31" s="1" t="s">
        <v>1417</v>
      </c>
      <c r="F31" s="2" t="s">
        <v>43</v>
      </c>
      <c r="G31" s="1" t="s">
        <v>1176</v>
      </c>
      <c r="I31" s="1">
        <f t="shared" si="3"/>
        <v>27</v>
      </c>
      <c r="J31" s="1" t="s">
        <v>0</v>
      </c>
      <c r="K31" s="1" t="s">
        <v>1265</v>
      </c>
      <c r="L31" s="3" t="str">
        <f t="shared" si="1"/>
        <v>MAY</v>
      </c>
      <c r="M31" s="1" t="s">
        <v>1177</v>
      </c>
      <c r="N31" s="3" t="s">
        <v>49</v>
      </c>
      <c r="O31" s="1" t="s">
        <v>900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"2007",typeDoc:"ACUERDO",dateDoc:"13-MAY",numDoc:"CG 27-2007",monthDoc:"MAY",nameDoc:"DICTAMEN DEL PCDT",link: Acuerdos__pdfpath(`./${"2007/"}${"27.pdf"}`),},</v>
      </c>
      <c r="W31" s="1" t="str">
        <f t="shared" si="0"/>
        <v>{id:27,year: "2007",typeDoc:"ACUERDO",dateDoc:"13-MAY",numDoc:"CG 27-2007",monthDoc:"MAY",nameDoc:"DICTAMEN DEL PCDT",link: Acuerdos__pdfpath(`./${"2007/"}${"27.pdf"}`),},</v>
      </c>
      <c r="X31" s="1">
        <v>30</v>
      </c>
    </row>
    <row r="32" spans="1:24" x14ac:dyDescent="0.25">
      <c r="A32" s="1" t="s">
        <v>748</v>
      </c>
      <c r="B32" s="1">
        <v>28</v>
      </c>
      <c r="C32" s="1" t="s">
        <v>1880</v>
      </c>
      <c r="D32" s="1" t="s">
        <v>1181</v>
      </c>
      <c r="E32" s="1" t="s">
        <v>1417</v>
      </c>
      <c r="F32" s="2" t="s">
        <v>43</v>
      </c>
      <c r="G32" s="1" t="s">
        <v>1176</v>
      </c>
      <c r="I32" s="1">
        <f t="shared" si="3"/>
        <v>28</v>
      </c>
      <c r="J32" s="1" t="s">
        <v>0</v>
      </c>
      <c r="K32" s="1" t="s">
        <v>1265</v>
      </c>
      <c r="L32" s="3" t="str">
        <f t="shared" si="1"/>
        <v>MAY</v>
      </c>
      <c r="M32" s="1" t="s">
        <v>1177</v>
      </c>
      <c r="N32" s="3" t="s">
        <v>50</v>
      </c>
      <c r="O32" s="1" t="s">
        <v>900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"2007",typeDoc:"ACUERDO",dateDoc:"13-MAY",numDoc:"CG 28-2007",monthDoc:"MAY",nameDoc:"DICTAMEN DEL NUEVA ALIANZA",link: Acuerdos__pdfpath(`./${"2007/"}${"28.pdf"}`),},</v>
      </c>
      <c r="W32" s="1" t="str">
        <f t="shared" si="0"/>
        <v>{id:28,year: "2007",typeDoc:"ACUERDO",dateDoc:"13-MAY",numDoc:"CG 28-2007",monthDoc:"MAY",nameDoc:"DICTAMEN DEL NUEVA ALIANZA",link: Acuerdos__pdfpath(`./${"2007/"}${"28.pdf"}`),},</v>
      </c>
      <c r="X32" s="1">
        <v>31</v>
      </c>
    </row>
    <row r="33" spans="1:24" x14ac:dyDescent="0.25">
      <c r="A33" s="1" t="s">
        <v>748</v>
      </c>
      <c r="B33" s="1">
        <v>29</v>
      </c>
      <c r="C33" s="1" t="s">
        <v>1880</v>
      </c>
      <c r="D33" s="3" t="s">
        <v>1181</v>
      </c>
      <c r="E33" s="1" t="s">
        <v>1417</v>
      </c>
      <c r="F33" s="2" t="s">
        <v>43</v>
      </c>
      <c r="G33" s="1" t="s">
        <v>1176</v>
      </c>
      <c r="I33" s="1">
        <f t="shared" si="3"/>
        <v>29</v>
      </c>
      <c r="J33" s="1" t="s">
        <v>0</v>
      </c>
      <c r="K33" s="1" t="s">
        <v>1265</v>
      </c>
      <c r="L33" s="3" t="str">
        <f t="shared" si="1"/>
        <v>MAY</v>
      </c>
      <c r="M33" s="1" t="s">
        <v>1177</v>
      </c>
      <c r="N33" s="3" t="s">
        <v>121</v>
      </c>
      <c r="O33" s="1" t="s">
        <v>900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"2007",typeDoc:"ACUERDO",dateDoc:"13-MAY",numDoc:"CG 29-2007",monthDoc:"MAY",nameDoc:"DICTAMEN DE ALTERNATIVA SOCIAL DEMÓCRATA Y CAMPESINA",link: Acuerdos__pdfpath(`./${"2007/"}${"29.pdf"}`),},</v>
      </c>
      <c r="W33" s="1" t="str">
        <f t="shared" si="0"/>
        <v>{id:29,year: "2007",typeDoc:"ACUERDO",dateDoc:"13-MAY",numDoc:"CG 29-2007",monthDoc:"MAY",nameDoc:"DICTAMEN DE ALTERNATIVA SOCIAL DEMÓCRATA Y CAMPESINA",link: Acuerdos__pdfpath(`./${"2007/"}${"29.pdf"}`),},</v>
      </c>
      <c r="X33" s="1">
        <v>32</v>
      </c>
    </row>
    <row r="34" spans="1:24" x14ac:dyDescent="0.25">
      <c r="A34" s="1" t="s">
        <v>748</v>
      </c>
      <c r="B34" s="1">
        <v>30</v>
      </c>
      <c r="C34" s="1" t="s">
        <v>1880</v>
      </c>
      <c r="D34" s="1" t="s">
        <v>1181</v>
      </c>
      <c r="E34" s="1" t="s">
        <v>1417</v>
      </c>
      <c r="F34" s="2" t="s">
        <v>51</v>
      </c>
      <c r="G34" s="1" t="s">
        <v>1176</v>
      </c>
      <c r="I34" s="1">
        <f t="shared" si="3"/>
        <v>30</v>
      </c>
      <c r="J34" s="1" t="s">
        <v>0</v>
      </c>
      <c r="K34" s="1" t="s">
        <v>1265</v>
      </c>
      <c r="L34" s="3" t="str">
        <f t="shared" si="1"/>
        <v>MAY</v>
      </c>
      <c r="M34" s="1" t="s">
        <v>1177</v>
      </c>
      <c r="N34" s="3" t="s">
        <v>1904</v>
      </c>
      <c r="O34" s="1" t="s">
        <v>900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"2007",typeDoc:"ACUERDO",dateDoc:"25-MAY",numDoc:"CG 30-2007",monthDoc:"MAY",nameDoc:"LINEAMIENTOS Y CONVOCATORIA PARA OBSERVADORES",link: Acuerdos__pdfpath(`./${"2007/"}${"30.pdf"}`),},</v>
      </c>
      <c r="W34" s="1" t="str">
        <f t="shared" si="0"/>
        <v>{id:30,year: "2007",typeDoc:"ACUERDO",dateDoc:"25-MAY",numDoc:"CG 30-2007",monthDoc:"MAY",nameDoc:"LINEAMIENTOS Y CONVOCATORIA PARA OBSERVADORES",link: Acuerdos__pdfpath(`./${"2007/"}${"30.pdf"}`),},</v>
      </c>
      <c r="X34" s="1">
        <v>33</v>
      </c>
    </row>
    <row r="35" spans="1:24" x14ac:dyDescent="0.25">
      <c r="A35" s="1" t="s">
        <v>748</v>
      </c>
      <c r="B35" s="1">
        <v>31</v>
      </c>
      <c r="C35" s="1" t="s">
        <v>1880</v>
      </c>
      <c r="D35" s="1" t="s">
        <v>1181</v>
      </c>
      <c r="E35" s="1" t="s">
        <v>1417</v>
      </c>
      <c r="F35" s="2" t="s">
        <v>52</v>
      </c>
      <c r="G35" s="1" t="s">
        <v>1176</v>
      </c>
      <c r="I35" s="1">
        <f t="shared" si="3"/>
        <v>31</v>
      </c>
      <c r="J35" s="1" t="s">
        <v>0</v>
      </c>
      <c r="K35" s="1" t="s">
        <v>1265</v>
      </c>
      <c r="L35" s="3" t="str">
        <f t="shared" si="1"/>
        <v>MAY</v>
      </c>
      <c r="M35" s="1" t="s">
        <v>1177</v>
      </c>
      <c r="N35" s="3" t="s">
        <v>1900</v>
      </c>
      <c r="O35" s="1" t="s">
        <v>900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"2007",typeDoc:"ACUERDO",dateDoc:"31-MAY",numDoc:"CG 31-2007",monthDoc:"MAY",nameDoc:"IFE-IET",link: Acuerdos__pdfpath(`./${"2007/"}${"31.pdf"}`),},</v>
      </c>
      <c r="W35" s="1" t="str">
        <f t="shared" si="0"/>
        <v>{id:31,year: "2007",typeDoc:"ACUERDO",dateDoc:"31-MAY",numDoc:"CG 31-2007",monthDoc:"MAY",nameDoc:"IFE-IET",link: Acuerdos__pdfpath(`./${"2007/"}${"31.pdf"}`),},</v>
      </c>
      <c r="X35" s="1">
        <v>34</v>
      </c>
    </row>
    <row r="36" spans="1:24" x14ac:dyDescent="0.25">
      <c r="A36" s="1" t="s">
        <v>748</v>
      </c>
      <c r="B36" s="1">
        <v>32</v>
      </c>
      <c r="C36" s="1" t="s">
        <v>1880</v>
      </c>
      <c r="D36" s="1" t="s">
        <v>1182</v>
      </c>
      <c r="E36" s="1" t="s">
        <v>1417</v>
      </c>
      <c r="F36" s="2" t="s">
        <v>52</v>
      </c>
      <c r="G36" s="1" t="s">
        <v>1176</v>
      </c>
      <c r="I36" s="1">
        <f t="shared" si="3"/>
        <v>32</v>
      </c>
      <c r="J36" s="1" t="s">
        <v>0</v>
      </c>
      <c r="K36" s="1" t="s">
        <v>1265</v>
      </c>
      <c r="L36" s="3" t="str">
        <f t="shared" si="1"/>
        <v>MAY</v>
      </c>
      <c r="M36" s="1" t="s">
        <v>1177</v>
      </c>
      <c r="N36" s="3" t="s">
        <v>53</v>
      </c>
      <c r="O36" s="1" t="s">
        <v>900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"2007",typeDoc:"RESOLUCIÓN",dateDoc:"31-MAY",numDoc:"CG 32-2007",monthDoc:"MAY",nameDoc:"SANCIÓN ",link: Acuerdos__pdfpath(`./${"2007/"}${"32.pdf"}`),},</v>
      </c>
      <c r="W36" s="1" t="str">
        <f t="shared" si="0"/>
        <v>{id:32,year: "2007",typeDoc:"RESOLUCIÓN",dateDoc:"31-MAY",numDoc:"CG 32-2007",monthDoc:"MAY",nameDoc:"SANCIÓN ",link: Acuerdos__pdfpath(`./${"2007/"}${"32.pdf"}`),},</v>
      </c>
      <c r="X36" s="1">
        <v>35</v>
      </c>
    </row>
    <row r="37" spans="1:24" x14ac:dyDescent="0.25">
      <c r="A37" s="1" t="s">
        <v>748</v>
      </c>
      <c r="B37" s="1">
        <v>33</v>
      </c>
      <c r="C37" s="1" t="s">
        <v>1880</v>
      </c>
      <c r="D37" s="1" t="s">
        <v>1182</v>
      </c>
      <c r="E37" s="1" t="s">
        <v>1417</v>
      </c>
      <c r="F37" s="2" t="s">
        <v>52</v>
      </c>
      <c r="G37" s="1" t="s">
        <v>1176</v>
      </c>
      <c r="I37" s="1">
        <f t="shared" si="3"/>
        <v>33</v>
      </c>
      <c r="J37" s="1" t="s">
        <v>0</v>
      </c>
      <c r="K37" s="1" t="s">
        <v>1265</v>
      </c>
      <c r="L37" s="3" t="str">
        <f t="shared" si="1"/>
        <v>MAY</v>
      </c>
      <c r="M37" s="1" t="s">
        <v>1177</v>
      </c>
      <c r="N37" s="1" t="s">
        <v>53</v>
      </c>
      <c r="O37" s="1" t="s">
        <v>900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"2007",typeDoc:"RESOLUCIÓN",dateDoc:"31-MAY",numDoc:"CG 33-2007",monthDoc:"MAY",nameDoc:"SANCIÓN ",link: Acuerdos__pdfpath(`./${"2007/"}${"33.pdf"}`),},</v>
      </c>
      <c r="W37" s="1" t="str">
        <f t="shared" si="0"/>
        <v>{id:33,year: "2007",typeDoc:"RESOLUCIÓN",dateDoc:"31-MAY",numDoc:"CG 33-2007",monthDoc:"MAY",nameDoc:"SANCIÓN ",link: Acuerdos__pdfpath(`./${"2007/"}${"33.pdf"}`),},</v>
      </c>
      <c r="X37" s="1">
        <v>36</v>
      </c>
    </row>
    <row r="38" spans="1:24" x14ac:dyDescent="0.25">
      <c r="A38" s="1" t="s">
        <v>748</v>
      </c>
      <c r="B38" s="1">
        <v>34</v>
      </c>
      <c r="C38" s="1" t="s">
        <v>1880</v>
      </c>
      <c r="D38" s="1" t="s">
        <v>1182</v>
      </c>
      <c r="E38" s="1" t="s">
        <v>1417</v>
      </c>
      <c r="F38" s="2" t="s">
        <v>52</v>
      </c>
      <c r="G38" s="1" t="s">
        <v>1176</v>
      </c>
      <c r="I38" s="1">
        <f t="shared" si="3"/>
        <v>34</v>
      </c>
      <c r="J38" s="1" t="s">
        <v>0</v>
      </c>
      <c r="K38" s="1" t="s">
        <v>1265</v>
      </c>
      <c r="L38" s="3" t="str">
        <f t="shared" si="1"/>
        <v>MAY</v>
      </c>
      <c r="M38" s="1" t="s">
        <v>1177</v>
      </c>
      <c r="N38" s="1" t="s">
        <v>53</v>
      </c>
      <c r="O38" s="1" t="s">
        <v>900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"2007",typeDoc:"RESOLUCIÓN",dateDoc:"31-MAY",numDoc:"CG 34-2007",monthDoc:"MAY",nameDoc:"SANCIÓN ",link: Acuerdos__pdfpath(`./${"2007/"}${"34.pdf"}`),},</v>
      </c>
      <c r="W38" s="1" t="str">
        <f t="shared" si="0"/>
        <v>{id:34,year: "2007",typeDoc:"RESOLUCIÓN",dateDoc:"31-MAY",numDoc:"CG 34-2007",monthDoc:"MAY",nameDoc:"SANCIÓN ",link: Acuerdos__pdfpath(`./${"2007/"}${"34.pdf"}`),},</v>
      </c>
      <c r="X38" s="1">
        <v>37</v>
      </c>
    </row>
    <row r="39" spans="1:24" x14ac:dyDescent="0.25">
      <c r="A39" s="1" t="s">
        <v>748</v>
      </c>
      <c r="B39" s="1">
        <v>35</v>
      </c>
      <c r="C39" s="1" t="s">
        <v>1880</v>
      </c>
      <c r="D39" s="1" t="s">
        <v>1182</v>
      </c>
      <c r="E39" s="1" t="s">
        <v>1417</v>
      </c>
      <c r="F39" s="2" t="s">
        <v>52</v>
      </c>
      <c r="G39" s="1" t="s">
        <v>1176</v>
      </c>
      <c r="I39" s="1">
        <f t="shared" si="3"/>
        <v>35</v>
      </c>
      <c r="J39" s="1" t="s">
        <v>0</v>
      </c>
      <c r="K39" s="1" t="s">
        <v>1265</v>
      </c>
      <c r="L39" s="3" t="str">
        <f t="shared" si="1"/>
        <v>MAY</v>
      </c>
      <c r="M39" s="1" t="s">
        <v>1177</v>
      </c>
      <c r="N39" s="1" t="s">
        <v>53</v>
      </c>
      <c r="O39" s="1" t="s">
        <v>900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"2007",typeDoc:"RESOLUCIÓN",dateDoc:"31-MAY",numDoc:"CG 35-2007",monthDoc:"MAY",nameDoc:"SANCIÓN ",link: Acuerdos__pdfpath(`./${"2007/"}${"35.pdf"}`),},</v>
      </c>
      <c r="W39" s="1" t="str">
        <f t="shared" si="0"/>
        <v>{id:35,year: "2007",typeDoc:"RESOLUCIÓN",dateDoc:"31-MAY",numDoc:"CG 35-2007",monthDoc:"MAY",nameDoc:"SANCIÓN ",link: Acuerdos__pdfpath(`./${"2007/"}${"35.pdf"}`),},</v>
      </c>
      <c r="X39" s="1">
        <v>38</v>
      </c>
    </row>
    <row r="40" spans="1:24" x14ac:dyDescent="0.25">
      <c r="A40" s="1" t="s">
        <v>748</v>
      </c>
      <c r="B40" s="1">
        <v>36</v>
      </c>
      <c r="C40" s="1" t="s">
        <v>1880</v>
      </c>
      <c r="D40" s="1" t="s">
        <v>1182</v>
      </c>
      <c r="E40" s="1" t="s">
        <v>1417</v>
      </c>
      <c r="F40" s="2" t="s">
        <v>52</v>
      </c>
      <c r="G40" s="1" t="s">
        <v>1176</v>
      </c>
      <c r="I40" s="1">
        <f t="shared" si="3"/>
        <v>36</v>
      </c>
      <c r="J40" s="1" t="s">
        <v>0</v>
      </c>
      <c r="K40" s="1" t="s">
        <v>1265</v>
      </c>
      <c r="L40" s="3" t="str">
        <f t="shared" si="1"/>
        <v>MAY</v>
      </c>
      <c r="M40" s="1" t="s">
        <v>1177</v>
      </c>
      <c r="N40" s="1" t="s">
        <v>53</v>
      </c>
      <c r="O40" s="1" t="s">
        <v>900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"2007",typeDoc:"RESOLUCIÓN",dateDoc:"31-MAY",numDoc:"CG 36-2007",monthDoc:"MAY",nameDoc:"SANCIÓN ",link: Acuerdos__pdfpath(`./${"2007/"}${"36.pdf"}`),},</v>
      </c>
      <c r="W40" s="1" t="str">
        <f t="shared" si="0"/>
        <v>{id:36,year: "2007",typeDoc:"RESOLUCIÓN",dateDoc:"31-MAY",numDoc:"CG 36-2007",monthDoc:"MAY",nameDoc:"SANCIÓN ",link: Acuerdos__pdfpath(`./${"2007/"}${"36.pdf"}`),},</v>
      </c>
      <c r="X40" s="1">
        <v>39</v>
      </c>
    </row>
    <row r="41" spans="1:24" x14ac:dyDescent="0.25">
      <c r="A41" s="1" t="s">
        <v>748</v>
      </c>
      <c r="B41" s="1">
        <v>37</v>
      </c>
      <c r="C41" s="1" t="s">
        <v>1880</v>
      </c>
      <c r="D41" s="1" t="s">
        <v>1182</v>
      </c>
      <c r="E41" s="1" t="s">
        <v>1417</v>
      </c>
      <c r="F41" s="2" t="s">
        <v>52</v>
      </c>
      <c r="G41" s="1" t="s">
        <v>1176</v>
      </c>
      <c r="I41" s="1">
        <f t="shared" si="3"/>
        <v>37</v>
      </c>
      <c r="J41" s="1" t="s">
        <v>0</v>
      </c>
      <c r="K41" s="1" t="s">
        <v>1265</v>
      </c>
      <c r="L41" s="3" t="str">
        <f t="shared" si="1"/>
        <v>MAY</v>
      </c>
      <c r="M41" s="1" t="s">
        <v>1177</v>
      </c>
      <c r="N41" s="1" t="s">
        <v>53</v>
      </c>
      <c r="O41" s="1" t="s">
        <v>900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"2007",typeDoc:"RESOLUCIÓN",dateDoc:"31-MAY",numDoc:"CG 37-2007",monthDoc:"MAY",nameDoc:"SANCIÓN ",link: Acuerdos__pdfpath(`./${"2007/"}${"37.pdf"}`),},</v>
      </c>
      <c r="W41" s="1" t="str">
        <f t="shared" si="0"/>
        <v>{id:37,year: "2007",typeDoc:"RESOLUCIÓN",dateDoc:"31-MAY",numDoc:"CG 37-2007",monthDoc:"MAY",nameDoc:"SANCIÓN ",link: Acuerdos__pdfpath(`./${"2007/"}${"37.pdf"}`),},</v>
      </c>
      <c r="X41" s="1">
        <v>40</v>
      </c>
    </row>
    <row r="42" spans="1:24" x14ac:dyDescent="0.25">
      <c r="A42" s="1" t="s">
        <v>748</v>
      </c>
      <c r="B42" s="1">
        <v>38</v>
      </c>
      <c r="C42" s="1" t="s">
        <v>1880</v>
      </c>
      <c r="D42" s="1" t="s">
        <v>1182</v>
      </c>
      <c r="E42" s="1" t="s">
        <v>1417</v>
      </c>
      <c r="F42" s="2" t="s">
        <v>52</v>
      </c>
      <c r="G42" s="1" t="s">
        <v>1176</v>
      </c>
      <c r="I42" s="1">
        <f t="shared" si="3"/>
        <v>38</v>
      </c>
      <c r="J42" s="1" t="s">
        <v>0</v>
      </c>
      <c r="K42" s="1" t="s">
        <v>1265</v>
      </c>
      <c r="L42" s="3" t="str">
        <f t="shared" si="1"/>
        <v>MAY</v>
      </c>
      <c r="M42" s="1" t="s">
        <v>1177</v>
      </c>
      <c r="N42" s="1" t="s">
        <v>53</v>
      </c>
      <c r="O42" s="1" t="s">
        <v>900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"2007",typeDoc:"RESOLUCIÓN",dateDoc:"31-MAY",numDoc:"CG 38-2007",monthDoc:"MAY",nameDoc:"SANCIÓN ",link: Acuerdos__pdfpath(`./${"2007/"}${"38.pdf"}`),},</v>
      </c>
      <c r="W42" s="1" t="str">
        <f t="shared" si="0"/>
        <v>{id:38,year: "2007",typeDoc:"RESOLUCIÓN",dateDoc:"31-MAY",numDoc:"CG 38-2007",monthDoc:"MAY",nameDoc:"SANCIÓN ",link: Acuerdos__pdfpath(`./${"2007/"}${"38.pdf"}`),},</v>
      </c>
      <c r="X42" s="1">
        <v>41</v>
      </c>
    </row>
    <row r="43" spans="1:24" x14ac:dyDescent="0.25">
      <c r="A43" s="1" t="s">
        <v>748</v>
      </c>
      <c r="B43" s="1">
        <v>39</v>
      </c>
      <c r="C43" s="1" t="s">
        <v>1880</v>
      </c>
      <c r="D43" s="3" t="s">
        <v>1181</v>
      </c>
      <c r="E43" s="1" t="s">
        <v>1417</v>
      </c>
      <c r="F43" s="2" t="s">
        <v>54</v>
      </c>
      <c r="G43" s="1" t="s">
        <v>1176</v>
      </c>
      <c r="I43" s="1">
        <f t="shared" si="3"/>
        <v>39</v>
      </c>
      <c r="J43" s="1" t="s">
        <v>0</v>
      </c>
      <c r="K43" s="1" t="s">
        <v>1265</v>
      </c>
      <c r="L43" s="3" t="str">
        <f t="shared" si="1"/>
        <v>JUN</v>
      </c>
      <c r="M43" s="1" t="s">
        <v>1177</v>
      </c>
      <c r="N43" s="1" t="s">
        <v>903</v>
      </c>
      <c r="O43" s="1" t="s">
        <v>900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"2007",typeDoc:"ACUERDO",dateDoc:"12-JUN",numDoc:"CG 39-2007",monthDoc:"JUN",nameDoc:"AMPLIACIÓN PLAZO OBSERVADORES 2007",link: Acuerdos__pdfpath(`./${"2007/"}${"39.pdf"}`),},</v>
      </c>
      <c r="W43" s="1" t="str">
        <f t="shared" si="0"/>
        <v>{id:39,year: "2007",typeDoc:"ACUERDO",dateDoc:"12-JUN",numDoc:"CG 39-2007",monthDoc:"JUN",nameDoc:"AMPLIACIÓN PLAZO OBSERVADORES 2007",link: Acuerdos__pdfpath(`./${"2007/"}${"39.pdf"}`),},</v>
      </c>
      <c r="X43" s="1">
        <v>42</v>
      </c>
    </row>
    <row r="44" spans="1:24" x14ac:dyDescent="0.25">
      <c r="A44" s="1" t="s">
        <v>748</v>
      </c>
      <c r="B44" s="1">
        <v>40</v>
      </c>
      <c r="C44" s="1" t="s">
        <v>1880</v>
      </c>
      <c r="D44" s="3" t="s">
        <v>1181</v>
      </c>
      <c r="E44" s="1" t="s">
        <v>1417</v>
      </c>
      <c r="F44" s="2" t="s">
        <v>55</v>
      </c>
      <c r="G44" s="1" t="s">
        <v>1176</v>
      </c>
      <c r="I44" s="1">
        <f t="shared" si="3"/>
        <v>40</v>
      </c>
      <c r="J44" s="1" t="s">
        <v>0</v>
      </c>
      <c r="K44" s="1" t="s">
        <v>1265</v>
      </c>
      <c r="L44" s="3" t="str">
        <f t="shared" si="1"/>
        <v>JUN</v>
      </c>
      <c r="M44" s="1" t="s">
        <v>1177</v>
      </c>
      <c r="N44" s="1" t="s">
        <v>56</v>
      </c>
      <c r="O44" s="1" t="s">
        <v>900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"2007",typeDoc:"ACUERDO",dateDoc:"15-JUN",numDoc:"CG 40-2007",monthDoc:"JUN",nameDoc:"CONVOCATORIA CONSEJOS DISTRITALES Y MUNICIPALES 2007",link: Acuerdos__pdfpath(`./${"2007/"}${"40.pdf"}`),},</v>
      </c>
      <c r="W44" s="1" t="str">
        <f t="shared" si="0"/>
        <v>{id:40,year: "2007",typeDoc:"ACUERDO",dateDoc:"15-JUN",numDoc:"CG 40-2007",monthDoc:"JUN",nameDoc:"CONVOCATORIA CONSEJOS DISTRITALES Y MUNICIPALES 2007",link: Acuerdos__pdfpath(`./${"2007/"}${"40.pdf"}`),},</v>
      </c>
      <c r="X44" s="1">
        <v>43</v>
      </c>
    </row>
    <row r="45" spans="1:24" x14ac:dyDescent="0.25">
      <c r="A45" s="1" t="s">
        <v>748</v>
      </c>
      <c r="B45" s="1">
        <v>41</v>
      </c>
      <c r="C45" s="1" t="s">
        <v>1880</v>
      </c>
      <c r="D45" s="1" t="s">
        <v>1181</v>
      </c>
      <c r="E45" s="1" t="s">
        <v>1417</v>
      </c>
      <c r="F45" s="2" t="s">
        <v>57</v>
      </c>
      <c r="G45" s="1" t="s">
        <v>1176</v>
      </c>
      <c r="I45" s="1">
        <f t="shared" si="3"/>
        <v>41</v>
      </c>
      <c r="J45" s="1" t="s">
        <v>0</v>
      </c>
      <c r="K45" s="1" t="s">
        <v>1265</v>
      </c>
      <c r="L45" s="3" t="str">
        <f t="shared" si="1"/>
        <v>JUN</v>
      </c>
      <c r="M45" s="1" t="s">
        <v>1177</v>
      </c>
      <c r="N45" s="1" t="s">
        <v>1581</v>
      </c>
      <c r="O45" s="1" t="s">
        <v>900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"2007",typeDoc:"ACUERDO",dateDoc:"26-JUN",numDoc:"CG 41-2007",monthDoc:"JUN",nameDoc:"PT",link: Acuerdos__pdfpath(`./${"2007/"}${"41.pdf"}`),},</v>
      </c>
      <c r="W45" s="1" t="str">
        <f t="shared" si="0"/>
        <v>{id:41,year: "2007",typeDoc:"ACUERDO",dateDoc:"26-JUN",numDoc:"CG 41-2007",monthDoc:"JUN",nameDoc:"PT",link: Acuerdos__pdfpath(`./${"2007/"}${"41.pdf"}`),},</v>
      </c>
      <c r="X45" s="1">
        <v>44</v>
      </c>
    </row>
    <row r="46" spans="1:24" x14ac:dyDescent="0.25">
      <c r="A46" s="1" t="s">
        <v>748</v>
      </c>
      <c r="B46" s="1">
        <v>42</v>
      </c>
      <c r="C46" s="1" t="s">
        <v>1880</v>
      </c>
      <c r="D46" s="1" t="s">
        <v>1181</v>
      </c>
      <c r="E46" s="1" t="s">
        <v>1417</v>
      </c>
      <c r="F46" s="2" t="s">
        <v>58</v>
      </c>
      <c r="G46" s="1" t="s">
        <v>1176</v>
      </c>
      <c r="I46" s="1">
        <f t="shared" si="3"/>
        <v>42</v>
      </c>
      <c r="J46" s="1" t="s">
        <v>0</v>
      </c>
      <c r="K46" s="1" t="s">
        <v>1265</v>
      </c>
      <c r="L46" s="3" t="str">
        <f t="shared" si="1"/>
        <v>JUN</v>
      </c>
      <c r="M46" s="1" t="s">
        <v>1177</v>
      </c>
      <c r="N46" s="1" t="s">
        <v>1907</v>
      </c>
      <c r="O46" s="1" t="s">
        <v>900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"2007",typeDoc:"ACUERDO",dateDoc:"28-JUN",numDoc:"CG 42-2007",monthDoc:"JUN",nameDoc:"DIRECTOR DE ORGANIZACIÓN",link: Acuerdos__pdfpath(`./${"2007/"}${"42.pdf"}`),},</v>
      </c>
      <c r="W46" s="1" t="str">
        <f t="shared" si="0"/>
        <v>{id:42,year: "2007",typeDoc:"ACUERDO",dateDoc:"28-JUN",numDoc:"CG 42-2007",monthDoc:"JUN",nameDoc:"DIRECTOR DE ORGANIZACIÓN",link: Acuerdos__pdfpath(`./${"2007/"}${"42.pdf"}`),},</v>
      </c>
      <c r="X46" s="1">
        <v>45</v>
      </c>
    </row>
    <row r="47" spans="1:24" x14ac:dyDescent="0.25">
      <c r="A47" s="1" t="s">
        <v>748</v>
      </c>
      <c r="B47" s="1">
        <v>43</v>
      </c>
      <c r="C47" s="1" t="s">
        <v>1880</v>
      </c>
      <c r="D47" s="3" t="s">
        <v>1181</v>
      </c>
      <c r="E47" s="1" t="s">
        <v>1417</v>
      </c>
      <c r="F47" s="2" t="s">
        <v>58</v>
      </c>
      <c r="G47" s="1" t="s">
        <v>1176</v>
      </c>
      <c r="I47" s="1">
        <f t="shared" si="3"/>
        <v>43</v>
      </c>
      <c r="J47" s="1" t="s">
        <v>0</v>
      </c>
      <c r="K47" s="1" t="s">
        <v>1265</v>
      </c>
      <c r="L47" s="3" t="str">
        <f t="shared" si="1"/>
        <v>JUN</v>
      </c>
      <c r="M47" s="1" t="s">
        <v>1177</v>
      </c>
      <c r="N47" s="1" t="s">
        <v>122</v>
      </c>
      <c r="O47" s="1" t="s">
        <v>900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"2007",typeDoc:"ACUERDO",dateDoc:"28-JUN",numDoc:"CG 43-2007",monthDoc:"JUN",nameDoc:"AMPLIACIÓN PLAZO CONSEJOS DISTRITALES Y MUNICIPALES",link: Acuerdos__pdfpath(`./${"2007/"}${"43.pdf"}`),},</v>
      </c>
      <c r="W47" s="1" t="str">
        <f t="shared" si="0"/>
        <v>{id:43,year: "2007",typeDoc:"ACUERDO",dateDoc:"28-JUN",numDoc:"CG 43-2007",monthDoc:"JUN",nameDoc:"AMPLIACIÓN PLAZO CONSEJOS DISTRITALES Y MUNICIPALES",link: Acuerdos__pdfpath(`./${"2007/"}${"43.pdf"}`),},</v>
      </c>
      <c r="X47" s="1">
        <v>46</v>
      </c>
    </row>
    <row r="48" spans="1:24" x14ac:dyDescent="0.25">
      <c r="A48" s="1" t="s">
        <v>748</v>
      </c>
      <c r="B48" s="1">
        <v>44</v>
      </c>
      <c r="C48" s="1" t="s">
        <v>1880</v>
      </c>
      <c r="D48" s="1" t="s">
        <v>1181</v>
      </c>
      <c r="E48" s="1" t="s">
        <v>1417</v>
      </c>
      <c r="F48" s="2" t="s">
        <v>59</v>
      </c>
      <c r="G48" s="1" t="s">
        <v>1176</v>
      </c>
      <c r="I48" s="1">
        <f t="shared" si="3"/>
        <v>44</v>
      </c>
      <c r="J48" s="1" t="s">
        <v>0</v>
      </c>
      <c r="K48" s="1" t="s">
        <v>1265</v>
      </c>
      <c r="L48" s="3" t="str">
        <f t="shared" si="1"/>
        <v>JUL</v>
      </c>
      <c r="M48" s="1" t="s">
        <v>1177</v>
      </c>
      <c r="N48" s="3" t="s">
        <v>1908</v>
      </c>
      <c r="O48" s="1" t="s">
        <v>900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"2007",typeDoc:"ACUERDO",dateDoc:"13-JUL",numDoc:"CG 44-2007",monthDoc:"JUL",nameDoc:"INSACULACIÓN",link: Acuerdos__pdfpath(`./${"2007/"}${"44.pdf"}`),},</v>
      </c>
      <c r="W48" s="1" t="str">
        <f t="shared" si="0"/>
        <v>{id:44,year: "2007",typeDoc:"ACUERDO",dateDoc:"13-JUL",numDoc:"CG 44-2007",monthDoc:"JUL",nameDoc:"INSACULACIÓN",link: Acuerdos__pdfpath(`./${"2007/"}${"44.pdf"}`),},</v>
      </c>
      <c r="X48" s="1">
        <v>47</v>
      </c>
    </row>
    <row r="49" spans="1:24" x14ac:dyDescent="0.25">
      <c r="A49" s="1" t="s">
        <v>748</v>
      </c>
      <c r="B49" s="1">
        <v>45</v>
      </c>
      <c r="C49" s="1" t="s">
        <v>1880</v>
      </c>
      <c r="D49" s="1" t="s">
        <v>1181</v>
      </c>
      <c r="E49" s="1" t="s">
        <v>1417</v>
      </c>
      <c r="F49" s="2" t="s">
        <v>60</v>
      </c>
      <c r="G49" s="1" t="s">
        <v>1176</v>
      </c>
      <c r="I49" s="1">
        <f t="shared" si="3"/>
        <v>45</v>
      </c>
      <c r="J49" s="1" t="s">
        <v>0</v>
      </c>
      <c r="K49" s="1" t="s">
        <v>1265</v>
      </c>
      <c r="L49" s="3" t="str">
        <f t="shared" si="1"/>
        <v>JUL</v>
      </c>
      <c r="M49" s="1" t="s">
        <v>1177</v>
      </c>
      <c r="N49" s="1" t="s">
        <v>1909</v>
      </c>
      <c r="O49" s="1" t="s">
        <v>900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"2007",typeDoc:"ACUERDO",dateDoc:"27-JUL",numDoc:"CG 45-2007",monthDoc:"JUL",nameDoc:"CUMPLIMIENTO PT",link: Acuerdos__pdfpath(`./${"2007/"}${"45.pdf"}`),},</v>
      </c>
      <c r="W49" s="1" t="str">
        <f t="shared" si="0"/>
        <v>{id:45,year: "2007",typeDoc:"ACUERDO",dateDoc:"27-JUL",numDoc:"CG 45-2007",monthDoc:"JUL",nameDoc:"CUMPLIMIENTO PT",link: Acuerdos__pdfpath(`./${"2007/"}${"45.pdf"}`),},</v>
      </c>
      <c r="X49" s="1">
        <v>48</v>
      </c>
    </row>
    <row r="50" spans="1:24" x14ac:dyDescent="0.25">
      <c r="A50" s="1" t="s">
        <v>748</v>
      </c>
      <c r="B50" s="1">
        <v>46</v>
      </c>
      <c r="C50" s="1" t="s">
        <v>1880</v>
      </c>
      <c r="D50" s="1" t="s">
        <v>1181</v>
      </c>
      <c r="E50" s="1" t="s">
        <v>1417</v>
      </c>
      <c r="F50" s="2" t="s">
        <v>20</v>
      </c>
      <c r="G50" s="1" t="s">
        <v>1176</v>
      </c>
      <c r="I50" s="1">
        <f t="shared" si="3"/>
        <v>46</v>
      </c>
      <c r="J50" s="1" t="s">
        <v>0</v>
      </c>
      <c r="K50" s="1" t="s">
        <v>1265</v>
      </c>
      <c r="L50" s="3" t="str">
        <f t="shared" si="1"/>
        <v>JUL</v>
      </c>
      <c r="M50" s="1" t="s">
        <v>1177</v>
      </c>
      <c r="N50" s="1" t="s">
        <v>1910</v>
      </c>
      <c r="O50" s="1" t="s">
        <v>900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"2007",typeDoc:"ACUERDO",dateDoc:"31-JUL",numDoc:"CG 46-2007",monthDoc:"JUL",nameDoc:"PROTECCIÓN DE ZONAS",link: Acuerdos__pdfpath(`./${"2007/"}${"46.pdf"}`),},</v>
      </c>
      <c r="W50" s="1" t="str">
        <f t="shared" si="0"/>
        <v>{id:46,year: "2007",typeDoc:"ACUERDO",dateDoc:"31-JUL",numDoc:"CG 46-2007",monthDoc:"JUL",nameDoc:"PROTECCIÓN DE ZONAS",link: Acuerdos__pdfpath(`./${"2007/"}${"46.pdf"}`),},</v>
      </c>
      <c r="X50" s="1">
        <v>49</v>
      </c>
    </row>
    <row r="51" spans="1:24" x14ac:dyDescent="0.25">
      <c r="A51" s="1" t="s">
        <v>748</v>
      </c>
      <c r="B51" s="1">
        <v>47</v>
      </c>
      <c r="C51" s="1" t="s">
        <v>1880</v>
      </c>
      <c r="D51" s="3" t="s">
        <v>1181</v>
      </c>
      <c r="E51" s="1" t="s">
        <v>1417</v>
      </c>
      <c r="F51" s="2" t="s">
        <v>61</v>
      </c>
      <c r="G51" s="1" t="s">
        <v>1176</v>
      </c>
      <c r="I51" s="1">
        <f t="shared" si="3"/>
        <v>47</v>
      </c>
      <c r="J51" s="1" t="s">
        <v>0</v>
      </c>
      <c r="K51" s="1" t="s">
        <v>1265</v>
      </c>
      <c r="L51" s="3" t="str">
        <f t="shared" si="1"/>
        <v>AGO</v>
      </c>
      <c r="M51" s="1" t="s">
        <v>1177</v>
      </c>
      <c r="N51" s="3" t="s">
        <v>123</v>
      </c>
      <c r="O51" s="1" t="s">
        <v>900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"2007",typeDoc:"ACUERDO",dateDoc:"03-AGO",numDoc:"CG 47-2007",monthDoc:"AGO",nameDoc:"COALICIÓN ALIANZA PROGRESO PARA TLAXCALA",link: Acuerdos__pdfpath(`./${"2007/"}${"47.pdf"}`),},</v>
      </c>
      <c r="W51" s="1" t="str">
        <f t="shared" si="0"/>
        <v>{id:47,year: "2007",typeDoc:"ACUERDO",dateDoc:"03-AGO",numDoc:"CG 47-2007",monthDoc:"AGO",nameDoc:"COALICIÓN ALIANZA PROGRESO PARA TLAXCALA",link: Acuerdos__pdfpath(`./${"2007/"}${"47.pdf"}`),},</v>
      </c>
      <c r="X51" s="1">
        <v>50</v>
      </c>
    </row>
    <row r="52" spans="1:24" x14ac:dyDescent="0.25">
      <c r="A52" s="1" t="s">
        <v>748</v>
      </c>
      <c r="B52" s="1">
        <v>48</v>
      </c>
      <c r="C52" s="1" t="s">
        <v>1880</v>
      </c>
      <c r="D52" s="3" t="s">
        <v>1181</v>
      </c>
      <c r="E52" s="1" t="s">
        <v>1417</v>
      </c>
      <c r="F52" s="2" t="s">
        <v>61</v>
      </c>
      <c r="G52" s="1" t="s">
        <v>1176</v>
      </c>
      <c r="I52" s="1">
        <f t="shared" si="3"/>
        <v>48</v>
      </c>
      <c r="J52" s="1" t="s">
        <v>0</v>
      </c>
      <c r="K52" s="1" t="s">
        <v>1265</v>
      </c>
      <c r="L52" s="3" t="str">
        <f t="shared" si="1"/>
        <v>AGO</v>
      </c>
      <c r="M52" s="1" t="s">
        <v>1177</v>
      </c>
      <c r="N52" s="1" t="s">
        <v>69</v>
      </c>
      <c r="O52" s="1" t="s">
        <v>900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"2007",typeDoc:"ACUERDO",dateDoc:"03-AGO",numDoc:"CG 48-2007",monthDoc:"AGO",nameDoc:"COALICIÓN ALIANZA SIGLO XXI",link: Acuerdos__pdfpath(`./${"2007/"}${"48.pdf"}`),},</v>
      </c>
      <c r="W52" s="1" t="str">
        <f t="shared" si="0"/>
        <v>{id:48,year: "2007",typeDoc:"ACUERDO",dateDoc:"03-AGO",numDoc:"CG 48-2007",monthDoc:"AGO",nameDoc:"COALICIÓN ALIANZA SIGLO XXI",link: Acuerdos__pdfpath(`./${"2007/"}${"48.pdf"}`),},</v>
      </c>
      <c r="X52" s="1">
        <v>51</v>
      </c>
    </row>
    <row r="53" spans="1:24" x14ac:dyDescent="0.25">
      <c r="A53" s="1" t="s">
        <v>748</v>
      </c>
      <c r="B53" s="1">
        <v>49</v>
      </c>
      <c r="C53" s="1" t="s">
        <v>1880</v>
      </c>
      <c r="D53" s="1" t="s">
        <v>1181</v>
      </c>
      <c r="E53" s="1" t="s">
        <v>1417</v>
      </c>
      <c r="F53" s="2" t="s">
        <v>62</v>
      </c>
      <c r="G53" s="1" t="s">
        <v>1176</v>
      </c>
      <c r="I53" s="1">
        <f t="shared" si="3"/>
        <v>49</v>
      </c>
      <c r="J53" s="1" t="s">
        <v>0</v>
      </c>
      <c r="K53" s="1" t="s">
        <v>1265</v>
      </c>
      <c r="L53" s="3" t="str">
        <f t="shared" si="1"/>
        <v>AGO</v>
      </c>
      <c r="M53" s="1" t="s">
        <v>1177</v>
      </c>
      <c r="N53" s="3" t="s">
        <v>1931</v>
      </c>
      <c r="O53" s="1" t="s">
        <v>900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"2007",typeDoc:"ACUERDO",dateDoc:"09-AGO",numDoc:"CG 49-2007",monthDoc:"AGO",nameDoc:"RESULTADO INSACULACIÓN",link: Acuerdos__pdfpath(`./${"2007/"}${"49.pdf"}`),},</v>
      </c>
      <c r="W53" s="1" t="str">
        <f t="shared" si="0"/>
        <v>{id:49,year: "2007",typeDoc:"ACUERDO",dateDoc:"09-AGO",numDoc:"CG 49-2007",monthDoc:"AGO",nameDoc:"RESULTADO INSACULACIÓN",link: Acuerdos__pdfpath(`./${"2007/"}${"49.pdf"}`),},</v>
      </c>
      <c r="X53" s="1">
        <v>52</v>
      </c>
    </row>
    <row r="54" spans="1:24" x14ac:dyDescent="0.25">
      <c r="A54" s="1" t="s">
        <v>748</v>
      </c>
      <c r="B54" s="1">
        <v>50</v>
      </c>
      <c r="C54" s="1" t="s">
        <v>1880</v>
      </c>
      <c r="D54" s="1" t="s">
        <v>1181</v>
      </c>
      <c r="E54" s="1" t="s">
        <v>1417</v>
      </c>
      <c r="F54" s="2" t="s">
        <v>22</v>
      </c>
      <c r="G54" s="1" t="s">
        <v>1176</v>
      </c>
      <c r="I54" s="1">
        <f t="shared" si="3"/>
        <v>50</v>
      </c>
      <c r="J54" s="1" t="s">
        <v>0</v>
      </c>
      <c r="K54" s="1" t="s">
        <v>1265</v>
      </c>
      <c r="L54" s="3" t="str">
        <f t="shared" si="1"/>
        <v>AGO</v>
      </c>
      <c r="M54" s="1" t="s">
        <v>1177</v>
      </c>
      <c r="N54" s="3" t="s">
        <v>1932</v>
      </c>
      <c r="O54" s="1" t="s">
        <v>900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"2007",typeDoc:"ACUERDO",dateDoc:"15-AGO",numDoc:"CG 50-2007",monthDoc:"AGO",nameDoc:"INTEGRACIÓN DE LOS CONSEJOS DISTRITALES",link: Acuerdos__pdfpath(`./${"2007/"}${"50.pdf"}`),},</v>
      </c>
      <c r="W54" s="1" t="str">
        <f t="shared" si="0"/>
        <v>{id:50,year: "2007",typeDoc:"ACUERDO",dateDoc:"15-AGO",numDoc:"CG 50-2007",monthDoc:"AGO",nameDoc:"INTEGRACIÓN DE LOS CONSEJOS DISTRITALES",link: Acuerdos__pdfpath(`./${"2007/"}${"50.pdf"}`),},</v>
      </c>
      <c r="X54" s="1">
        <v>53</v>
      </c>
    </row>
    <row r="55" spans="1:24" x14ac:dyDescent="0.25">
      <c r="A55" s="1" t="s">
        <v>748</v>
      </c>
      <c r="B55" s="1">
        <v>51</v>
      </c>
      <c r="C55" s="1" t="s">
        <v>1880</v>
      </c>
      <c r="D55" s="3" t="s">
        <v>1181</v>
      </c>
      <c r="E55" s="1" t="s">
        <v>1417</v>
      </c>
      <c r="F55" s="2" t="s">
        <v>22</v>
      </c>
      <c r="G55" s="1" t="s">
        <v>1176</v>
      </c>
      <c r="I55" s="1">
        <f t="shared" si="3"/>
        <v>51</v>
      </c>
      <c r="J55" s="1" t="s">
        <v>0</v>
      </c>
      <c r="K55" s="1" t="s">
        <v>1265</v>
      </c>
      <c r="L55" s="3" t="str">
        <f t="shared" si="1"/>
        <v>AGO</v>
      </c>
      <c r="M55" s="1" t="s">
        <v>1177</v>
      </c>
      <c r="N55" s="1" t="s">
        <v>63</v>
      </c>
      <c r="O55" s="1" t="s">
        <v>900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"2007",typeDoc:"ACUERDO",dateDoc:"15-AGO",numDoc:"CG 51-2007",monthDoc:"AGO",nameDoc:"CRITERIOS CANDIDATOS",link: Acuerdos__pdfpath(`./${"2007/"}${"51.pdf"}`),},</v>
      </c>
      <c r="W55" s="1" t="str">
        <f t="shared" si="0"/>
        <v>{id:51,year: "2007",typeDoc:"ACUERDO",dateDoc:"15-AGO",numDoc:"CG 51-2007",monthDoc:"AGO",nameDoc:"CRITERIOS CANDIDATOS",link: Acuerdos__pdfpath(`./${"2007/"}${"51.pdf"}`),},</v>
      </c>
      <c r="X55" s="1">
        <v>54</v>
      </c>
    </row>
    <row r="56" spans="1:24" x14ac:dyDescent="0.25">
      <c r="A56" s="1" t="s">
        <v>748</v>
      </c>
      <c r="B56" s="1">
        <v>52</v>
      </c>
      <c r="C56" s="1" t="s">
        <v>1880</v>
      </c>
      <c r="D56" s="1" t="s">
        <v>1181</v>
      </c>
      <c r="E56" s="1" t="s">
        <v>1417</v>
      </c>
      <c r="F56" s="2" t="s">
        <v>22</v>
      </c>
      <c r="G56" s="1" t="s">
        <v>1176</v>
      </c>
      <c r="I56" s="1">
        <f t="shared" si="3"/>
        <v>52</v>
      </c>
      <c r="J56" s="1" t="s">
        <v>0</v>
      </c>
      <c r="K56" s="1" t="s">
        <v>1265</v>
      </c>
      <c r="L56" s="3" t="str">
        <f t="shared" si="1"/>
        <v>AGO</v>
      </c>
      <c r="M56" s="1" t="s">
        <v>1177</v>
      </c>
      <c r="N56" s="3" t="s">
        <v>1933</v>
      </c>
      <c r="O56" s="1" t="s">
        <v>900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"2007",typeDoc:"ACUERDO",dateDoc:"15-AGO",numDoc:"CG 52-2007",monthDoc:"AGO",nameDoc:"PLATAFORMAS PRD",link: Acuerdos__pdfpath(`./${"2007/"}${"52.pdf"}`),},</v>
      </c>
      <c r="W56" s="1" t="str">
        <f t="shared" si="0"/>
        <v>{id:52,year: "2007",typeDoc:"ACUERDO",dateDoc:"15-AGO",numDoc:"CG 52-2007",monthDoc:"AGO",nameDoc:"PLATAFORMAS PRD",link: Acuerdos__pdfpath(`./${"2007/"}${"52.pdf"}`),},</v>
      </c>
      <c r="X56" s="1">
        <v>55</v>
      </c>
    </row>
    <row r="57" spans="1:24" x14ac:dyDescent="0.25">
      <c r="A57" s="1" t="s">
        <v>748</v>
      </c>
      <c r="B57" s="1">
        <v>53</v>
      </c>
      <c r="C57" s="1" t="s">
        <v>1880</v>
      </c>
      <c r="D57" s="1" t="s">
        <v>1181</v>
      </c>
      <c r="E57" s="1" t="s">
        <v>1417</v>
      </c>
      <c r="F57" s="2" t="s">
        <v>22</v>
      </c>
      <c r="G57" s="1" t="s">
        <v>1176</v>
      </c>
      <c r="I57" s="1">
        <f t="shared" si="3"/>
        <v>53</v>
      </c>
      <c r="J57" s="1" t="s">
        <v>0</v>
      </c>
      <c r="K57" s="1" t="s">
        <v>1265</v>
      </c>
      <c r="L57" s="3" t="str">
        <f t="shared" si="1"/>
        <v>AGO</v>
      </c>
      <c r="M57" s="1" t="s">
        <v>1177</v>
      </c>
      <c r="N57" s="3" t="s">
        <v>64</v>
      </c>
      <c r="O57" s="1" t="s">
        <v>900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"2007",typeDoc:"ACUERDO",dateDoc:"15-AGO",numDoc:"CG 53-2007",monthDoc:"AGO",nameDoc:"PROYECTO DE ACUERDO PLATAFORMA ELECTORAL PT",link: Acuerdos__pdfpath(`./${"2007/"}${"53.pdf"}`),},</v>
      </c>
      <c r="W57" s="1" t="str">
        <f t="shared" si="0"/>
        <v>{id:53,year: "2007",typeDoc:"ACUERDO",dateDoc:"15-AGO",numDoc:"CG 53-2007",monthDoc:"AGO",nameDoc:"PROYECTO DE ACUERDO PLATAFORMA ELECTORAL PT",link: Acuerdos__pdfpath(`./${"2007/"}${"53.pdf"}`),},</v>
      </c>
      <c r="X57" s="1">
        <v>56</v>
      </c>
    </row>
    <row r="58" spans="1:24" x14ac:dyDescent="0.25">
      <c r="A58" s="1" t="s">
        <v>748</v>
      </c>
      <c r="B58" s="1">
        <v>54</v>
      </c>
      <c r="C58" s="1" t="s">
        <v>1880</v>
      </c>
      <c r="D58" s="3" t="s">
        <v>1181</v>
      </c>
      <c r="E58" s="1" t="s">
        <v>1417</v>
      </c>
      <c r="F58" s="2" t="s">
        <v>22</v>
      </c>
      <c r="G58" s="1" t="s">
        <v>1176</v>
      </c>
      <c r="I58" s="1">
        <f t="shared" si="3"/>
        <v>54</v>
      </c>
      <c r="J58" s="1" t="s">
        <v>0</v>
      </c>
      <c r="K58" s="1" t="s">
        <v>1265</v>
      </c>
      <c r="L58" s="3" t="str">
        <f t="shared" si="1"/>
        <v>AGO</v>
      </c>
      <c r="M58" s="1" t="s">
        <v>1177</v>
      </c>
      <c r="N58" s="1" t="s">
        <v>65</v>
      </c>
      <c r="O58" s="1" t="s">
        <v>900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"2007",typeDoc:"ACUERDO",dateDoc:"15-AGO",numDoc:"CG 54-2007",monthDoc:"AGO",nameDoc:"PLATAFORMA CONVERGENCIA",link: Acuerdos__pdfpath(`./${"2007/"}${"54.pdf"}`),},</v>
      </c>
      <c r="W58" s="1" t="str">
        <f t="shared" si="0"/>
        <v>{id:54,year: "2007",typeDoc:"ACUERDO",dateDoc:"15-AGO",numDoc:"CG 54-2007",monthDoc:"AGO",nameDoc:"PLATAFORMA CONVERGENCIA",link: Acuerdos__pdfpath(`./${"2007/"}${"54.pdf"}`),},</v>
      </c>
      <c r="X58" s="1">
        <v>57</v>
      </c>
    </row>
    <row r="59" spans="1:24" x14ac:dyDescent="0.25">
      <c r="A59" s="1" t="s">
        <v>748</v>
      </c>
      <c r="B59" s="1">
        <v>55</v>
      </c>
      <c r="C59" s="1" t="s">
        <v>1880</v>
      </c>
      <c r="D59" s="1" t="s">
        <v>1181</v>
      </c>
      <c r="E59" s="1" t="s">
        <v>1417</v>
      </c>
      <c r="F59" s="2" t="s">
        <v>22</v>
      </c>
      <c r="G59" s="1" t="s">
        <v>1176</v>
      </c>
      <c r="I59" s="1">
        <f t="shared" si="3"/>
        <v>55</v>
      </c>
      <c r="J59" s="1" t="s">
        <v>0</v>
      </c>
      <c r="K59" s="1" t="s">
        <v>1265</v>
      </c>
      <c r="L59" s="3" t="str">
        <f t="shared" si="1"/>
        <v>AGO</v>
      </c>
      <c r="M59" s="1" t="s">
        <v>1177</v>
      </c>
      <c r="N59" s="1" t="s">
        <v>1934</v>
      </c>
      <c r="O59" s="1" t="s">
        <v>900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"2007",typeDoc:"ACUERDO",dateDoc:"15-AGO",numDoc:"CG 55-2007",monthDoc:"AGO",nameDoc:"PLATAFORMA PCDT",link: Acuerdos__pdfpath(`./${"2007/"}${"55.pdf"}`),},</v>
      </c>
      <c r="W59" s="1" t="str">
        <f t="shared" si="0"/>
        <v>{id:55,year: "2007",typeDoc:"ACUERDO",dateDoc:"15-AGO",numDoc:"CG 55-2007",monthDoc:"AGO",nameDoc:"PLATAFORMA PCDT",link: Acuerdos__pdfpath(`./${"2007/"}${"55.pdf"}`),},</v>
      </c>
      <c r="X59" s="1">
        <v>58</v>
      </c>
    </row>
    <row r="60" spans="1:24" x14ac:dyDescent="0.25">
      <c r="A60" s="1" t="s">
        <v>748</v>
      </c>
      <c r="B60" s="1">
        <v>56</v>
      </c>
      <c r="C60" s="1" t="s">
        <v>1880</v>
      </c>
      <c r="D60" s="3" t="s">
        <v>1181</v>
      </c>
      <c r="E60" s="1" t="s">
        <v>1417</v>
      </c>
      <c r="F60" s="2" t="s">
        <v>22</v>
      </c>
      <c r="G60" s="1" t="s">
        <v>1176</v>
      </c>
      <c r="I60" s="1">
        <f t="shared" si="3"/>
        <v>56</v>
      </c>
      <c r="J60" s="1" t="s">
        <v>0</v>
      </c>
      <c r="K60" s="1" t="s">
        <v>1265</v>
      </c>
      <c r="L60" s="3" t="str">
        <f t="shared" si="1"/>
        <v>AGO</v>
      </c>
      <c r="M60" s="1" t="s">
        <v>1177</v>
      </c>
      <c r="N60" s="1" t="s">
        <v>66</v>
      </c>
      <c r="O60" s="1" t="s">
        <v>900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"2007",typeDoc:"ACUERDO",dateDoc:"15-AGO",numDoc:"CG 56-2007",monthDoc:"AGO",nameDoc:"PLATAFORMA NUEVA ALIANZA",link: Acuerdos__pdfpath(`./${"2007/"}${"56.pdf"}`),},</v>
      </c>
      <c r="W60" s="1" t="str">
        <f t="shared" si="0"/>
        <v>{id:56,year: "2007",typeDoc:"ACUERDO",dateDoc:"15-AGO",numDoc:"CG 56-2007",monthDoc:"AGO",nameDoc:"PLATAFORMA NUEVA ALIANZA",link: Acuerdos__pdfpath(`./${"2007/"}${"56.pdf"}`),},</v>
      </c>
      <c r="X60" s="1">
        <v>59</v>
      </c>
    </row>
    <row r="61" spans="1:24" x14ac:dyDescent="0.25">
      <c r="A61" s="1" t="s">
        <v>748</v>
      </c>
      <c r="B61" s="1">
        <v>57</v>
      </c>
      <c r="C61" s="1" t="s">
        <v>1880</v>
      </c>
      <c r="D61" s="3" t="s">
        <v>1181</v>
      </c>
      <c r="E61" s="1" t="s">
        <v>1417</v>
      </c>
      <c r="F61" s="2" t="s">
        <v>22</v>
      </c>
      <c r="G61" s="1" t="s">
        <v>1176</v>
      </c>
      <c r="I61" s="1">
        <f t="shared" si="3"/>
        <v>57</v>
      </c>
      <c r="J61" s="1" t="s">
        <v>0</v>
      </c>
      <c r="K61" s="1" t="s">
        <v>1265</v>
      </c>
      <c r="L61" s="3" t="str">
        <f t="shared" si="1"/>
        <v>AGO</v>
      </c>
      <c r="M61" s="1" t="s">
        <v>1177</v>
      </c>
      <c r="N61" s="1" t="s">
        <v>124</v>
      </c>
      <c r="O61" s="1" t="s">
        <v>900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"2007",typeDoc:"ACUERDO",dateDoc:"15-AGO",numDoc:"CG 57-2007",monthDoc:"AGO",nameDoc:"PLATAFORMA ALTERNATIVA SOCIAL DEMÓCRATA",link: Acuerdos__pdfpath(`./${"2007/"}${"57.pdf"}`),},</v>
      </c>
      <c r="W61" s="1" t="str">
        <f t="shared" si="0"/>
        <v>{id:57,year: "2007",typeDoc:"ACUERDO",dateDoc:"15-AGO",numDoc:"CG 57-2007",monthDoc:"AGO",nameDoc:"PLATAFORMA ALTERNATIVA SOCIAL DEMÓCRATA",link: Acuerdos__pdfpath(`./${"2007/"}${"57.pdf"}`),},</v>
      </c>
      <c r="X61" s="1">
        <v>60</v>
      </c>
    </row>
    <row r="62" spans="1:24" x14ac:dyDescent="0.25">
      <c r="A62" s="1" t="s">
        <v>748</v>
      </c>
      <c r="B62" s="1">
        <v>58</v>
      </c>
      <c r="C62" s="1" t="s">
        <v>1880</v>
      </c>
      <c r="D62" s="1" t="s">
        <v>1181</v>
      </c>
      <c r="E62" s="1" t="s">
        <v>1417</v>
      </c>
      <c r="F62" s="2" t="s">
        <v>22</v>
      </c>
      <c r="G62" s="1" t="s">
        <v>1176</v>
      </c>
      <c r="I62" s="1">
        <f t="shared" si="3"/>
        <v>58</v>
      </c>
      <c r="J62" s="1" t="s">
        <v>0</v>
      </c>
      <c r="K62" s="1" t="s">
        <v>1265</v>
      </c>
      <c r="L62" s="3" t="str">
        <f t="shared" si="1"/>
        <v>AGO</v>
      </c>
      <c r="M62" s="1" t="s">
        <v>1177</v>
      </c>
      <c r="N62" s="1" t="s">
        <v>67</v>
      </c>
      <c r="O62" s="1" t="s">
        <v>900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"2007",typeDoc:"ACUERDO",dateDoc:"15-AGO",numDoc:"CG 58-2007",monthDoc:"AGO",nameDoc:"PROYECTO DE ACUERDO PLATAFORMA ELECTORAL PS",link: Acuerdos__pdfpath(`./${"2007/"}${"58.pdf"}`),},</v>
      </c>
      <c r="W62" s="1" t="str">
        <f t="shared" si="0"/>
        <v>{id:58,year: "2007",typeDoc:"ACUERDO",dateDoc:"15-AGO",numDoc:"CG 58-2007",monthDoc:"AGO",nameDoc:"PROYECTO DE ACUERDO PLATAFORMA ELECTORAL PS",link: Acuerdos__pdfpath(`./${"2007/"}${"58.pdf"}`),},</v>
      </c>
      <c r="X62" s="1">
        <v>61</v>
      </c>
    </row>
    <row r="63" spans="1:24" x14ac:dyDescent="0.25">
      <c r="A63" s="1" t="s">
        <v>748</v>
      </c>
      <c r="B63" s="1">
        <v>59</v>
      </c>
      <c r="C63" s="1" t="s">
        <v>1880</v>
      </c>
      <c r="D63" s="1" t="s">
        <v>1181</v>
      </c>
      <c r="E63" s="1" t="s">
        <v>1417</v>
      </c>
      <c r="F63" s="2" t="s">
        <v>22</v>
      </c>
      <c r="G63" s="1" t="s">
        <v>1176</v>
      </c>
      <c r="I63" s="1">
        <f t="shared" si="3"/>
        <v>59</v>
      </c>
      <c r="J63" s="1" t="s">
        <v>0</v>
      </c>
      <c r="K63" s="1" t="s">
        <v>1265</v>
      </c>
      <c r="L63" s="3" t="str">
        <f t="shared" si="1"/>
        <v>AGO</v>
      </c>
      <c r="M63" s="1" t="s">
        <v>1177</v>
      </c>
      <c r="N63" s="1" t="s">
        <v>1935</v>
      </c>
      <c r="O63" s="1" t="s">
        <v>900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"2007",typeDoc:"ACUERDO",dateDoc:"15-AGO",numDoc:"CG 59-2007",monthDoc:"AGO",nameDoc:"DE COMISIÓN DE MEDIOS DE COMUNICACIÓN",link: Acuerdos__pdfpath(`./${"2007/"}${"59.pdf"}`),},</v>
      </c>
      <c r="W63" s="1" t="str">
        <f t="shared" si="0"/>
        <v>{id:59,year: "2007",typeDoc:"ACUERDO",dateDoc:"15-AGO",numDoc:"CG 59-2007",monthDoc:"AGO",nameDoc:"DE COMISIÓN DE MEDIOS DE COMUNICACIÓN",link: Acuerdos__pdfpath(`./${"2007/"}${"59.pdf"}`),},</v>
      </c>
      <c r="X63" s="1">
        <v>62</v>
      </c>
    </row>
    <row r="64" spans="1:24" x14ac:dyDescent="0.25">
      <c r="A64" s="1" t="s">
        <v>748</v>
      </c>
      <c r="B64" s="1">
        <v>60</v>
      </c>
      <c r="C64" s="1" t="s">
        <v>1880</v>
      </c>
      <c r="D64" s="1" t="s">
        <v>1181</v>
      </c>
      <c r="E64" s="1" t="s">
        <v>1417</v>
      </c>
      <c r="F64" s="2" t="s">
        <v>22</v>
      </c>
      <c r="G64" s="1" t="s">
        <v>1176</v>
      </c>
      <c r="I64" s="1">
        <f t="shared" si="3"/>
        <v>60</v>
      </c>
      <c r="J64" s="1" t="s">
        <v>0</v>
      </c>
      <c r="K64" s="1" t="s">
        <v>1265</v>
      </c>
      <c r="L64" s="3" t="str">
        <f t="shared" si="1"/>
        <v>AGO</v>
      </c>
      <c r="M64" s="1" t="s">
        <v>1177</v>
      </c>
      <c r="N64" s="1" t="s">
        <v>1936</v>
      </c>
      <c r="O64" s="1" t="s">
        <v>900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"2007",typeDoc:"ACUERDO",dateDoc:"15-AGO",numDoc:"CG 60-2007",monthDoc:"AGO",nameDoc:"COMISIONES BOLETAS Y REGISTRO CANDIDATOS",link: Acuerdos__pdfpath(`./${"2007/"}${"60.pdf"}`),},</v>
      </c>
      <c r="W64" s="1" t="str">
        <f t="shared" si="0"/>
        <v>{id:60,year: "2007",typeDoc:"ACUERDO",dateDoc:"15-AGO",numDoc:"CG 60-2007",monthDoc:"AGO",nameDoc:"COMISIONES BOLETAS Y REGISTRO CANDIDATOS",link: Acuerdos__pdfpath(`./${"2007/"}${"60.pdf"}`),},</v>
      </c>
      <c r="X64" s="1">
        <v>63</v>
      </c>
    </row>
    <row r="65" spans="1:24" x14ac:dyDescent="0.25">
      <c r="A65" s="1" t="s">
        <v>748</v>
      </c>
      <c r="B65" s="1">
        <v>61</v>
      </c>
      <c r="C65" s="1" t="s">
        <v>1880</v>
      </c>
      <c r="D65" s="1" t="s">
        <v>1181</v>
      </c>
      <c r="E65" s="1" t="s">
        <v>1417</v>
      </c>
      <c r="F65" s="2" t="s">
        <v>68</v>
      </c>
      <c r="G65" s="1" t="s">
        <v>1176</v>
      </c>
      <c r="I65" s="1">
        <f t="shared" si="3"/>
        <v>61</v>
      </c>
      <c r="J65" s="1" t="s">
        <v>0</v>
      </c>
      <c r="K65" s="1" t="s">
        <v>1265</v>
      </c>
      <c r="L65" s="3" t="str">
        <f t="shared" si="1"/>
        <v>AGO</v>
      </c>
      <c r="M65" s="1" t="s">
        <v>1177</v>
      </c>
      <c r="N65" s="3" t="s">
        <v>1937</v>
      </c>
      <c r="O65" s="1" t="s">
        <v>900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"2007",typeDoc:"ACUERDO",dateDoc:"31-AGO",numDoc:"CG 61-2007",monthDoc:"AGO",nameDoc:"COALICIÓN APIZACO",link: Acuerdos__pdfpath(`./${"2007/"}${"61.pdf"}`),},</v>
      </c>
      <c r="W65" s="1" t="str">
        <f t="shared" si="0"/>
        <v>{id:61,year: "2007",typeDoc:"ACUERDO",dateDoc:"31-AGO",numDoc:"CG 61-2007",monthDoc:"AGO",nameDoc:"COALICIÓN APIZACO",link: Acuerdos__pdfpath(`./${"2007/"}${"61.pdf"}`),},</v>
      </c>
      <c r="X65" s="1">
        <v>64</v>
      </c>
    </row>
    <row r="66" spans="1:24" x14ac:dyDescent="0.25">
      <c r="A66" s="1" t="s">
        <v>748</v>
      </c>
      <c r="B66" s="1">
        <v>62</v>
      </c>
      <c r="C66" s="1" t="s">
        <v>1880</v>
      </c>
      <c r="D66" s="1" t="s">
        <v>1181</v>
      </c>
      <c r="E66" s="1" t="s">
        <v>1417</v>
      </c>
      <c r="F66" s="2" t="s">
        <v>68</v>
      </c>
      <c r="G66" s="1" t="s">
        <v>1176</v>
      </c>
      <c r="I66" s="1">
        <f t="shared" si="3"/>
        <v>62</v>
      </c>
      <c r="J66" s="1" t="s">
        <v>0</v>
      </c>
      <c r="K66" s="1" t="s">
        <v>1265</v>
      </c>
      <c r="L66" s="3" t="str">
        <f t="shared" si="1"/>
        <v>AGO</v>
      </c>
      <c r="M66" s="1" t="s">
        <v>1177</v>
      </c>
      <c r="N66" s="1" t="s">
        <v>69</v>
      </c>
      <c r="O66" s="1" t="s">
        <v>900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"2007",typeDoc:"ACUERDO",dateDoc:"31-AGO",numDoc:"CG 62-2007",monthDoc:"AGO",nameDoc:"COALICIÓN ALIANZA SIGLO XXI",link: Acuerdos__pdfpath(`./${"2007/"}${"62.pdf"}`),},</v>
      </c>
      <c r="W66" s="1" t="str">
        <f t="shared" ref="W66:W129" si="9">IF(R66=0,"",R66)</f>
        <v>{id:62,year: "2007",typeDoc:"ACUERDO",dateDoc:"31-AGO",numDoc:"CG 62-2007",monthDoc:"AGO",nameDoc:"COALICIÓN ALIANZA SIGLO XXI",link: Acuerdos__pdfpath(`./${"2007/"}${"62.pdf"}`),},</v>
      </c>
      <c r="X66" s="1">
        <v>65</v>
      </c>
    </row>
    <row r="67" spans="1:24" x14ac:dyDescent="0.25">
      <c r="A67" s="1" t="s">
        <v>748</v>
      </c>
      <c r="B67" s="1">
        <v>63</v>
      </c>
      <c r="C67" s="1" t="s">
        <v>1880</v>
      </c>
      <c r="D67" s="1" t="s">
        <v>1181</v>
      </c>
      <c r="E67" s="1" t="s">
        <v>1417</v>
      </c>
      <c r="F67" s="2" t="s">
        <v>68</v>
      </c>
      <c r="G67" s="1" t="s">
        <v>1176</v>
      </c>
      <c r="I67" s="1">
        <f t="shared" si="3"/>
        <v>63</v>
      </c>
      <c r="J67" s="1" t="s">
        <v>0</v>
      </c>
      <c r="K67" s="1" t="s">
        <v>1265</v>
      </c>
      <c r="L67" s="3" t="str">
        <f t="shared" ref="L67:L130" si="10">MID(F67,4,3)</f>
        <v>AGO</v>
      </c>
      <c r="M67" s="1" t="s">
        <v>1177</v>
      </c>
      <c r="N67" s="1" t="s">
        <v>125</v>
      </c>
      <c r="O67" s="1" t="s">
        <v>900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"2007",typeDoc:"ACUERDO",dateDoc:"31-AGO",numDoc:"CG 63-2007",monthDoc:"AGO",nameDoc:"COAL.AYUN. PRI, VERDE,PS. MPIO. TENANCINGO Y TLAX",link: Acuerdos__pdfpath(`./${"2007/"}${"63.pdf"}`),},</v>
      </c>
      <c r="W67" s="1" t="str">
        <f t="shared" si="9"/>
        <v>{id:63,year: "2007",typeDoc:"ACUERDO",dateDoc:"31-AGO",numDoc:"CG 63-2007",monthDoc:"AGO",nameDoc:"COAL.AYUN. PRI, VERDE,PS. MPIO. TENANCINGO Y TLAX",link: Acuerdos__pdfpath(`./${"2007/"}${"63.pdf"}`),},</v>
      </c>
      <c r="X67" s="1">
        <v>66</v>
      </c>
    </row>
    <row r="68" spans="1:24" x14ac:dyDescent="0.25">
      <c r="A68" s="1" t="s">
        <v>748</v>
      </c>
      <c r="B68" s="1">
        <v>64</v>
      </c>
      <c r="C68" s="1" t="s">
        <v>1880</v>
      </c>
      <c r="D68" s="1" t="s">
        <v>1181</v>
      </c>
      <c r="E68" s="1" t="s">
        <v>1417</v>
      </c>
      <c r="F68" s="2" t="s">
        <v>68</v>
      </c>
      <c r="G68" s="1" t="s">
        <v>1176</v>
      </c>
      <c r="I68" s="1">
        <f t="shared" si="3"/>
        <v>64</v>
      </c>
      <c r="J68" s="1" t="s">
        <v>0</v>
      </c>
      <c r="K68" s="1" t="s">
        <v>1265</v>
      </c>
      <c r="L68" s="3" t="str">
        <f t="shared" si="10"/>
        <v>AGO</v>
      </c>
      <c r="M68" s="1" t="s">
        <v>1177</v>
      </c>
      <c r="N68" s="1" t="s">
        <v>70</v>
      </c>
      <c r="O68" s="1" t="s">
        <v>900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"2007",typeDoc:"ACUERDO",dateDoc:"31-AGO",numDoc:"CG 64-2007",monthDoc:"AGO",nameDoc:"COALICIÓN PAN-PAC AYUNTAMIENTOS",link: Acuerdos__pdfpath(`./${"2007/"}${"64.pdf"}`),},</v>
      </c>
      <c r="W68" s="1" t="str">
        <f t="shared" si="9"/>
        <v>{id:64,year: "2007",typeDoc:"ACUERDO",dateDoc:"31-AGO",numDoc:"CG 64-2007",monthDoc:"AGO",nameDoc:"COALICIÓN PAN-PAC AYUNTAMIENTOS",link: Acuerdos__pdfpath(`./${"2007/"}${"64.pdf"}`),},</v>
      </c>
      <c r="X68" s="1">
        <v>67</v>
      </c>
    </row>
    <row r="69" spans="1:24" x14ac:dyDescent="0.25">
      <c r="A69" s="1" t="s">
        <v>748</v>
      </c>
      <c r="B69" s="1">
        <v>65</v>
      </c>
      <c r="C69" s="1" t="s">
        <v>1880</v>
      </c>
      <c r="D69" s="1" t="s">
        <v>1181</v>
      </c>
      <c r="E69" s="1" t="s">
        <v>1417</v>
      </c>
      <c r="F69" s="2" t="s">
        <v>68</v>
      </c>
      <c r="G69" s="1" t="s">
        <v>1176</v>
      </c>
      <c r="I69" s="1">
        <f t="shared" si="3"/>
        <v>65</v>
      </c>
      <c r="J69" s="1" t="s">
        <v>0</v>
      </c>
      <c r="K69" s="1" t="s">
        <v>1265</v>
      </c>
      <c r="L69" s="3" t="str">
        <f t="shared" si="10"/>
        <v>AGO</v>
      </c>
      <c r="M69" s="1" t="s">
        <v>1177</v>
      </c>
      <c r="N69" s="1" t="s">
        <v>71</v>
      </c>
      <c r="O69" s="1" t="s">
        <v>900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"2007",typeDoc:"ACUERDO",dateDoc:"31-AGO",numDoc:"CG 65-2007",monthDoc:"AGO",nameDoc:"COALICIÓN PAN-PAN PRESIDENTES DE COMUNIDAD",link: Acuerdos__pdfpath(`./${"2007/"}${"65.pdf"}`),},</v>
      </c>
      <c r="W69" s="1" t="str">
        <f t="shared" si="9"/>
        <v>{id:65,year: "2007",typeDoc:"ACUERDO",dateDoc:"31-AGO",numDoc:"CG 65-2007",monthDoc:"AGO",nameDoc:"COALICIÓN PAN-PAN PRESIDENTES DE COMUNIDAD",link: Acuerdos__pdfpath(`./${"2007/"}${"65.pdf"}`),},</v>
      </c>
      <c r="X69" s="1">
        <v>68</v>
      </c>
    </row>
    <row r="70" spans="1:24" x14ac:dyDescent="0.25">
      <c r="A70" s="1" t="s">
        <v>748</v>
      </c>
      <c r="B70" s="1">
        <v>66</v>
      </c>
      <c r="C70" s="1" t="s">
        <v>1880</v>
      </c>
      <c r="D70" s="1" t="s">
        <v>1181</v>
      </c>
      <c r="E70" s="1" t="s">
        <v>1417</v>
      </c>
      <c r="F70" s="2" t="s">
        <v>68</v>
      </c>
      <c r="G70" s="1" t="s">
        <v>1176</v>
      </c>
      <c r="I70" s="1">
        <f t="shared" ref="I70:I109" si="11">B70</f>
        <v>66</v>
      </c>
      <c r="J70" s="1" t="s">
        <v>0</v>
      </c>
      <c r="K70" s="1" t="s">
        <v>1265</v>
      </c>
      <c r="L70" s="3" t="str">
        <f t="shared" si="10"/>
        <v>AGO</v>
      </c>
      <c r="M70" s="1" t="s">
        <v>1177</v>
      </c>
      <c r="N70" s="1" t="s">
        <v>1463</v>
      </c>
      <c r="O70" s="1" t="s">
        <v>900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"2007",typeDoc:"ACUERDO",dateDoc:"31-AGO",numDoc:"CG 66-2007",monthDoc:"AGO",nameDoc:"PLATAFORMA PRD",link: Acuerdos__pdfpath(`./${"2007/"}${"66.pdf"}`),},</v>
      </c>
      <c r="W70" s="1" t="str">
        <f t="shared" si="9"/>
        <v>{id:66,year: "2007",typeDoc:"ACUERDO",dateDoc:"31-AGO",numDoc:"CG 66-2007",monthDoc:"AGO",nameDoc:"PLATAFORMA PRD",link: Acuerdos__pdfpath(`./${"2007/"}${"66.pdf"}`),},</v>
      </c>
      <c r="X70" s="1">
        <v>69</v>
      </c>
    </row>
    <row r="71" spans="1:24" x14ac:dyDescent="0.25">
      <c r="A71" s="1" t="s">
        <v>748</v>
      </c>
      <c r="B71" s="1">
        <v>67</v>
      </c>
      <c r="C71" s="1" t="s">
        <v>1880</v>
      </c>
      <c r="D71" s="1" t="s">
        <v>1181</v>
      </c>
      <c r="E71" s="1" t="s">
        <v>1417</v>
      </c>
      <c r="F71" s="2" t="s">
        <v>72</v>
      </c>
      <c r="G71" s="1" t="s">
        <v>1176</v>
      </c>
      <c r="I71" s="1">
        <f t="shared" si="11"/>
        <v>67</v>
      </c>
      <c r="J71" s="1" t="s">
        <v>0</v>
      </c>
      <c r="K71" s="1" t="s">
        <v>1265</v>
      </c>
      <c r="L71" s="3" t="str">
        <f t="shared" si="10"/>
        <v>SEP</v>
      </c>
      <c r="M71" s="1" t="s">
        <v>1177</v>
      </c>
      <c r="N71" s="1" t="s">
        <v>73</v>
      </c>
      <c r="O71" s="1" t="s">
        <v>900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"2007",typeDoc:"ACUERDO",dateDoc:"03-SEP",numDoc:"CG 67-2007",monthDoc:"SEP",nameDoc:"REGISTRO DIPUTADOS PARTIDO DEL TRABAJO",link: Acuerdos__pdfpath(`./${"2007/"}${"67.pdf"}`),},</v>
      </c>
      <c r="W71" s="1" t="str">
        <f t="shared" si="9"/>
        <v>{id:67,year: "2007",typeDoc:"ACUERDO",dateDoc:"03-SEP",numDoc:"CG 67-2007",monthDoc:"SEP",nameDoc:"REGISTRO DIPUTADOS PARTIDO DEL TRABAJO",link: Acuerdos__pdfpath(`./${"2007/"}${"67.pdf"}`),},</v>
      </c>
      <c r="X71" s="1">
        <v>70</v>
      </c>
    </row>
    <row r="72" spans="1:24" x14ac:dyDescent="0.25">
      <c r="A72" s="1" t="s">
        <v>748</v>
      </c>
      <c r="B72" s="1">
        <v>68</v>
      </c>
      <c r="C72" s="1" t="s">
        <v>1880</v>
      </c>
      <c r="D72" s="1" t="s">
        <v>1181</v>
      </c>
      <c r="E72" s="1" t="s">
        <v>1417</v>
      </c>
      <c r="F72" s="2" t="s">
        <v>72</v>
      </c>
      <c r="G72" s="1" t="s">
        <v>1176</v>
      </c>
      <c r="I72" s="1">
        <f t="shared" si="11"/>
        <v>68</v>
      </c>
      <c r="J72" s="1" t="s">
        <v>0</v>
      </c>
      <c r="K72" s="1" t="s">
        <v>1265</v>
      </c>
      <c r="L72" s="3" t="str">
        <f t="shared" si="10"/>
        <v>SEP</v>
      </c>
      <c r="M72" s="1" t="s">
        <v>1177</v>
      </c>
      <c r="N72" s="1" t="s">
        <v>74</v>
      </c>
      <c r="O72" s="1" t="s">
        <v>900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"2007",typeDoc:"ACUERDO",dateDoc:"03-SEP",numDoc:"CG 68-2007",monthDoc:"SEP",nameDoc:"REGISTRO DE CANDIDATOS A DIPUTADOS ALTERNATIVA SOCIALDEMÓCRATA",link: Acuerdos__pdfpath(`./${"2007/"}${"68.pdf"}`),},</v>
      </c>
      <c r="W72" s="1" t="str">
        <f t="shared" si="9"/>
        <v>{id:68,year: "2007",typeDoc:"ACUERDO",dateDoc:"03-SEP",numDoc:"CG 68-2007",monthDoc:"SEP",nameDoc:"REGISTRO DE CANDIDATOS A DIPUTADOS ALTERNATIVA SOCIALDEMÓCRATA",link: Acuerdos__pdfpath(`./${"2007/"}${"68.pdf"}`),},</v>
      </c>
      <c r="X72" s="1">
        <v>71</v>
      </c>
    </row>
    <row r="73" spans="1:24" x14ac:dyDescent="0.25">
      <c r="A73" s="1" t="s">
        <v>748</v>
      </c>
      <c r="B73" s="1">
        <v>69</v>
      </c>
      <c r="C73" s="1" t="s">
        <v>1880</v>
      </c>
      <c r="D73" s="1" t="s">
        <v>1181</v>
      </c>
      <c r="E73" s="1" t="s">
        <v>1417</v>
      </c>
      <c r="F73" s="2" t="s">
        <v>72</v>
      </c>
      <c r="G73" s="1" t="s">
        <v>1176</v>
      </c>
      <c r="I73" s="1">
        <f t="shared" si="11"/>
        <v>69</v>
      </c>
      <c r="J73" s="1" t="s">
        <v>0</v>
      </c>
      <c r="K73" s="1" t="s">
        <v>1265</v>
      </c>
      <c r="L73" s="3" t="str">
        <f t="shared" si="10"/>
        <v>SEP</v>
      </c>
      <c r="M73" s="1" t="s">
        <v>1177</v>
      </c>
      <c r="N73" s="1" t="s">
        <v>75</v>
      </c>
      <c r="O73" s="1" t="s">
        <v>900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"2007",typeDoc:"ACUERDO",dateDoc:"03-SEP",numDoc:"CG 69-2007",monthDoc:"SEP",nameDoc:"REGISTRO DE CANDIDATOS A DIPUTADOS CONVERGENCIA",link: Acuerdos__pdfpath(`./${"2007/"}${"69.pdf"}`),},</v>
      </c>
      <c r="W73" s="1" t="str">
        <f t="shared" si="9"/>
        <v>{id:69,year: "2007",typeDoc:"ACUERDO",dateDoc:"03-SEP",numDoc:"CG 69-2007",monthDoc:"SEP",nameDoc:"REGISTRO DE CANDIDATOS A DIPUTADOS CONVERGENCIA",link: Acuerdos__pdfpath(`./${"2007/"}${"69.pdf"}`),},</v>
      </c>
      <c r="X73" s="1">
        <v>72</v>
      </c>
    </row>
    <row r="74" spans="1:24" x14ac:dyDescent="0.25">
      <c r="A74" s="1" t="s">
        <v>748</v>
      </c>
      <c r="B74" s="1">
        <v>70</v>
      </c>
      <c r="C74" s="1" t="s">
        <v>1880</v>
      </c>
      <c r="D74" s="1" t="s">
        <v>1181</v>
      </c>
      <c r="E74" s="1" t="s">
        <v>1417</v>
      </c>
      <c r="F74" s="2" t="s">
        <v>72</v>
      </c>
      <c r="G74" s="1" t="s">
        <v>1176</v>
      </c>
      <c r="I74" s="1">
        <f t="shared" si="11"/>
        <v>70</v>
      </c>
      <c r="J74" s="1" t="s">
        <v>0</v>
      </c>
      <c r="K74" s="1" t="s">
        <v>1265</v>
      </c>
      <c r="L74" s="3" t="str">
        <f t="shared" si="10"/>
        <v>SEP</v>
      </c>
      <c r="M74" s="1" t="s">
        <v>1177</v>
      </c>
      <c r="N74" s="1" t="s">
        <v>76</v>
      </c>
      <c r="O74" s="1" t="s">
        <v>900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"2007",typeDoc:"ACUERDO",dateDoc:"03-SEP",numDoc:"CG 70-2007",monthDoc:"SEP",nameDoc:"REGISTRO DE CANDIDATOS A DIPUTADOS PAN-PAC",link: Acuerdos__pdfpath(`./${"2007/"}${"70.pdf"}`),},</v>
      </c>
      <c r="W74" s="1" t="str">
        <f t="shared" si="9"/>
        <v>{id:70,year: "2007",typeDoc:"ACUERDO",dateDoc:"03-SEP",numDoc:"CG 70-2007",monthDoc:"SEP",nameDoc:"REGISTRO DE CANDIDATOS A DIPUTADOS PAN-PAC",link: Acuerdos__pdfpath(`./${"2007/"}${"70.pdf"}`),},</v>
      </c>
      <c r="X74" s="1">
        <v>73</v>
      </c>
    </row>
    <row r="75" spans="1:24" x14ac:dyDescent="0.25">
      <c r="A75" s="1" t="s">
        <v>748</v>
      </c>
      <c r="B75" s="1">
        <v>71</v>
      </c>
      <c r="C75" s="1" t="s">
        <v>1880</v>
      </c>
      <c r="D75" s="1" t="s">
        <v>1181</v>
      </c>
      <c r="E75" s="1" t="s">
        <v>1417</v>
      </c>
      <c r="F75" s="2" t="s">
        <v>72</v>
      </c>
      <c r="G75" s="1" t="s">
        <v>1176</v>
      </c>
      <c r="I75" s="1">
        <f t="shared" si="11"/>
        <v>71</v>
      </c>
      <c r="J75" s="1" t="s">
        <v>0</v>
      </c>
      <c r="K75" s="1" t="s">
        <v>1265</v>
      </c>
      <c r="L75" s="3" t="str">
        <f t="shared" si="10"/>
        <v>SEP</v>
      </c>
      <c r="M75" s="1" t="s">
        <v>1177</v>
      </c>
      <c r="N75" s="1" t="s">
        <v>77</v>
      </c>
      <c r="O75" s="1" t="s">
        <v>900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"2007",typeDoc:"ACUERDO",dateDoc:"03-SEP",numDoc:"CG 71-2007",monthDoc:"SEP",nameDoc:"REGISTRO DE CANDIDATOS A DIPUTADOS PRI-PVEM",link: Acuerdos__pdfpath(`./${"2007/"}${"71.pdf"}`),},</v>
      </c>
      <c r="W75" s="1" t="str">
        <f t="shared" si="9"/>
        <v>{id:71,year: "2007",typeDoc:"ACUERDO",dateDoc:"03-SEP",numDoc:"CG 71-2007",monthDoc:"SEP",nameDoc:"REGISTRO DE CANDIDATOS A DIPUTADOS PRI-PVEM",link: Acuerdos__pdfpath(`./${"2007/"}${"71.pdf"}`),},</v>
      </c>
      <c r="X75" s="1">
        <v>74</v>
      </c>
    </row>
    <row r="76" spans="1:24" x14ac:dyDescent="0.25">
      <c r="A76" s="1" t="s">
        <v>748</v>
      </c>
      <c r="B76" s="1">
        <v>72</v>
      </c>
      <c r="C76" s="1" t="s">
        <v>1880</v>
      </c>
      <c r="D76" s="1" t="s">
        <v>1181</v>
      </c>
      <c r="E76" s="1" t="s">
        <v>1417</v>
      </c>
      <c r="F76" s="2" t="s">
        <v>72</v>
      </c>
      <c r="G76" s="1" t="s">
        <v>1176</v>
      </c>
      <c r="I76" s="1">
        <f t="shared" si="11"/>
        <v>72</v>
      </c>
      <c r="J76" s="1" t="s">
        <v>0</v>
      </c>
      <c r="K76" s="1" t="s">
        <v>1265</v>
      </c>
      <c r="L76" s="3" t="str">
        <f t="shared" si="10"/>
        <v>SEP</v>
      </c>
      <c r="M76" s="1" t="s">
        <v>1177</v>
      </c>
      <c r="N76" s="1" t="s">
        <v>78</v>
      </c>
      <c r="O76" s="1" t="s">
        <v>900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"2007",typeDoc:"ACUERDO",dateDoc:"03-SEP",numDoc:"CG 72-2007",monthDoc:"SEP",nameDoc:"REGISTRO DE CANDIDATOS A DIPUTADOS PARTIDO NUEVA ALIANZA",link: Acuerdos__pdfpath(`./${"2007/"}${"72.pdf"}`),},</v>
      </c>
      <c r="W76" s="1" t="str">
        <f t="shared" si="9"/>
        <v>{id:72,year: "2007",typeDoc:"ACUERDO",dateDoc:"03-SEP",numDoc:"CG 72-2007",monthDoc:"SEP",nameDoc:"REGISTRO DE CANDIDATOS A DIPUTADOS PARTIDO NUEVA ALIANZA",link: Acuerdos__pdfpath(`./${"2007/"}${"72.pdf"}`),},</v>
      </c>
      <c r="X76" s="1">
        <v>75</v>
      </c>
    </row>
    <row r="77" spans="1:24" x14ac:dyDescent="0.25">
      <c r="A77" s="1" t="s">
        <v>748</v>
      </c>
      <c r="B77" s="1">
        <v>73</v>
      </c>
      <c r="C77" s="1" t="s">
        <v>1880</v>
      </c>
      <c r="D77" s="1" t="s">
        <v>1181</v>
      </c>
      <c r="E77" s="1" t="s">
        <v>1417</v>
      </c>
      <c r="F77" s="2" t="s">
        <v>72</v>
      </c>
      <c r="G77" s="1" t="s">
        <v>1176</v>
      </c>
      <c r="I77" s="1">
        <f t="shared" si="11"/>
        <v>73</v>
      </c>
      <c r="J77" s="1" t="s">
        <v>0</v>
      </c>
      <c r="K77" s="1" t="s">
        <v>1265</v>
      </c>
      <c r="L77" s="3" t="str">
        <f t="shared" si="10"/>
        <v>SEP</v>
      </c>
      <c r="M77" s="1" t="s">
        <v>1177</v>
      </c>
      <c r="N77" s="1" t="s">
        <v>79</v>
      </c>
      <c r="O77" s="1" t="s">
        <v>900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"2007",typeDoc:"ACUERDO",dateDoc:"03-SEP",numDoc:"CG 73-2007",monthDoc:"SEP",nameDoc:"REGISTRO DE CANDIDATOS A DIPUTADOS PARTIDO DEL CENTRO DEMOCRÁTICO DE TLAXCALA",link: Acuerdos__pdfpath(`./${"2007/"}${"73.pdf"}`),},</v>
      </c>
      <c r="W77" s="1" t="str">
        <f t="shared" si="9"/>
        <v>{id:73,year: "2007",typeDoc:"ACUERDO",dateDoc:"03-SEP",numDoc:"CG 73-2007",monthDoc:"SEP",nameDoc:"REGISTRO DE CANDIDATOS A DIPUTADOS PARTIDO DEL CENTRO DEMOCRÁTICO DE TLAXCALA",link: Acuerdos__pdfpath(`./${"2007/"}${"73.pdf"}`),},</v>
      </c>
      <c r="X77" s="1">
        <v>76</v>
      </c>
    </row>
    <row r="78" spans="1:24" x14ac:dyDescent="0.25">
      <c r="A78" s="1" t="s">
        <v>748</v>
      </c>
      <c r="B78" s="1">
        <v>74</v>
      </c>
      <c r="C78" s="1" t="s">
        <v>1880</v>
      </c>
      <c r="D78" s="1" t="s">
        <v>1181</v>
      </c>
      <c r="E78" s="1" t="s">
        <v>1417</v>
      </c>
      <c r="F78" s="2" t="s">
        <v>72</v>
      </c>
      <c r="G78" s="1" t="s">
        <v>1176</v>
      </c>
      <c r="I78" s="1">
        <f t="shared" si="11"/>
        <v>74</v>
      </c>
      <c r="J78" s="1" t="s">
        <v>0</v>
      </c>
      <c r="K78" s="1" t="s">
        <v>1265</v>
      </c>
      <c r="L78" s="3" t="str">
        <f t="shared" si="10"/>
        <v>SEP</v>
      </c>
      <c r="M78" s="1" t="s">
        <v>1177</v>
      </c>
      <c r="N78" s="1" t="s">
        <v>80</v>
      </c>
      <c r="O78" s="1" t="s">
        <v>900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"2007",typeDoc:"ACUERDO",dateDoc:"03-SEP",numDoc:"CG 74-2007",monthDoc:"SEP",nameDoc:"REGISTRO DE CANDIDATOS A DIPUTADOS PARTIDO SOCIALISTA",link: Acuerdos__pdfpath(`./${"2007/"}${"74.pdf"}`),},</v>
      </c>
      <c r="W78" s="1" t="str">
        <f t="shared" si="9"/>
        <v>{id:74,year: "2007",typeDoc:"ACUERDO",dateDoc:"03-SEP",numDoc:"CG 74-2007",monthDoc:"SEP",nameDoc:"REGISTRO DE CANDIDATOS A DIPUTADOS PARTIDO SOCIALISTA",link: Acuerdos__pdfpath(`./${"2007/"}${"74.pdf"}`),},</v>
      </c>
      <c r="X78" s="1">
        <v>77</v>
      </c>
    </row>
    <row r="79" spans="1:24" x14ac:dyDescent="0.25">
      <c r="A79" s="1" t="s">
        <v>748</v>
      </c>
      <c r="B79" s="1">
        <v>75</v>
      </c>
      <c r="C79" s="1" t="s">
        <v>1880</v>
      </c>
      <c r="D79" s="1" t="s">
        <v>1181</v>
      </c>
      <c r="E79" s="1" t="s">
        <v>1417</v>
      </c>
      <c r="F79" s="2" t="s">
        <v>72</v>
      </c>
      <c r="G79" s="1" t="s">
        <v>1176</v>
      </c>
      <c r="I79" s="1">
        <f t="shared" si="11"/>
        <v>75</v>
      </c>
      <c r="J79" s="1" t="s">
        <v>0</v>
      </c>
      <c r="K79" s="1" t="s">
        <v>1265</v>
      </c>
      <c r="L79" s="3" t="str">
        <f t="shared" si="10"/>
        <v>SEP</v>
      </c>
      <c r="M79" s="1" t="s">
        <v>1177</v>
      </c>
      <c r="N79" s="1" t="s">
        <v>81</v>
      </c>
      <c r="O79" s="1" t="s">
        <v>900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"2007",typeDoc:"ACUERDO",dateDoc:"03-SEP",numDoc:"CG 75-2007",monthDoc:"SEP",nameDoc:"REGISTRO DE CANDIDATOS A DIPUTADOS PARTIDO DE LA REVOLUCIÓN DEMOCRÁTICA",link: Acuerdos__pdfpath(`./${"2007/"}${"75.pdf"}`),},</v>
      </c>
      <c r="W79" s="1" t="str">
        <f t="shared" si="9"/>
        <v>{id:75,year: "2007",typeDoc:"ACUERDO",dateDoc:"03-SEP",numDoc:"CG 75-2007",monthDoc:"SEP",nameDoc:"REGISTRO DE CANDIDATOS A DIPUTADOS PARTIDO DE LA REVOLUCIÓN DEMOCRÁTICA",link: Acuerdos__pdfpath(`./${"2007/"}${"75.pdf"}`),},</v>
      </c>
      <c r="X79" s="1">
        <v>78</v>
      </c>
    </row>
    <row r="80" spans="1:24" x14ac:dyDescent="0.25">
      <c r="A80" s="1" t="s">
        <v>748</v>
      </c>
      <c r="B80" s="1">
        <v>76</v>
      </c>
      <c r="C80" s="1" t="s">
        <v>1880</v>
      </c>
      <c r="D80" s="1" t="s">
        <v>1181</v>
      </c>
      <c r="E80" s="1" t="s">
        <v>1417</v>
      </c>
      <c r="F80" s="2" t="s">
        <v>72</v>
      </c>
      <c r="G80" s="1" t="s">
        <v>1176</v>
      </c>
      <c r="I80" s="1">
        <f t="shared" si="11"/>
        <v>76</v>
      </c>
      <c r="J80" s="1" t="s">
        <v>0</v>
      </c>
      <c r="K80" s="1" t="s">
        <v>1265</v>
      </c>
      <c r="L80" s="3" t="str">
        <f t="shared" si="10"/>
        <v>SEP</v>
      </c>
      <c r="M80" s="1" t="s">
        <v>1177</v>
      </c>
      <c r="N80" s="1" t="s">
        <v>1938</v>
      </c>
      <c r="O80" s="1" t="s">
        <v>900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"2007",typeDoc:"ACUERDO",dateDoc:"03-SEP",numDoc:"CG 76-2007",monthDoc:"SEP",nameDoc:"DISTRIBUCIÓN FINANCIAMIENTO OBTENCIÓN DEL VOTO",link: Acuerdos__pdfpath(`./${"2007/"}${"76.pdf"}`),},</v>
      </c>
      <c r="W80" s="1" t="str">
        <f t="shared" si="9"/>
        <v>{id:76,year: "2007",typeDoc:"ACUERDO",dateDoc:"03-SEP",numDoc:"CG 76-2007",monthDoc:"SEP",nameDoc:"DISTRIBUCIÓN FINANCIAMIENTO OBTENCIÓN DEL VOTO",link: Acuerdos__pdfpath(`./${"2007/"}${"76.pdf"}`),},</v>
      </c>
      <c r="X80" s="1">
        <v>79</v>
      </c>
    </row>
    <row r="81" spans="1:24" x14ac:dyDescent="0.25">
      <c r="A81" s="1" t="s">
        <v>748</v>
      </c>
      <c r="B81" s="1">
        <v>77</v>
      </c>
      <c r="C81" s="1" t="s">
        <v>1880</v>
      </c>
      <c r="D81" s="1" t="s">
        <v>1181</v>
      </c>
      <c r="E81" s="1" t="s">
        <v>1417</v>
      </c>
      <c r="F81" s="2" t="s">
        <v>72</v>
      </c>
      <c r="G81" s="1" t="s">
        <v>1176</v>
      </c>
      <c r="I81" s="1">
        <f t="shared" si="11"/>
        <v>77</v>
      </c>
      <c r="J81" s="1" t="s">
        <v>0</v>
      </c>
      <c r="K81" s="1" t="s">
        <v>1265</v>
      </c>
      <c r="L81" s="3" t="str">
        <f t="shared" si="10"/>
        <v>SEP</v>
      </c>
      <c r="M81" s="1" t="s">
        <v>1177</v>
      </c>
      <c r="N81" s="1" t="s">
        <v>1939</v>
      </c>
      <c r="O81" s="1" t="s">
        <v>900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"2007",typeDoc:"ACUERDO",dateDoc:"03-SEP",numDoc:"CG 77-2007",monthDoc:"SEP",nameDoc:"TOPES DE CAMPAÑA 2007",link: Acuerdos__pdfpath(`./${"2007/"}${"77.pdf"}`),},</v>
      </c>
      <c r="W81" s="1" t="str">
        <f t="shared" si="9"/>
        <v>{id:77,year: "2007",typeDoc:"ACUERDO",dateDoc:"03-SEP",numDoc:"CG 77-2007",monthDoc:"SEP",nameDoc:"TOPES DE CAMPAÑA 2007",link: Acuerdos__pdfpath(`./${"2007/"}${"77.pdf"}`),},</v>
      </c>
      <c r="X81" s="1">
        <v>80</v>
      </c>
    </row>
    <row r="82" spans="1:24" x14ac:dyDescent="0.25">
      <c r="A82" s="1" t="s">
        <v>748</v>
      </c>
      <c r="B82" s="1">
        <v>78</v>
      </c>
      <c r="C82" s="1" t="s">
        <v>1880</v>
      </c>
      <c r="D82" s="1" t="s">
        <v>1181</v>
      </c>
      <c r="E82" s="1" t="s">
        <v>1417</v>
      </c>
      <c r="F82" s="2" t="s">
        <v>72</v>
      </c>
      <c r="G82" s="1" t="s">
        <v>1176</v>
      </c>
      <c r="I82" s="1">
        <f t="shared" si="11"/>
        <v>78</v>
      </c>
      <c r="J82" s="1" t="s">
        <v>0</v>
      </c>
      <c r="K82" s="1" t="s">
        <v>1265</v>
      </c>
      <c r="L82" s="3" t="str">
        <f t="shared" si="10"/>
        <v>SEP</v>
      </c>
      <c r="M82" s="1" t="s">
        <v>1177</v>
      </c>
      <c r="N82" s="1" t="s">
        <v>1940</v>
      </c>
      <c r="O82" s="1" t="s">
        <v>900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"2007",typeDoc:"ACUERDO",dateDoc:"03-SEP",numDoc:"CG 78-2007",monthDoc:"SEP",nameDoc:"ASIGNACIÓN TIEMPOS Y ESPACIOS",link: Acuerdos__pdfpath(`./${"2007/"}${"78.pdf"}`),},</v>
      </c>
      <c r="W82" s="1" t="str">
        <f t="shared" si="9"/>
        <v>{id:78,year: "2007",typeDoc:"ACUERDO",dateDoc:"03-SEP",numDoc:"CG 78-2007",monthDoc:"SEP",nameDoc:"ASIGNACIÓN TIEMPOS Y ESPACIOS",link: Acuerdos__pdfpath(`./${"2007/"}${"78.pdf"}`),},</v>
      </c>
      <c r="X82" s="1">
        <v>81</v>
      </c>
    </row>
    <row r="83" spans="1:24" x14ac:dyDescent="0.25">
      <c r="A83" s="1" t="s">
        <v>748</v>
      </c>
      <c r="B83" s="1">
        <v>79</v>
      </c>
      <c r="C83" s="1" t="s">
        <v>1880</v>
      </c>
      <c r="D83" s="1" t="s">
        <v>1181</v>
      </c>
      <c r="E83" s="1" t="s">
        <v>1417</v>
      </c>
      <c r="F83" s="2" t="s">
        <v>72</v>
      </c>
      <c r="G83" s="1" t="s">
        <v>1176</v>
      </c>
      <c r="I83" s="1">
        <f t="shared" si="11"/>
        <v>79</v>
      </c>
      <c r="J83" s="1" t="s">
        <v>0</v>
      </c>
      <c r="K83" s="1" t="s">
        <v>1265</v>
      </c>
      <c r="L83" s="3" t="str">
        <f t="shared" si="10"/>
        <v>SEP</v>
      </c>
      <c r="M83" s="1" t="s">
        <v>1177</v>
      </c>
      <c r="N83" s="1" t="s">
        <v>1941</v>
      </c>
      <c r="O83" s="1" t="s">
        <v>900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  <c r="W83" s="1" t="str">
        <f t="shared" si="9"/>
        <v>{id:79,year: "2007",typeDoc:"ACUERDO",dateDoc:"03-SEP",numDoc:"CG 79-2007",monthDoc:"SEP",nameDoc:"CARACTERÍSTICAS BASES LICITACIÓN Y ANEXO",link: Acuerdos__pdfpath(`./${"2007/"}${"79.pdf"}`),},</v>
      </c>
      <c r="X83" s="1">
        <v>82</v>
      </c>
    </row>
    <row r="84" spans="1:24" x14ac:dyDescent="0.25">
      <c r="A84" s="1" t="s">
        <v>748</v>
      </c>
      <c r="B84" s="1">
        <v>80</v>
      </c>
      <c r="C84" s="1" t="s">
        <v>1880</v>
      </c>
      <c r="D84" s="1" t="s">
        <v>1181</v>
      </c>
      <c r="E84" s="1" t="s">
        <v>1417</v>
      </c>
      <c r="F84" s="2" t="s">
        <v>82</v>
      </c>
      <c r="G84" s="1" t="s">
        <v>1176</v>
      </c>
      <c r="I84" s="1">
        <f t="shared" si="11"/>
        <v>80</v>
      </c>
      <c r="J84" s="1" t="s">
        <v>0</v>
      </c>
      <c r="K84" s="1" t="s">
        <v>1265</v>
      </c>
      <c r="L84" s="3" t="str">
        <f t="shared" si="10"/>
        <v>SEP</v>
      </c>
      <c r="M84" s="1" t="s">
        <v>1177</v>
      </c>
      <c r="N84" s="3" t="s">
        <v>1942</v>
      </c>
      <c r="O84" s="1" t="s">
        <v>900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"2007",typeDoc:"ACUERDO",dateDoc:"12-SEP",numDoc:"CG 80-2007",monthDoc:"SEP",nameDoc:"INTEGRACIÓN DE CONSEJOS MUNICIPALES 2007",link: Acuerdos__pdfpath(`./${"2007/"}${"80.pdf"}`),},</v>
      </c>
      <c r="W84" s="1" t="str">
        <f t="shared" si="9"/>
        <v>{id:80,year: "2007",typeDoc:"ACUERDO",dateDoc:"12-SEP",numDoc:"CG 80-2007",monthDoc:"SEP",nameDoc:"INTEGRACIÓN DE CONSEJOS MUNICIPALES 2007",link: Acuerdos__pdfpath(`./${"2007/"}${"80.pdf"}`),},</v>
      </c>
      <c r="X84" s="1">
        <v>83</v>
      </c>
    </row>
    <row r="85" spans="1:24" x14ac:dyDescent="0.25">
      <c r="A85" s="1" t="s">
        <v>748</v>
      </c>
      <c r="B85" s="1">
        <v>81</v>
      </c>
      <c r="C85" s="1" t="s">
        <v>1880</v>
      </c>
      <c r="D85" s="1" t="s">
        <v>1181</v>
      </c>
      <c r="E85" s="1" t="s">
        <v>1417</v>
      </c>
      <c r="F85" s="2" t="s">
        <v>83</v>
      </c>
      <c r="G85" s="1" t="s">
        <v>1176</v>
      </c>
      <c r="I85" s="1">
        <f t="shared" si="11"/>
        <v>81</v>
      </c>
      <c r="J85" s="1" t="s">
        <v>0</v>
      </c>
      <c r="K85" s="1" t="s">
        <v>1265</v>
      </c>
      <c r="L85" s="3" t="str">
        <f t="shared" si="10"/>
        <v>SEP</v>
      </c>
      <c r="M85" s="1" t="s">
        <v>1177</v>
      </c>
      <c r="N85" s="3" t="s">
        <v>84</v>
      </c>
      <c r="O85" s="1" t="s">
        <v>900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"2007",typeDoc:"ACUERDO",dateDoc:"14-SEP",numDoc:"CG 81-2007",monthDoc:"SEP",nameDoc:"PLATAFORMA PARTIDO REVOLUCIONARIO INSTITUCIONAL",link: Acuerdos__pdfpath(`./${"2007/"}${"81.pdf"}`),},</v>
      </c>
      <c r="W85" s="1" t="str">
        <f t="shared" si="9"/>
        <v>{id:81,year: "2007",typeDoc:"ACUERDO",dateDoc:"14-SEP",numDoc:"CG 81-2007",monthDoc:"SEP",nameDoc:"PLATAFORMA PARTIDO REVOLUCIONARIO INSTITUCIONAL",link: Acuerdos__pdfpath(`./${"2007/"}${"81.pdf"}`),},</v>
      </c>
      <c r="X85" s="1">
        <v>84</v>
      </c>
    </row>
    <row r="86" spans="1:24" x14ac:dyDescent="0.25">
      <c r="A86" s="1" t="s">
        <v>748</v>
      </c>
      <c r="B86" s="1">
        <v>82</v>
      </c>
      <c r="C86" s="1" t="s">
        <v>1880</v>
      </c>
      <c r="D86" s="1" t="s">
        <v>1181</v>
      </c>
      <c r="E86" s="1" t="s">
        <v>1417</v>
      </c>
      <c r="F86" s="2" t="s">
        <v>83</v>
      </c>
      <c r="G86" s="1" t="s">
        <v>1176</v>
      </c>
      <c r="I86" s="1">
        <f t="shared" si="11"/>
        <v>82</v>
      </c>
      <c r="J86" s="1" t="s">
        <v>0</v>
      </c>
      <c r="K86" s="1" t="s">
        <v>1265</v>
      </c>
      <c r="L86" s="3" t="str">
        <f t="shared" si="10"/>
        <v>SEP</v>
      </c>
      <c r="M86" s="1" t="s">
        <v>1177</v>
      </c>
      <c r="N86" s="3" t="s">
        <v>1464</v>
      </c>
      <c r="O86" s="1" t="s">
        <v>900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"2007",typeDoc:"ACUERDO",dateDoc:"14-SEP",numDoc:"CG 82-2007",monthDoc:"SEP",nameDoc:"PLATAFORMA PVEM",link: Acuerdos__pdfpath(`./${"2007/"}${"82.pdf"}`),},</v>
      </c>
      <c r="W86" s="1" t="str">
        <f t="shared" si="9"/>
        <v>{id:82,year: "2007",typeDoc:"ACUERDO",dateDoc:"14-SEP",numDoc:"CG 82-2007",monthDoc:"SEP",nameDoc:"PLATAFORMA PVEM",link: Acuerdos__pdfpath(`./${"2007/"}${"82.pdf"}`),},</v>
      </c>
      <c r="X86" s="1">
        <v>85</v>
      </c>
    </row>
    <row r="87" spans="1:24" x14ac:dyDescent="0.25">
      <c r="A87" s="1" t="s">
        <v>748</v>
      </c>
      <c r="B87" s="1">
        <v>83</v>
      </c>
      <c r="C87" s="1" t="s">
        <v>1880</v>
      </c>
      <c r="D87" s="1" t="s">
        <v>1181</v>
      </c>
      <c r="E87" s="1" t="s">
        <v>1417</v>
      </c>
      <c r="F87" s="2" t="s">
        <v>83</v>
      </c>
      <c r="G87" s="1" t="s">
        <v>1176</v>
      </c>
      <c r="I87" s="1">
        <f t="shared" si="11"/>
        <v>83</v>
      </c>
      <c r="J87" s="1" t="s">
        <v>0</v>
      </c>
      <c r="K87" s="1" t="s">
        <v>1265</v>
      </c>
      <c r="L87" s="3" t="str">
        <f t="shared" si="10"/>
        <v>SEP</v>
      </c>
      <c r="M87" s="1" t="s">
        <v>1177</v>
      </c>
      <c r="N87" s="3" t="s">
        <v>126</v>
      </c>
      <c r="O87" s="1" t="s">
        <v>900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"2007",typeDoc:"ACUERDO",dateDoc:"14-SEP",numDoc:"CG 83-2007",monthDoc:"SEP",nameDoc:"MODIFICACIÓN COALICIÓN PRI-PVEM-CONV",link: Acuerdos__pdfpath(`./${"2007/"}${"83.pdf"}`),},</v>
      </c>
      <c r="W87" s="1" t="str">
        <f t="shared" si="9"/>
        <v>{id:83,year: "2007",typeDoc:"ACUERDO",dateDoc:"14-SEP",numDoc:"CG 83-2007",monthDoc:"SEP",nameDoc:"MODIFICACIÓN COALICIÓN PRI-PVEM-CONV",link: Acuerdos__pdfpath(`./${"2007/"}${"83.pdf"}`),},</v>
      </c>
      <c r="X87" s="1">
        <v>86</v>
      </c>
    </row>
    <row r="88" spans="1:24" x14ac:dyDescent="0.25">
      <c r="A88" s="1" t="s">
        <v>748</v>
      </c>
      <c r="B88" s="1">
        <v>84</v>
      </c>
      <c r="C88" s="1" t="s">
        <v>1880</v>
      </c>
      <c r="D88" s="1" t="s">
        <v>1181</v>
      </c>
      <c r="E88" s="1" t="s">
        <v>1417</v>
      </c>
      <c r="F88" s="2" t="s">
        <v>83</v>
      </c>
      <c r="G88" s="1" t="s">
        <v>1176</v>
      </c>
      <c r="I88" s="1">
        <f t="shared" si="11"/>
        <v>84</v>
      </c>
      <c r="J88" s="1" t="s">
        <v>0</v>
      </c>
      <c r="K88" s="1" t="s">
        <v>1265</v>
      </c>
      <c r="L88" s="3" t="str">
        <f t="shared" si="10"/>
        <v>SEP</v>
      </c>
      <c r="M88" s="1" t="s">
        <v>1177</v>
      </c>
      <c r="N88" s="3" t="s">
        <v>85</v>
      </c>
      <c r="O88" s="1" t="s">
        <v>900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"2007",typeDoc:"ACUERDO",dateDoc:"14-SEP",numDoc:"CG 84-2007",monthDoc:"SEP",nameDoc:"PLATAFORMA CONVERGENCIA AY PC",link: Acuerdos__pdfpath(`./${"2007/"}${"84.pdf"}`),},</v>
      </c>
      <c r="W88" s="1" t="str">
        <f t="shared" si="9"/>
        <v>{id:84,year: "2007",typeDoc:"ACUERDO",dateDoc:"14-SEP",numDoc:"CG 84-2007",monthDoc:"SEP",nameDoc:"PLATAFORMA CONVERGENCIA AY PC",link: Acuerdos__pdfpath(`./${"2007/"}${"84.pdf"}`),},</v>
      </c>
      <c r="X88" s="1">
        <v>87</v>
      </c>
    </row>
    <row r="89" spans="1:24" x14ac:dyDescent="0.25">
      <c r="A89" s="1" t="s">
        <v>748</v>
      </c>
      <c r="B89" s="1">
        <v>85</v>
      </c>
      <c r="C89" s="1" t="s">
        <v>1880</v>
      </c>
      <c r="D89" s="1" t="s">
        <v>1181</v>
      </c>
      <c r="E89" s="1" t="s">
        <v>1417</v>
      </c>
      <c r="F89" s="2" t="s">
        <v>83</v>
      </c>
      <c r="G89" s="1" t="s">
        <v>1176</v>
      </c>
      <c r="I89" s="1">
        <f t="shared" si="11"/>
        <v>85</v>
      </c>
      <c r="J89" s="1" t="s">
        <v>0</v>
      </c>
      <c r="K89" s="1" t="s">
        <v>1265</v>
      </c>
      <c r="L89" s="3" t="str">
        <f t="shared" si="10"/>
        <v>SEP</v>
      </c>
      <c r="M89" s="1" t="s">
        <v>1177</v>
      </c>
      <c r="N89" s="3" t="s">
        <v>118</v>
      </c>
      <c r="O89" s="1" t="s">
        <v>900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"2007",typeDoc:"ACUERDO",dateDoc:"14-SEP",numDoc:"CG 85-2007",monthDoc:"SEP",nameDoc:"PLATAFORMA NUEVA ALIANZA AY PC",link: Acuerdos__pdfpath(`./${"2007/"}${"85.pdf"}`),},</v>
      </c>
      <c r="W89" s="1" t="str">
        <f t="shared" si="9"/>
        <v>{id:85,year: "2007",typeDoc:"ACUERDO",dateDoc:"14-SEP",numDoc:"CG 85-2007",monthDoc:"SEP",nameDoc:"PLATAFORMA NUEVA ALIANZA AY PC",link: Acuerdos__pdfpath(`./${"2007/"}${"85.pdf"}`),},</v>
      </c>
      <c r="X89" s="1">
        <v>88</v>
      </c>
    </row>
    <row r="90" spans="1:24" x14ac:dyDescent="0.25">
      <c r="A90" s="1" t="s">
        <v>748</v>
      </c>
      <c r="B90" s="1">
        <v>86</v>
      </c>
      <c r="C90" s="1" t="s">
        <v>1880</v>
      </c>
      <c r="D90" s="1" t="s">
        <v>1181</v>
      </c>
      <c r="E90" s="1" t="s">
        <v>1417</v>
      </c>
      <c r="F90" s="2" t="s">
        <v>83</v>
      </c>
      <c r="G90" s="1" t="s">
        <v>1176</v>
      </c>
      <c r="I90" s="1">
        <f t="shared" si="11"/>
        <v>86</v>
      </c>
      <c r="J90" s="1" t="s">
        <v>0</v>
      </c>
      <c r="K90" s="1" t="s">
        <v>1265</v>
      </c>
      <c r="L90" s="3" t="str">
        <f t="shared" si="10"/>
        <v>SEP</v>
      </c>
      <c r="M90" s="1" t="s">
        <v>1177</v>
      </c>
      <c r="N90" s="3" t="s">
        <v>127</v>
      </c>
      <c r="O90" s="1" t="s">
        <v>900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"2007",typeDoc:"ACUERDO",dateDoc:"14-SEP",numDoc:"CG 86-2007",monthDoc:"SEP",nameDoc:"PLATAFORMA ALTERNATIVA SOCIAL DEMÓCRATA MUNICIPIOS",link: Acuerdos__pdfpath(`./${"2007/"}${"86.pdf"}`),},</v>
      </c>
      <c r="W90" s="1" t="str">
        <f t="shared" si="9"/>
        <v>{id:86,year: "2007",typeDoc:"ACUERDO",dateDoc:"14-SEP",numDoc:"CG 86-2007",monthDoc:"SEP",nameDoc:"PLATAFORMA ALTERNATIVA SOCIAL DEMÓCRATA MUNICIPIOS",link: Acuerdos__pdfpath(`./${"2007/"}${"86.pdf"}`),},</v>
      </c>
      <c r="X90" s="1">
        <v>89</v>
      </c>
    </row>
    <row r="91" spans="1:24" x14ac:dyDescent="0.25">
      <c r="A91" s="1" t="s">
        <v>748</v>
      </c>
      <c r="B91" s="1">
        <v>87</v>
      </c>
      <c r="C91" s="1" t="s">
        <v>1880</v>
      </c>
      <c r="D91" s="1" t="s">
        <v>1181</v>
      </c>
      <c r="E91" s="1" t="s">
        <v>1417</v>
      </c>
      <c r="F91" s="2" t="s">
        <v>83</v>
      </c>
      <c r="G91" s="1" t="s">
        <v>1176</v>
      </c>
      <c r="I91" s="1">
        <f t="shared" si="11"/>
        <v>87</v>
      </c>
      <c r="J91" s="1" t="s">
        <v>0</v>
      </c>
      <c r="K91" s="1" t="s">
        <v>1265</v>
      </c>
      <c r="L91" s="3" t="str">
        <f t="shared" si="10"/>
        <v>SEP</v>
      </c>
      <c r="M91" s="1" t="s">
        <v>1177</v>
      </c>
      <c r="N91" s="1" t="s">
        <v>128</v>
      </c>
      <c r="O91" s="1" t="s">
        <v>900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"2007",typeDoc:"ACUERDO",dateDoc:"14-SEP",numDoc:"CG 87-2007",monthDoc:"SEP",nameDoc:"SUSTITUCIÓN CONVERGENCIA DIP PROP DTTO. XV",link: Acuerdos__pdfpath(`./${"2007/"}${"87.pdf"}`),},</v>
      </c>
      <c r="W91" s="1" t="str">
        <f t="shared" si="9"/>
        <v>{id:87,year: "2007",typeDoc:"ACUERDO",dateDoc:"14-SEP",numDoc:"CG 87-2007",monthDoc:"SEP",nameDoc:"SUSTITUCIÓN CONVERGENCIA DIP PROP DTTO. XV",link: Acuerdos__pdfpath(`./${"2007/"}${"87.pdf"}`),},</v>
      </c>
      <c r="X91" s="1">
        <v>90</v>
      </c>
    </row>
    <row r="92" spans="1:24" x14ac:dyDescent="0.25">
      <c r="A92" s="1" t="s">
        <v>748</v>
      </c>
      <c r="B92" s="1">
        <v>88</v>
      </c>
      <c r="C92" s="1" t="s">
        <v>1880</v>
      </c>
      <c r="D92" s="1" t="s">
        <v>1181</v>
      </c>
      <c r="E92" s="1" t="s">
        <v>1417</v>
      </c>
      <c r="F92" s="2" t="s">
        <v>83</v>
      </c>
      <c r="G92" s="1" t="s">
        <v>1176</v>
      </c>
      <c r="I92" s="1">
        <f t="shared" si="11"/>
        <v>88</v>
      </c>
      <c r="J92" s="1" t="s">
        <v>0</v>
      </c>
      <c r="K92" s="1" t="s">
        <v>1265</v>
      </c>
      <c r="L92" s="3" t="str">
        <f t="shared" si="10"/>
        <v>SEP</v>
      </c>
      <c r="M92" s="1" t="s">
        <v>1177</v>
      </c>
      <c r="N92" s="1" t="s">
        <v>129</v>
      </c>
      <c r="O92" s="1" t="s">
        <v>900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"2007",typeDoc:"ACUERDO",dateDoc:"14-SEP",numDoc:"CG 88-2007",monthDoc:"SEP",nameDoc:"SUSTITUCIÓN DE CANDIDATO DIP PROP DISTRITO XVI CONVERGENCIA",link: Acuerdos__pdfpath(`./${"2007/"}${"88.pdf"}`),},</v>
      </c>
      <c r="W92" s="1" t="str">
        <f t="shared" si="9"/>
        <v>{id:88,year: "2007",typeDoc:"ACUERDO",dateDoc:"14-SEP",numDoc:"CG 88-2007",monthDoc:"SEP",nameDoc:"SUSTITUCIÓN DE CANDIDATO DIP PROP DISTRITO XVI CONVERGENCIA",link: Acuerdos__pdfpath(`./${"2007/"}${"88.pdf"}`),},</v>
      </c>
      <c r="X92" s="1">
        <v>91</v>
      </c>
    </row>
    <row r="93" spans="1:24" x14ac:dyDescent="0.25">
      <c r="A93" s="1" t="s">
        <v>748</v>
      </c>
      <c r="B93" s="1">
        <v>89</v>
      </c>
      <c r="C93" s="1" t="s">
        <v>1880</v>
      </c>
      <c r="D93" s="1" t="s">
        <v>1181</v>
      </c>
      <c r="E93" s="1" t="s">
        <v>1417</v>
      </c>
      <c r="F93" s="2" t="s">
        <v>83</v>
      </c>
      <c r="G93" s="1" t="s">
        <v>1176</v>
      </c>
      <c r="I93" s="1">
        <f t="shared" si="11"/>
        <v>89</v>
      </c>
      <c r="J93" s="1" t="s">
        <v>0</v>
      </c>
      <c r="K93" s="1" t="s">
        <v>1265</v>
      </c>
      <c r="L93" s="3" t="str">
        <f t="shared" si="10"/>
        <v>SEP</v>
      </c>
      <c r="M93" s="1" t="s">
        <v>1177</v>
      </c>
      <c r="N93" s="1" t="s">
        <v>130</v>
      </c>
      <c r="O93" s="1" t="s">
        <v>900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"2007",typeDoc:"ACUERDO",dateDoc:"14-SEP",numDoc:"CG 89-2007",monthDoc:"SEP",nameDoc:"SUSTITUCIÓN DE CANDIDATO IV CONVERGENCIA",link: Acuerdos__pdfpath(`./${"2007/"}${"89.pdf"}`),},</v>
      </c>
      <c r="W93" s="1" t="str">
        <f t="shared" si="9"/>
        <v>{id:89,year: "2007",typeDoc:"ACUERDO",dateDoc:"14-SEP",numDoc:"CG 89-2007",monthDoc:"SEP",nameDoc:"SUSTITUCIÓN DE CANDIDATO IV CONVERGENCIA",link: Acuerdos__pdfpath(`./${"2007/"}${"89.pdf"}`),},</v>
      </c>
      <c r="X93" s="1">
        <v>92</v>
      </c>
    </row>
    <row r="94" spans="1:24" x14ac:dyDescent="0.25">
      <c r="A94" s="1" t="s">
        <v>748</v>
      </c>
      <c r="B94" s="1">
        <v>90</v>
      </c>
      <c r="C94" s="1" t="s">
        <v>1880</v>
      </c>
      <c r="D94" s="1" t="s">
        <v>1181</v>
      </c>
      <c r="E94" s="1" t="s">
        <v>1417</v>
      </c>
      <c r="F94" s="2" t="s">
        <v>83</v>
      </c>
      <c r="G94" s="1" t="s">
        <v>1176</v>
      </c>
      <c r="I94" s="1">
        <f t="shared" si="11"/>
        <v>90</v>
      </c>
      <c r="J94" s="1" t="s">
        <v>0</v>
      </c>
      <c r="K94" s="1" t="s">
        <v>1265</v>
      </c>
      <c r="L94" s="3" t="str">
        <f t="shared" si="10"/>
        <v>SEP</v>
      </c>
      <c r="M94" s="1" t="s">
        <v>1177</v>
      </c>
      <c r="N94" s="1" t="s">
        <v>131</v>
      </c>
      <c r="O94" s="1" t="s">
        <v>900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"2007",typeDoc:"ACUERDO",dateDoc:"14-SEP",numDoc:"CG 90-2007",monthDoc:"SEP",nameDoc:"SUSTITUCIÓN DE CANDIDATO DIPUTADO SUPLENTE I - PRD",link: Acuerdos__pdfpath(`./${"2007/"}${"90.pdf"}`),},</v>
      </c>
      <c r="W94" s="1" t="str">
        <f t="shared" si="9"/>
        <v>{id:90,year: "2007",typeDoc:"ACUERDO",dateDoc:"14-SEP",numDoc:"CG 90-2007",monthDoc:"SEP",nameDoc:"SUSTITUCIÓN DE CANDIDATO DIPUTADO SUPLENTE I - PRD",link: Acuerdos__pdfpath(`./${"2007/"}${"90.pdf"}`),},</v>
      </c>
      <c r="X94" s="1">
        <v>93</v>
      </c>
    </row>
    <row r="95" spans="1:24" x14ac:dyDescent="0.25">
      <c r="A95" s="1" t="s">
        <v>748</v>
      </c>
      <c r="B95" s="1">
        <v>91</v>
      </c>
      <c r="C95" s="1" t="s">
        <v>1880</v>
      </c>
      <c r="D95" s="1" t="s">
        <v>1181</v>
      </c>
      <c r="E95" s="1" t="s">
        <v>1417</v>
      </c>
      <c r="F95" s="2" t="s">
        <v>83</v>
      </c>
      <c r="G95" s="1" t="s">
        <v>1176</v>
      </c>
      <c r="I95" s="1">
        <f t="shared" si="11"/>
        <v>91</v>
      </c>
      <c r="J95" s="1" t="s">
        <v>0</v>
      </c>
      <c r="K95" s="1" t="s">
        <v>1265</v>
      </c>
      <c r="L95" s="3" t="str">
        <f t="shared" si="10"/>
        <v>SEP</v>
      </c>
      <c r="M95" s="1" t="s">
        <v>1177</v>
      </c>
      <c r="N95" s="1" t="s">
        <v>132</v>
      </c>
      <c r="O95" s="1" t="s">
        <v>900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"2007",typeDoc:"ACUERDO",dateDoc:"14-SEP",numDoc:"CG 91-2007",monthDoc:"SEP",nameDoc:"SUSTITUCIÓN DE CANDIDATO SUPLENTE FORMULA 4 ALIANZA PROGRESO PARA TLAXCALA",link: Acuerdos__pdfpath(`./${"2007/"}${"91.pdf"}`),},</v>
      </c>
      <c r="W95" s="1" t="str">
        <f t="shared" si="9"/>
        <v>{id:91,year: "2007",typeDoc:"ACUERDO",dateDoc:"14-SEP",numDoc:"CG 91-2007",monthDoc:"SEP",nameDoc:"SUSTITUCIÓN DE CANDIDATO SUPLENTE FORMULA 4 ALIANZA PROGRESO PARA TLAXCALA",link: Acuerdos__pdfpath(`./${"2007/"}${"91.pdf"}`),},</v>
      </c>
      <c r="X95" s="1">
        <v>94</v>
      </c>
    </row>
    <row r="96" spans="1:24" x14ac:dyDescent="0.25">
      <c r="A96" s="1" t="s">
        <v>748</v>
      </c>
      <c r="B96" s="1">
        <v>92</v>
      </c>
      <c r="C96" s="1" t="s">
        <v>1880</v>
      </c>
      <c r="D96" s="1" t="s">
        <v>1181</v>
      </c>
      <c r="E96" s="1" t="s">
        <v>1417</v>
      </c>
      <c r="F96" s="2" t="s">
        <v>83</v>
      </c>
      <c r="G96" s="1" t="s">
        <v>1176</v>
      </c>
      <c r="I96" s="1">
        <f t="shared" si="11"/>
        <v>92</v>
      </c>
      <c r="J96" s="1" t="s">
        <v>0</v>
      </c>
      <c r="K96" s="1" t="s">
        <v>1265</v>
      </c>
      <c r="L96" s="3" t="str">
        <f t="shared" si="10"/>
        <v>SEP</v>
      </c>
      <c r="M96" s="1" t="s">
        <v>1177</v>
      </c>
      <c r="N96" s="1" t="s">
        <v>133</v>
      </c>
      <c r="O96" s="1" t="s">
        <v>900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"2007",typeDoc:"ACUERDO",dateDoc:"14-SEP",numDoc:"CG 92-2007",monthDoc:"SEP",nameDoc:"SUSTITUCIÓN NUEVA ALIANZA PROPIETARIO FORMULA",link: Acuerdos__pdfpath(`./${"2007/"}${"92.pdf"}`),},</v>
      </c>
      <c r="W96" s="1" t="str">
        <f t="shared" si="9"/>
        <v>{id:92,year: "2007",typeDoc:"ACUERDO",dateDoc:"14-SEP",numDoc:"CG 92-2007",monthDoc:"SEP",nameDoc:"SUSTITUCIÓN NUEVA ALIANZA PROPIETARIO FORMULA",link: Acuerdos__pdfpath(`./${"2007/"}${"92.pdf"}`),},</v>
      </c>
      <c r="X96" s="1">
        <v>95</v>
      </c>
    </row>
    <row r="97" spans="1:24" x14ac:dyDescent="0.25">
      <c r="A97" s="1" t="s">
        <v>748</v>
      </c>
      <c r="B97" s="1">
        <v>93</v>
      </c>
      <c r="C97" s="1" t="s">
        <v>1880</v>
      </c>
      <c r="D97" s="1" t="s">
        <v>1181</v>
      </c>
      <c r="E97" s="1" t="s">
        <v>1417</v>
      </c>
      <c r="F97" s="2" t="s">
        <v>83</v>
      </c>
      <c r="G97" s="1" t="s">
        <v>1176</v>
      </c>
      <c r="I97" s="1">
        <f t="shared" si="11"/>
        <v>93</v>
      </c>
      <c r="J97" s="1" t="s">
        <v>0</v>
      </c>
      <c r="K97" s="1" t="s">
        <v>1265</v>
      </c>
      <c r="L97" s="3" t="str">
        <f t="shared" si="10"/>
        <v>SEP</v>
      </c>
      <c r="M97" s="1" t="s">
        <v>1177</v>
      </c>
      <c r="N97" s="3" t="s">
        <v>134</v>
      </c>
      <c r="O97" s="1" t="s">
        <v>900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"2007",typeDoc:"ACUERDO",dateDoc:"14-SEP",numDoc:"CG 93-2007",monthDoc:"SEP",nameDoc:"SUSTITUCIÓN SUPLENTE NUEVA ALIANZA 1",link: Acuerdos__pdfpath(`./${"2007/"}${"93.pdf"}`),},</v>
      </c>
      <c r="W97" s="1" t="str">
        <f t="shared" si="9"/>
        <v>{id:93,year: "2007",typeDoc:"ACUERDO",dateDoc:"14-SEP",numDoc:"CG 93-2007",monthDoc:"SEP",nameDoc:"SUSTITUCIÓN SUPLENTE NUEVA ALIANZA 1",link: Acuerdos__pdfpath(`./${"2007/"}${"93.pdf"}`),},</v>
      </c>
      <c r="X97" s="1">
        <v>96</v>
      </c>
    </row>
    <row r="98" spans="1:24" x14ac:dyDescent="0.25">
      <c r="A98" s="1" t="s">
        <v>748</v>
      </c>
      <c r="B98" s="1">
        <v>94</v>
      </c>
      <c r="C98" s="1" t="s">
        <v>1880</v>
      </c>
      <c r="D98" s="1" t="s">
        <v>1181</v>
      </c>
      <c r="E98" s="1" t="s">
        <v>1417</v>
      </c>
      <c r="F98" s="2" t="s">
        <v>83</v>
      </c>
      <c r="G98" s="1" t="s">
        <v>1176</v>
      </c>
      <c r="I98" s="1">
        <f t="shared" si="11"/>
        <v>94</v>
      </c>
      <c r="J98" s="1" t="s">
        <v>0</v>
      </c>
      <c r="K98" s="1" t="s">
        <v>1265</v>
      </c>
      <c r="L98" s="3" t="str">
        <f t="shared" si="10"/>
        <v>SEP</v>
      </c>
      <c r="M98" s="1" t="s">
        <v>1177</v>
      </c>
      <c r="N98" s="3" t="s">
        <v>88</v>
      </c>
      <c r="O98" s="1" t="s">
        <v>900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"2007",typeDoc:"ACUERDO",dateDoc:"14-SEP",numDoc:"CG 94-2007",monthDoc:"SEP",nameDoc:"SUSTITUCIÓN SUPLENTE DTTO V ALIANZA PROGRESO P TLAX",link: Acuerdos__pdfpath(`./${"2007/"}${"94.pdf"}`),},</v>
      </c>
      <c r="W98" s="1" t="str">
        <f t="shared" si="9"/>
        <v>{id:94,year: "2007",typeDoc:"ACUERDO",dateDoc:"14-SEP",numDoc:"CG 94-2007",monthDoc:"SEP",nameDoc:"SUSTITUCIÓN SUPLENTE DTTO V ALIANZA PROGRESO P TLAX",link: Acuerdos__pdfpath(`./${"2007/"}${"94.pdf"}`),},</v>
      </c>
      <c r="X98" s="1">
        <v>97</v>
      </c>
    </row>
    <row r="99" spans="1:24" s="3" customFormat="1" x14ac:dyDescent="0.25">
      <c r="A99" s="1" t="s">
        <v>748</v>
      </c>
      <c r="B99" s="1">
        <v>95</v>
      </c>
      <c r="C99" s="1" t="s">
        <v>1880</v>
      </c>
      <c r="D99" s="1" t="s">
        <v>1181</v>
      </c>
      <c r="E99" s="1" t="s">
        <v>1417</v>
      </c>
      <c r="F99" s="7" t="s">
        <v>83</v>
      </c>
      <c r="G99" s="3" t="s">
        <v>1176</v>
      </c>
      <c r="I99" s="3">
        <f t="shared" si="11"/>
        <v>95</v>
      </c>
      <c r="J99" s="3" t="s">
        <v>0</v>
      </c>
      <c r="K99" s="1" t="s">
        <v>1265</v>
      </c>
      <c r="L99" s="3" t="str">
        <f t="shared" si="10"/>
        <v>SEP</v>
      </c>
      <c r="M99" s="1" t="s">
        <v>1177</v>
      </c>
      <c r="N99" s="3" t="s">
        <v>90</v>
      </c>
      <c r="O99" s="1" t="s">
        <v>900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"2007",typeDoc:"ACUERDO",dateDoc:"14-SEP",numDoc:"CG 95-2007",monthDoc:"SEP",nameDoc:"SUSTITUCIÓN DE PRD DISTRITO XIX, PROPIETARIOS",link: Acuerdos__pdfpath(`./${"2007/"}${"95.pdf"}`),},</v>
      </c>
      <c r="W99" s="1" t="str">
        <f t="shared" si="9"/>
        <v>{id:95,year: "2007",typeDoc:"ACUERDO",dateDoc:"14-SEP",numDoc:"CG 95-2007",monthDoc:"SEP",nameDoc:"SUSTITUCIÓN DE PRD DISTRITO XIX, PROPIETARIOS",link: Acuerdos__pdfpath(`./${"2007/"}${"95.pdf"}`),},</v>
      </c>
      <c r="X99" s="1">
        <v>98</v>
      </c>
    </row>
    <row r="100" spans="1:24" ht="15.75" thickBot="1" x14ac:dyDescent="0.3">
      <c r="A100" s="1" t="s">
        <v>748</v>
      </c>
      <c r="B100" s="1">
        <v>96</v>
      </c>
      <c r="C100" s="1" t="s">
        <v>1880</v>
      </c>
      <c r="D100" s="1" t="s">
        <v>1181</v>
      </c>
      <c r="E100" s="1" t="s">
        <v>1417</v>
      </c>
      <c r="F100" s="2" t="s">
        <v>83</v>
      </c>
      <c r="G100" s="1" t="s">
        <v>1176</v>
      </c>
      <c r="I100" s="1">
        <f t="shared" si="11"/>
        <v>96</v>
      </c>
      <c r="J100" s="1" t="s">
        <v>0</v>
      </c>
      <c r="K100" s="1" t="s">
        <v>1265</v>
      </c>
      <c r="L100" s="3" t="str">
        <f t="shared" si="10"/>
        <v>SEP</v>
      </c>
      <c r="M100" s="1" t="s">
        <v>1177</v>
      </c>
      <c r="N100" s="1" t="s">
        <v>89</v>
      </c>
      <c r="O100" s="1" t="s">
        <v>900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"2007",typeDoc:"ACUERDO",dateDoc:"14-SEP",numDoc:"CG 96-2007",monthDoc:"SEP",nameDoc:"MODIFICACIÓN DEL ACUERDO CG 51-2007",link: Acuerdos__pdfpath(`./${"2007/"}${"96.pdf"}`),},</v>
      </c>
      <c r="W100" s="1" t="str">
        <f t="shared" si="9"/>
        <v>{id:96,year: "2007",typeDoc:"ACUERDO",dateDoc:"14-SEP",numDoc:"CG 96-2007",monthDoc:"SEP",nameDoc:"MODIFICACIÓN DEL ACUERDO CG 51-2007",link: Acuerdos__pdfpath(`./${"2007/"}${"96.pdf"}`),},</v>
      </c>
      <c r="X100" s="1">
        <v>99</v>
      </c>
    </row>
    <row r="101" spans="1:24" x14ac:dyDescent="0.25">
      <c r="A101" s="8" t="s">
        <v>748</v>
      </c>
      <c r="B101" s="8">
        <v>97</v>
      </c>
      <c r="C101" s="8" t="s">
        <v>1880</v>
      </c>
      <c r="D101" s="8" t="s">
        <v>1181</v>
      </c>
      <c r="E101" s="8" t="s">
        <v>1417</v>
      </c>
      <c r="F101" s="9" t="s">
        <v>86</v>
      </c>
      <c r="G101" s="8" t="s">
        <v>1176</v>
      </c>
      <c r="H101" s="8"/>
      <c r="I101" s="8">
        <f>B101</f>
        <v>97</v>
      </c>
      <c r="J101" s="8" t="s">
        <v>0</v>
      </c>
      <c r="K101" s="8" t="s">
        <v>1265</v>
      </c>
      <c r="L101" s="8" t="str">
        <f t="shared" si="10"/>
        <v>SEP</v>
      </c>
      <c r="M101" s="8" t="s">
        <v>1177</v>
      </c>
      <c r="N101" s="8" t="s">
        <v>1943</v>
      </c>
      <c r="O101" s="8" t="s">
        <v>900</v>
      </c>
      <c r="P101" s="27">
        <f t="shared" si="12"/>
        <v>97</v>
      </c>
      <c r="Q101" s="8" t="s">
        <v>613</v>
      </c>
      <c r="R101" s="11"/>
      <c r="W101" s="1" t="str">
        <f t="shared" si="9"/>
        <v/>
      </c>
      <c r="X101" s="1">
        <v>100</v>
      </c>
    </row>
    <row r="102" spans="1:24" ht="15.75" thickBot="1" x14ac:dyDescent="0.3">
      <c r="A102" s="13" t="s">
        <v>748</v>
      </c>
      <c r="B102" s="13" t="s">
        <v>611</v>
      </c>
      <c r="C102" s="13" t="s">
        <v>1880</v>
      </c>
      <c r="D102" s="13"/>
      <c r="E102" s="13" t="s">
        <v>1417</v>
      </c>
      <c r="F102" s="14"/>
      <c r="G102" s="13" t="s">
        <v>1179</v>
      </c>
      <c r="H102" s="13"/>
      <c r="I102" s="13"/>
      <c r="J102" s="13"/>
      <c r="K102" s="13" t="s">
        <v>1180</v>
      </c>
      <c r="L102" s="13" t="str">
        <f t="shared" si="10"/>
        <v/>
      </c>
      <c r="M102" s="13" t="s">
        <v>1177</v>
      </c>
      <c r="N102" s="15" t="s">
        <v>904</v>
      </c>
      <c r="O102" s="13" t="s">
        <v>900</v>
      </c>
      <c r="P102" s="28" t="str">
        <f>CONCATENATE(B101,".1")</f>
        <v>97.1</v>
      </c>
      <c r="Q102" s="13" t="s">
        <v>622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W102" s="1" t="str">
        <f t="shared" si="9"/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X102" s="1">
        <v>101</v>
      </c>
    </row>
    <row r="103" spans="1:24" x14ac:dyDescent="0.25">
      <c r="A103" s="1" t="s">
        <v>748</v>
      </c>
      <c r="B103" s="1">
        <v>98</v>
      </c>
      <c r="C103" s="1" t="s">
        <v>1880</v>
      </c>
      <c r="D103" s="1" t="s">
        <v>1181</v>
      </c>
      <c r="E103" s="1" t="s">
        <v>1417</v>
      </c>
      <c r="F103" s="2" t="s">
        <v>87</v>
      </c>
      <c r="G103" s="1" t="s">
        <v>1176</v>
      </c>
      <c r="I103" s="1">
        <f t="shared" si="11"/>
        <v>98</v>
      </c>
      <c r="J103" s="1" t="s">
        <v>0</v>
      </c>
      <c r="K103" s="1" t="s">
        <v>1265</v>
      </c>
      <c r="L103" s="3" t="str">
        <f t="shared" si="10"/>
        <v>SEP</v>
      </c>
      <c r="M103" s="1" t="s">
        <v>1177</v>
      </c>
      <c r="N103" s="1" t="s">
        <v>91</v>
      </c>
      <c r="O103" s="1" t="s">
        <v>900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  <c r="W103" s="1" t="str">
        <f t="shared" si="9"/>
        <v>{id:98,year: "2007",typeDoc:"ACUERDO",dateDoc:"28-SEP",numDoc:"CG 98-2007",monthDoc:"SEP",nameDoc:"PRESUPUESTO 2008",link: Acuerdos__pdfpath(`./${"2007/"}${"98.pdf"}`),},</v>
      </c>
      <c r="X103" s="1">
        <v>102</v>
      </c>
    </row>
    <row r="104" spans="1:24" x14ac:dyDescent="0.25">
      <c r="A104" s="1" t="s">
        <v>748</v>
      </c>
      <c r="B104" s="1">
        <v>99</v>
      </c>
      <c r="C104" s="1" t="s">
        <v>1880</v>
      </c>
      <c r="D104" s="1" t="s">
        <v>1181</v>
      </c>
      <c r="E104" s="1" t="s">
        <v>1417</v>
      </c>
      <c r="F104" s="2" t="s">
        <v>23</v>
      </c>
      <c r="G104" s="1" t="s">
        <v>1176</v>
      </c>
      <c r="I104" s="1">
        <f t="shared" si="11"/>
        <v>99</v>
      </c>
      <c r="J104" s="1" t="s">
        <v>0</v>
      </c>
      <c r="K104" s="1" t="s">
        <v>1265</v>
      </c>
      <c r="L104" s="3" t="str">
        <f t="shared" si="10"/>
        <v>SEP</v>
      </c>
      <c r="M104" s="1" t="s">
        <v>1177</v>
      </c>
      <c r="N104" s="1" t="s">
        <v>92</v>
      </c>
      <c r="O104" s="1" t="s">
        <v>900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"2007",typeDoc:"ACUERDO",dateDoc:"30-SEP",numDoc:"CG 99-2007",monthDoc:"SEP",nameDoc:"SUST. DIP. PS DTTO. XIV",link: Acuerdos__pdfpath(`./${"2007/"}${"99.pdf"}`),},</v>
      </c>
      <c r="W104" s="1" t="str">
        <f t="shared" si="9"/>
        <v>{id:99,year: "2007",typeDoc:"ACUERDO",dateDoc:"30-SEP",numDoc:"CG 99-2007",monthDoc:"SEP",nameDoc:"SUST. DIP. PS DTTO. XIV",link: Acuerdos__pdfpath(`./${"2007/"}${"99.pdf"}`),},</v>
      </c>
      <c r="X104" s="1">
        <v>103</v>
      </c>
    </row>
    <row r="105" spans="1:24" x14ac:dyDescent="0.25">
      <c r="A105" s="1" t="s">
        <v>748</v>
      </c>
      <c r="B105" s="1">
        <v>100</v>
      </c>
      <c r="C105" s="1" t="s">
        <v>1880</v>
      </c>
      <c r="D105" s="1" t="s">
        <v>1181</v>
      </c>
      <c r="E105" s="1" t="s">
        <v>1417</v>
      </c>
      <c r="F105" s="2" t="s">
        <v>23</v>
      </c>
      <c r="G105" s="1" t="s">
        <v>1176</v>
      </c>
      <c r="I105" s="1">
        <f t="shared" si="11"/>
        <v>100</v>
      </c>
      <c r="J105" s="1" t="s">
        <v>0</v>
      </c>
      <c r="K105" s="1" t="s">
        <v>1265</v>
      </c>
      <c r="L105" s="3" t="str">
        <f t="shared" si="10"/>
        <v>SEP</v>
      </c>
      <c r="M105" s="1" t="s">
        <v>1177</v>
      </c>
      <c r="N105" s="1" t="s">
        <v>93</v>
      </c>
      <c r="O105" s="1" t="s">
        <v>900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"2007",typeDoc:"ACUERDO",dateDoc:"30-SEP",numDoc:"CG 100-2007",monthDoc:"SEP",nameDoc:"SUST. DIP. PS DTTO. II",link: Acuerdos__pdfpath(`./${"2007/"}${"100.pdf"}`),},</v>
      </c>
      <c r="W105" s="1" t="str">
        <f t="shared" si="9"/>
        <v>{id:100,year: "2007",typeDoc:"ACUERDO",dateDoc:"30-SEP",numDoc:"CG 100-2007",monthDoc:"SEP",nameDoc:"SUST. DIP. PS DTTO. II",link: Acuerdos__pdfpath(`./${"2007/"}${"100.pdf"}`),},</v>
      </c>
      <c r="X105" s="1">
        <v>104</v>
      </c>
    </row>
    <row r="106" spans="1:24" x14ac:dyDescent="0.25">
      <c r="A106" s="4" t="s">
        <v>748</v>
      </c>
      <c r="B106" s="4">
        <v>101</v>
      </c>
      <c r="C106" s="4" t="s">
        <v>1880</v>
      </c>
      <c r="D106" s="4"/>
      <c r="E106" s="4" t="s">
        <v>1417</v>
      </c>
      <c r="F106" s="5"/>
      <c r="G106" s="4" t="s">
        <v>1176</v>
      </c>
      <c r="H106" s="4"/>
      <c r="I106" s="4">
        <f t="shared" si="11"/>
        <v>101</v>
      </c>
      <c r="J106" s="4" t="s">
        <v>0</v>
      </c>
      <c r="K106" s="4" t="s">
        <v>1265</v>
      </c>
      <c r="L106" s="4" t="str">
        <f t="shared" si="10"/>
        <v/>
      </c>
      <c r="M106" s="4" t="s">
        <v>1177</v>
      </c>
      <c r="N106" s="4"/>
      <c r="O106" s="4" t="s">
        <v>900</v>
      </c>
      <c r="P106" s="29">
        <f t="shared" si="14"/>
        <v>101</v>
      </c>
      <c r="Q106" s="4" t="s">
        <v>1</v>
      </c>
      <c r="R106" s="4"/>
      <c r="W106" s="1" t="str">
        <f t="shared" si="9"/>
        <v/>
      </c>
      <c r="X106" s="1">
        <v>105</v>
      </c>
    </row>
    <row r="107" spans="1:24" x14ac:dyDescent="0.25">
      <c r="A107" s="1" t="s">
        <v>748</v>
      </c>
      <c r="B107" s="1">
        <v>102</v>
      </c>
      <c r="C107" s="1" t="s">
        <v>1880</v>
      </c>
      <c r="D107" s="1" t="s">
        <v>1181</v>
      </c>
      <c r="E107" s="1" t="s">
        <v>1417</v>
      </c>
      <c r="F107" s="2" t="s">
        <v>23</v>
      </c>
      <c r="G107" s="1" t="s">
        <v>1176</v>
      </c>
      <c r="I107" s="1">
        <f t="shared" si="11"/>
        <v>102</v>
      </c>
      <c r="J107" s="1" t="s">
        <v>0</v>
      </c>
      <c r="K107" s="1" t="s">
        <v>1265</v>
      </c>
      <c r="L107" s="3" t="str">
        <f t="shared" si="10"/>
        <v>SEP</v>
      </c>
      <c r="M107" s="1" t="s">
        <v>1177</v>
      </c>
      <c r="N107" s="1" t="s">
        <v>135</v>
      </c>
      <c r="O107" s="1" t="s">
        <v>900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  <c r="W107" s="1" t="str">
        <f t="shared" si="9"/>
        <v>{id:102,year: "2007",typeDoc:"ACUERDO",dateDoc:"30-SEP",numDoc:"CG 102-2007",monthDoc:"SEP",nameDoc:"SUSTITUCIÓN DE CANDIDATO DIP PT DTTO",link: Acuerdos__pdfpath(`./${"2007/"}${"102.pdf"}`),},</v>
      </c>
      <c r="X107" s="1">
        <v>106</v>
      </c>
    </row>
    <row r="108" spans="1:24" x14ac:dyDescent="0.25">
      <c r="A108" s="1" t="s">
        <v>748</v>
      </c>
      <c r="B108" s="1">
        <v>103</v>
      </c>
      <c r="C108" s="1" t="s">
        <v>1880</v>
      </c>
      <c r="D108" s="1" t="s">
        <v>1181</v>
      </c>
      <c r="E108" s="1" t="s">
        <v>1417</v>
      </c>
      <c r="F108" s="2" t="s">
        <v>23</v>
      </c>
      <c r="G108" s="1" t="s">
        <v>1176</v>
      </c>
      <c r="I108" s="1">
        <f t="shared" si="11"/>
        <v>103</v>
      </c>
      <c r="J108" s="1" t="s">
        <v>0</v>
      </c>
      <c r="K108" s="1" t="s">
        <v>1265</v>
      </c>
      <c r="L108" s="3" t="str">
        <f t="shared" si="10"/>
        <v>SEP</v>
      </c>
      <c r="M108" s="1" t="s">
        <v>1177</v>
      </c>
      <c r="N108" s="1" t="s">
        <v>136</v>
      </c>
      <c r="O108" s="1" t="s">
        <v>900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"2007",typeDoc:"ACUERDO",dateDoc:"30-SEP",numDoc:"CG 103-2007",monthDoc:"SEP",nameDoc:"SUSTITUCIÓN DE CANDIDATO PROPIETARIO DISTRITO XVIII PRD",link: Acuerdos__pdfpath(`./${"2007/"}${"103.pdf"}`),},</v>
      </c>
      <c r="W108" s="1" t="str">
        <f t="shared" si="9"/>
        <v>{id:103,year: "2007",typeDoc:"ACUERDO",dateDoc:"30-SEP",numDoc:"CG 103-2007",monthDoc:"SEP",nameDoc:"SUSTITUCIÓN DE CANDIDATO PROPIETARIO DISTRITO XVIII PRD",link: Acuerdos__pdfpath(`./${"2007/"}${"103.pdf"}`),},</v>
      </c>
      <c r="X108" s="1">
        <v>107</v>
      </c>
    </row>
    <row r="109" spans="1:24" x14ac:dyDescent="0.25">
      <c r="A109" s="1" t="s">
        <v>748</v>
      </c>
      <c r="B109" s="1">
        <v>104</v>
      </c>
      <c r="C109" s="1" t="s">
        <v>1880</v>
      </c>
      <c r="D109" s="1" t="s">
        <v>1181</v>
      </c>
      <c r="E109" s="1" t="s">
        <v>1417</v>
      </c>
      <c r="F109" s="2" t="s">
        <v>23</v>
      </c>
      <c r="G109" s="1" t="s">
        <v>1176</v>
      </c>
      <c r="I109" s="1">
        <f t="shared" si="11"/>
        <v>104</v>
      </c>
      <c r="J109" s="1" t="s">
        <v>0</v>
      </c>
      <c r="K109" s="1" t="s">
        <v>1265</v>
      </c>
      <c r="L109" s="3" t="str">
        <f t="shared" si="10"/>
        <v>SEP</v>
      </c>
      <c r="M109" s="1" t="s">
        <v>1177</v>
      </c>
      <c r="N109" s="1" t="s">
        <v>137</v>
      </c>
      <c r="O109" s="1" t="s">
        <v>900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"2007",typeDoc:"ACUERDO",dateDoc:"30-SEP",numDoc:"CG 104-2007",monthDoc:"SEP",nameDoc:"SUSTITUCIÓN DE CANDIDATO SUPLENTE DISTRITO XVIII PRD",link: Acuerdos__pdfpath(`./${"2007/"}${"104.pdf"}`),},</v>
      </c>
      <c r="W109" s="1" t="str">
        <f t="shared" si="9"/>
        <v>{id:104,year: "2007",typeDoc:"ACUERDO",dateDoc:"30-SEP",numDoc:"CG 104-2007",monthDoc:"SEP",nameDoc:"SUSTITUCIÓN DE CANDIDATO SUPLENTE DISTRITO XVIII PRD",link: Acuerdos__pdfpath(`./${"2007/"}${"104.pdf"}`),},</v>
      </c>
      <c r="X109" s="1">
        <v>108</v>
      </c>
    </row>
    <row r="110" spans="1:24" x14ac:dyDescent="0.25">
      <c r="A110" s="1" t="s">
        <v>748</v>
      </c>
      <c r="B110" s="1">
        <v>105</v>
      </c>
      <c r="C110" s="1" t="s">
        <v>1880</v>
      </c>
      <c r="D110" s="1" t="s">
        <v>1181</v>
      </c>
      <c r="E110" s="1" t="s">
        <v>1417</v>
      </c>
      <c r="F110" s="2" t="s">
        <v>23</v>
      </c>
      <c r="G110" s="1" t="s">
        <v>1176</v>
      </c>
      <c r="I110" s="1">
        <f t="shared" ref="I110:I146" si="17">B110</f>
        <v>105</v>
      </c>
      <c r="J110" s="1" t="s">
        <v>0</v>
      </c>
      <c r="K110" s="1" t="s">
        <v>1265</v>
      </c>
      <c r="L110" s="3" t="str">
        <f t="shared" si="10"/>
        <v>SEP</v>
      </c>
      <c r="M110" s="1" t="s">
        <v>1177</v>
      </c>
      <c r="N110" s="1" t="s">
        <v>138</v>
      </c>
      <c r="O110" s="1" t="s">
        <v>900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"2007",typeDoc:"ACUERDO",dateDoc:"30-SEP",numDoc:"CG 105-2007",monthDoc:"SEP",nameDoc:"SUSTITUCIÓN DE CANDIDATO SUPLENTE FORMULA 13 CONVERGENCIA",link: Acuerdos__pdfpath(`./${"2007/"}${"105.pdf"}`),},</v>
      </c>
      <c r="W110" s="1" t="str">
        <f t="shared" si="9"/>
        <v>{id:105,year: "2007",typeDoc:"ACUERDO",dateDoc:"30-SEP",numDoc:"CG 105-2007",monthDoc:"SEP",nameDoc:"SUSTITUCIÓN DE CANDIDATO SUPLENTE FORMULA 13 CONVERGENCIA",link: Acuerdos__pdfpath(`./${"2007/"}${"105.pdf"}`),},</v>
      </c>
      <c r="X110" s="1">
        <v>109</v>
      </c>
    </row>
    <row r="111" spans="1:24" x14ac:dyDescent="0.25">
      <c r="A111" s="1" t="s">
        <v>748</v>
      </c>
      <c r="B111" s="1">
        <v>106</v>
      </c>
      <c r="C111" s="1" t="s">
        <v>1880</v>
      </c>
      <c r="D111" s="1" t="s">
        <v>1181</v>
      </c>
      <c r="E111" s="1" t="s">
        <v>1417</v>
      </c>
      <c r="F111" s="2" t="s">
        <v>23</v>
      </c>
      <c r="G111" s="1" t="s">
        <v>1176</v>
      </c>
      <c r="I111" s="1">
        <f t="shared" si="17"/>
        <v>106</v>
      </c>
      <c r="J111" s="1" t="s">
        <v>0</v>
      </c>
      <c r="K111" s="1" t="s">
        <v>1265</v>
      </c>
      <c r="L111" s="3" t="str">
        <f t="shared" si="10"/>
        <v>SEP</v>
      </c>
      <c r="M111" s="1" t="s">
        <v>1177</v>
      </c>
      <c r="N111" s="1" t="s">
        <v>139</v>
      </c>
      <c r="O111" s="1" t="s">
        <v>900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"2007",typeDoc:"ACUERDO",dateDoc:"30-SEP",numDoc:"CG 106-2007",monthDoc:"SEP",nameDoc:"SUST DIP PROP. DTTO XIX PS",link: Acuerdos__pdfpath(`./${"2007/"}${"106.pdf"}`),},</v>
      </c>
      <c r="W111" s="1" t="str">
        <f t="shared" si="9"/>
        <v>{id:106,year: "2007",typeDoc:"ACUERDO",dateDoc:"30-SEP",numDoc:"CG 106-2007",monthDoc:"SEP",nameDoc:"SUST DIP PROP. DTTO XIX PS",link: Acuerdos__pdfpath(`./${"2007/"}${"106.pdf"}`),},</v>
      </c>
      <c r="X111" s="1">
        <v>110</v>
      </c>
    </row>
    <row r="112" spans="1:24" x14ac:dyDescent="0.25">
      <c r="A112" s="1" t="s">
        <v>748</v>
      </c>
      <c r="B112" s="1">
        <v>107</v>
      </c>
      <c r="C112" s="1" t="s">
        <v>1880</v>
      </c>
      <c r="D112" s="1" t="s">
        <v>1181</v>
      </c>
      <c r="E112" s="1" t="s">
        <v>1417</v>
      </c>
      <c r="F112" s="2" t="s">
        <v>23</v>
      </c>
      <c r="G112" s="1" t="s">
        <v>1176</v>
      </c>
      <c r="I112" s="1">
        <f t="shared" si="17"/>
        <v>107</v>
      </c>
      <c r="J112" s="1" t="s">
        <v>0</v>
      </c>
      <c r="K112" s="1" t="s">
        <v>1265</v>
      </c>
      <c r="L112" s="3" t="str">
        <f t="shared" si="10"/>
        <v>SEP</v>
      </c>
      <c r="M112" s="1" t="s">
        <v>1177</v>
      </c>
      <c r="N112" s="1" t="s">
        <v>140</v>
      </c>
      <c r="O112" s="1" t="s">
        <v>900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"2007",typeDoc:"ACUERDO",dateDoc:"30-SEP",numDoc:"CG 107-2007",monthDoc:"SEP",nameDoc:"SUSTITUCIÓN ALTERNATIVA VI PROPIETARIO",link: Acuerdos__pdfpath(`./${"2007/"}${"107.pdf"}`),},</v>
      </c>
      <c r="W112" s="1" t="str">
        <f t="shared" si="9"/>
        <v>{id:107,year: "2007",typeDoc:"ACUERDO",dateDoc:"30-SEP",numDoc:"CG 107-2007",monthDoc:"SEP",nameDoc:"SUSTITUCIÓN ALTERNATIVA VI PROPIETARIO",link: Acuerdos__pdfpath(`./${"2007/"}${"107.pdf"}`),},</v>
      </c>
      <c r="X112" s="1">
        <v>111</v>
      </c>
    </row>
    <row r="113" spans="1:24" x14ac:dyDescent="0.25">
      <c r="A113" s="1" t="s">
        <v>748</v>
      </c>
      <c r="B113" s="1">
        <v>108</v>
      </c>
      <c r="C113" s="1" t="s">
        <v>1880</v>
      </c>
      <c r="D113" s="1" t="s">
        <v>1181</v>
      </c>
      <c r="E113" s="1" t="s">
        <v>1417</v>
      </c>
      <c r="F113" s="2" t="s">
        <v>23</v>
      </c>
      <c r="G113" s="1" t="s">
        <v>1176</v>
      </c>
      <c r="I113" s="1">
        <f t="shared" si="17"/>
        <v>108</v>
      </c>
      <c r="J113" s="1" t="s">
        <v>0</v>
      </c>
      <c r="K113" s="1" t="s">
        <v>1265</v>
      </c>
      <c r="L113" s="3" t="str">
        <f t="shared" si="10"/>
        <v>SEP</v>
      </c>
      <c r="M113" s="1" t="s">
        <v>1177</v>
      </c>
      <c r="N113" s="1" t="s">
        <v>141</v>
      </c>
      <c r="O113" s="1" t="s">
        <v>900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"2007",typeDoc:"ACUERDO",dateDoc:"30-SEP",numDoc:"CG 108-2007",monthDoc:"SEP",nameDoc:"SUSTITUCIÓN ALTERNATIVA VI SUPLENTE",link: Acuerdos__pdfpath(`./${"2007/"}${"108.pdf"}`),},</v>
      </c>
      <c r="W113" s="1" t="str">
        <f t="shared" si="9"/>
        <v>{id:108,year: "2007",typeDoc:"ACUERDO",dateDoc:"30-SEP",numDoc:"CG 108-2007",monthDoc:"SEP",nameDoc:"SUSTITUCIÓN ALTERNATIVA VI SUPLENTE",link: Acuerdos__pdfpath(`./${"2007/"}${"108.pdf"}`),},</v>
      </c>
      <c r="X113" s="1">
        <v>112</v>
      </c>
    </row>
    <row r="114" spans="1:24" x14ac:dyDescent="0.25">
      <c r="A114" s="1" t="s">
        <v>748</v>
      </c>
      <c r="B114" s="1">
        <v>109</v>
      </c>
      <c r="C114" s="1" t="s">
        <v>1880</v>
      </c>
      <c r="D114" s="1" t="s">
        <v>1181</v>
      </c>
      <c r="E114" s="1" t="s">
        <v>1417</v>
      </c>
      <c r="F114" s="2" t="s">
        <v>23</v>
      </c>
      <c r="G114" s="1" t="s">
        <v>1176</v>
      </c>
      <c r="I114" s="1">
        <f t="shared" si="17"/>
        <v>109</v>
      </c>
      <c r="J114" s="1" t="s">
        <v>0</v>
      </c>
      <c r="K114" s="1" t="s">
        <v>1265</v>
      </c>
      <c r="L114" s="3" t="str">
        <f t="shared" si="10"/>
        <v>SEP</v>
      </c>
      <c r="M114" s="1" t="s">
        <v>1177</v>
      </c>
      <c r="N114" s="1" t="s">
        <v>1944</v>
      </c>
      <c r="O114" s="1" t="s">
        <v>900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"2007",typeDoc:"ACUERDO",dateDoc:"30-SEP",numDoc:"CG 109-2007",monthDoc:"SEP",nameDoc:"SUSTITUCIÓN CONSEJEROS DISTRITALES 30 SEPTIEMBRE ULTIMO",link: Acuerdos__pdfpath(`./${"2007/"}${"109.pdf"}`),},</v>
      </c>
      <c r="W114" s="1" t="str">
        <f t="shared" si="9"/>
        <v>{id:109,year: "2007",typeDoc:"ACUERDO",dateDoc:"30-SEP",numDoc:"CG 109-2007",monthDoc:"SEP",nameDoc:"SUSTITUCIÓN CONSEJEROS DISTRITALES 30 SEPTIEMBRE ULTIMO",link: Acuerdos__pdfpath(`./${"2007/"}${"109.pdf"}`),},</v>
      </c>
      <c r="X114" s="1">
        <v>113</v>
      </c>
    </row>
    <row r="115" spans="1:24" x14ac:dyDescent="0.25">
      <c r="A115" s="1" t="s">
        <v>748</v>
      </c>
      <c r="B115" s="1">
        <v>110</v>
      </c>
      <c r="C115" s="1" t="s">
        <v>1880</v>
      </c>
      <c r="D115" s="1" t="s">
        <v>1181</v>
      </c>
      <c r="E115" s="1" t="s">
        <v>1417</v>
      </c>
      <c r="F115" s="2" t="s">
        <v>23</v>
      </c>
      <c r="G115" s="1" t="s">
        <v>1176</v>
      </c>
      <c r="I115" s="1">
        <f t="shared" si="17"/>
        <v>110</v>
      </c>
      <c r="J115" s="1" t="s">
        <v>0</v>
      </c>
      <c r="K115" s="1" t="s">
        <v>1265</v>
      </c>
      <c r="L115" s="3" t="str">
        <f t="shared" si="10"/>
        <v>SEP</v>
      </c>
      <c r="M115" s="1" t="s">
        <v>1177</v>
      </c>
      <c r="N115" s="1" t="s">
        <v>1945</v>
      </c>
      <c r="O115" s="1" t="s">
        <v>900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"2007",typeDoc:"ACUERDO",dateDoc:"30-SEP",numDoc:"CG 110-2007",monthDoc:"SEP",nameDoc:"SUSTITUCIÓN CONSEJEROS MUNICIPALES 30 SEPTIEMBRE",link: Acuerdos__pdfpath(`./${"2007/"}${"110.pdf"}`),},</v>
      </c>
      <c r="W115" s="1" t="str">
        <f t="shared" si="9"/>
        <v>{id:110,year: "2007",typeDoc:"ACUERDO",dateDoc:"30-SEP",numDoc:"CG 110-2007",monthDoc:"SEP",nameDoc:"SUSTITUCIÓN CONSEJEROS MUNICIPALES 30 SEPTIEMBRE",link: Acuerdos__pdfpath(`./${"2007/"}${"110.pdf"}`),},</v>
      </c>
      <c r="X115" s="1">
        <v>114</v>
      </c>
    </row>
    <row r="116" spans="1:24" x14ac:dyDescent="0.25">
      <c r="A116" s="1" t="s">
        <v>748</v>
      </c>
      <c r="B116" s="1">
        <v>111</v>
      </c>
      <c r="C116" s="1" t="s">
        <v>1880</v>
      </c>
      <c r="D116" s="1" t="s">
        <v>1181</v>
      </c>
      <c r="E116" s="1" t="s">
        <v>1417</v>
      </c>
      <c r="F116" s="2" t="s">
        <v>99</v>
      </c>
      <c r="G116" s="1" t="s">
        <v>1176</v>
      </c>
      <c r="I116" s="1">
        <f t="shared" si="17"/>
        <v>111</v>
      </c>
      <c r="J116" s="1" t="s">
        <v>0</v>
      </c>
      <c r="K116" s="1" t="s">
        <v>1265</v>
      </c>
      <c r="L116" s="3" t="str">
        <f t="shared" si="10"/>
        <v>OCT</v>
      </c>
      <c r="M116" s="1" t="s">
        <v>1177</v>
      </c>
      <c r="N116" s="1" t="s">
        <v>1946</v>
      </c>
      <c r="O116" s="1" t="s">
        <v>900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"2007",typeDoc:"ACUERDO",dateDoc:"01-OCT",numDoc:"CG 111-2007",monthDoc:"OCT",nameDoc:"CUMPLIMIENTO RESOLUCIÓN TOCA 182-2007 PRD",link: Acuerdos__pdfpath(`./${"2007/"}${"111.pdf"}`),},</v>
      </c>
      <c r="W116" s="1" t="str">
        <f t="shared" si="9"/>
        <v>{id:111,year: "2007",typeDoc:"ACUERDO",dateDoc:"01-OCT",numDoc:"CG 111-2007",monthDoc:"OCT",nameDoc:"CUMPLIMIENTO RESOLUCIÓN TOCA 182-2007 PRD",link: Acuerdos__pdfpath(`./${"2007/"}${"111.pdf"}`),},</v>
      </c>
      <c r="X116" s="1">
        <v>115</v>
      </c>
    </row>
    <row r="117" spans="1:24" x14ac:dyDescent="0.25">
      <c r="A117" s="1" t="s">
        <v>748</v>
      </c>
      <c r="B117" s="1">
        <v>112</v>
      </c>
      <c r="C117" s="1" t="s">
        <v>1880</v>
      </c>
      <c r="D117" s="1" t="s">
        <v>1181</v>
      </c>
      <c r="E117" s="1" t="s">
        <v>1417</v>
      </c>
      <c r="F117" s="2" t="s">
        <v>100</v>
      </c>
      <c r="G117" s="1" t="s">
        <v>1176</v>
      </c>
      <c r="I117" s="1">
        <f t="shared" si="17"/>
        <v>112</v>
      </c>
      <c r="J117" s="1" t="s">
        <v>0</v>
      </c>
      <c r="K117" s="1" t="s">
        <v>1265</v>
      </c>
      <c r="L117" s="3" t="str">
        <f t="shared" si="10"/>
        <v>OCT</v>
      </c>
      <c r="M117" s="1" t="s">
        <v>1177</v>
      </c>
      <c r="N117" s="1" t="s">
        <v>94</v>
      </c>
      <c r="O117" s="1" t="s">
        <v>900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"2007",typeDoc:"ACUERDO",dateDoc:"04-OCT",numDoc:"CG 112-2007",monthDoc:"OCT",nameDoc:"REG. AYTO. Y PTES COM. PAN-PAC2007",link: Acuerdos__pdfpath(`./${"2007/"}${"112.pdf"}`),},</v>
      </c>
      <c r="W117" s="1" t="str">
        <f t="shared" si="9"/>
        <v>{id:112,year: "2007",typeDoc:"ACUERDO",dateDoc:"04-OCT",numDoc:"CG 112-2007",monthDoc:"OCT",nameDoc:"REG. AYTO. Y PTES COM. PAN-PAC2007",link: Acuerdos__pdfpath(`./${"2007/"}${"112.pdf"}`),},</v>
      </c>
      <c r="X117" s="1">
        <v>116</v>
      </c>
    </row>
    <row r="118" spans="1:24" x14ac:dyDescent="0.25">
      <c r="A118" s="1" t="s">
        <v>748</v>
      </c>
      <c r="B118" s="1">
        <v>113</v>
      </c>
      <c r="C118" s="1" t="s">
        <v>1880</v>
      </c>
      <c r="D118" s="1" t="s">
        <v>1181</v>
      </c>
      <c r="E118" s="1" t="s">
        <v>1417</v>
      </c>
      <c r="F118" s="2" t="s">
        <v>100</v>
      </c>
      <c r="G118" s="1" t="s">
        <v>1176</v>
      </c>
      <c r="I118" s="1">
        <f t="shared" si="17"/>
        <v>113</v>
      </c>
      <c r="J118" s="1" t="s">
        <v>0</v>
      </c>
      <c r="K118" s="1" t="s">
        <v>1265</v>
      </c>
      <c r="L118" s="3" t="str">
        <f t="shared" si="10"/>
        <v>OCT</v>
      </c>
      <c r="M118" s="1" t="s">
        <v>1177</v>
      </c>
      <c r="N118" s="1" t="s">
        <v>97</v>
      </c>
      <c r="O118" s="1" t="s">
        <v>900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"2007",typeDoc:"ACUERDO",dateDoc:"04-OCT",numDoc:"CG 113-2007",monthDoc:"OCT",nameDoc:"ALIANZA SIGLO XXI INTEGRANTES DE AYUNTAMIENTO",link: Acuerdos__pdfpath(`./${"2007/"}${"113.pdf"}`),},</v>
      </c>
      <c r="W118" s="1" t="str">
        <f t="shared" si="9"/>
        <v>{id:113,year: "2007",typeDoc:"ACUERDO",dateDoc:"04-OCT",numDoc:"CG 113-2007",monthDoc:"OCT",nameDoc:"ALIANZA SIGLO XXI INTEGRANTES DE AYUNTAMIENTO",link: Acuerdos__pdfpath(`./${"2007/"}${"113.pdf"}`),},</v>
      </c>
      <c r="X118" s="1">
        <v>117</v>
      </c>
    </row>
    <row r="119" spans="1:24" x14ac:dyDescent="0.25">
      <c r="A119" s="1" t="s">
        <v>748</v>
      </c>
      <c r="B119" s="1">
        <v>114</v>
      </c>
      <c r="C119" s="1" t="s">
        <v>1880</v>
      </c>
      <c r="D119" s="1" t="s">
        <v>1181</v>
      </c>
      <c r="E119" s="1" t="s">
        <v>1417</v>
      </c>
      <c r="F119" s="2" t="s">
        <v>100</v>
      </c>
      <c r="G119" s="1" t="s">
        <v>1176</v>
      </c>
      <c r="I119" s="1">
        <f t="shared" si="17"/>
        <v>114</v>
      </c>
      <c r="J119" s="1" t="s">
        <v>0</v>
      </c>
      <c r="K119" s="1" t="s">
        <v>1265</v>
      </c>
      <c r="L119" s="3" t="str">
        <f t="shared" si="10"/>
        <v>OCT</v>
      </c>
      <c r="M119" s="1" t="s">
        <v>1177</v>
      </c>
      <c r="N119" s="1" t="s">
        <v>95</v>
      </c>
      <c r="O119" s="1" t="s">
        <v>900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"2007",typeDoc:"ACUERDO",dateDoc:"04-OCT",numDoc:"CG 114-2007",monthDoc:"OCT",nameDoc:"AYUNTAMIENTOS DE TLAXCALA, TENANCINGO. ALIANZA SIGLO XXI",link: Acuerdos__pdfpath(`./${"2007/"}${"114.pdf"}`),},</v>
      </c>
      <c r="W119" s="1" t="str">
        <f t="shared" si="9"/>
        <v>{id:114,year: "2007",typeDoc:"ACUERDO",dateDoc:"04-OCT",numDoc:"CG 114-2007",monthDoc:"OCT",nameDoc:"AYUNTAMIENTOS DE TLAXCALA, TENANCINGO. ALIANZA SIGLO XXI",link: Acuerdos__pdfpath(`./${"2007/"}${"114.pdf"}`),},</v>
      </c>
      <c r="X119" s="1">
        <v>118</v>
      </c>
    </row>
    <row r="120" spans="1:24" x14ac:dyDescent="0.25">
      <c r="A120" s="1" t="s">
        <v>748</v>
      </c>
      <c r="B120" s="1">
        <v>115</v>
      </c>
      <c r="C120" s="1" t="s">
        <v>1880</v>
      </c>
      <c r="D120" s="1" t="s">
        <v>1181</v>
      </c>
      <c r="E120" s="1" t="s">
        <v>1417</v>
      </c>
      <c r="F120" s="2" t="s">
        <v>100</v>
      </c>
      <c r="G120" s="1" t="s">
        <v>1176</v>
      </c>
      <c r="I120" s="1">
        <f t="shared" si="17"/>
        <v>115</v>
      </c>
      <c r="J120" s="1" t="s">
        <v>0</v>
      </c>
      <c r="K120" s="1" t="s">
        <v>1265</v>
      </c>
      <c r="L120" s="3" t="str">
        <f t="shared" si="10"/>
        <v>OCT</v>
      </c>
      <c r="M120" s="1" t="s">
        <v>1177</v>
      </c>
      <c r="N120" s="1" t="s">
        <v>96</v>
      </c>
      <c r="O120" s="1" t="s">
        <v>900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"2007",typeDoc:"ACUERDO",dateDoc:"04-OCT",numDoc:"CG 115-2007",monthDoc:"OCT",nameDoc:"ALIANZA POR APIZACO",link: Acuerdos__pdfpath(`./${"2007/"}${"115.pdf"}`),},</v>
      </c>
      <c r="W120" s="1" t="str">
        <f t="shared" si="9"/>
        <v>{id:115,year: "2007",typeDoc:"ACUERDO",dateDoc:"04-OCT",numDoc:"CG 115-2007",monthDoc:"OCT",nameDoc:"ALIANZA POR APIZACO",link: Acuerdos__pdfpath(`./${"2007/"}${"115.pdf"}`),},</v>
      </c>
      <c r="X120" s="1">
        <v>119</v>
      </c>
    </row>
    <row r="121" spans="1:24" x14ac:dyDescent="0.25">
      <c r="A121" s="1" t="s">
        <v>748</v>
      </c>
      <c r="B121" s="1">
        <v>116</v>
      </c>
      <c r="C121" s="1" t="s">
        <v>1880</v>
      </c>
      <c r="D121" s="1" t="s">
        <v>1181</v>
      </c>
      <c r="E121" s="1" t="s">
        <v>1417</v>
      </c>
      <c r="F121" s="2" t="s">
        <v>100</v>
      </c>
      <c r="G121" s="1" t="s">
        <v>1176</v>
      </c>
      <c r="I121" s="1">
        <f t="shared" si="17"/>
        <v>116</v>
      </c>
      <c r="J121" s="1" t="s">
        <v>0</v>
      </c>
      <c r="K121" s="1" t="s">
        <v>1265</v>
      </c>
      <c r="L121" s="3" t="str">
        <f t="shared" si="10"/>
        <v>OCT</v>
      </c>
      <c r="M121" s="1" t="s">
        <v>1177</v>
      </c>
      <c r="N121" s="1" t="s">
        <v>98</v>
      </c>
      <c r="O121" s="1" t="s">
        <v>900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"2007",typeDoc:"ACUERDO",dateDoc:"04-OCT",numDoc:"CG 116-2007",monthDoc:"OCT",nameDoc:"PRI INTEGRANTES DE AYUNTAMIENTO",link: Acuerdos__pdfpath(`./${"2007/"}${"116.pdf"}`),},</v>
      </c>
      <c r="W121" s="1" t="str">
        <f t="shared" si="9"/>
        <v>{id:116,year: "2007",typeDoc:"ACUERDO",dateDoc:"04-OCT",numDoc:"CG 116-2007",monthDoc:"OCT",nameDoc:"PRI INTEGRANTES DE AYUNTAMIENTO",link: Acuerdos__pdfpath(`./${"2007/"}${"116.pdf"}`),},</v>
      </c>
      <c r="X121" s="1">
        <v>120</v>
      </c>
    </row>
    <row r="122" spans="1:24" x14ac:dyDescent="0.25">
      <c r="A122" s="1" t="s">
        <v>748</v>
      </c>
      <c r="B122" s="1">
        <v>117</v>
      </c>
      <c r="C122" s="1" t="s">
        <v>1880</v>
      </c>
      <c r="D122" s="1" t="s">
        <v>1181</v>
      </c>
      <c r="E122" s="1" t="s">
        <v>1417</v>
      </c>
      <c r="F122" s="2" t="s">
        <v>100</v>
      </c>
      <c r="G122" s="1" t="s">
        <v>1176</v>
      </c>
      <c r="I122" s="1">
        <f t="shared" si="17"/>
        <v>117</v>
      </c>
      <c r="J122" s="1" t="s">
        <v>0</v>
      </c>
      <c r="K122" s="1" t="s">
        <v>1265</v>
      </c>
      <c r="L122" s="3" t="str">
        <f t="shared" si="10"/>
        <v>OCT</v>
      </c>
      <c r="M122" s="1" t="s">
        <v>1177</v>
      </c>
      <c r="N122" s="1" t="s">
        <v>1947</v>
      </c>
      <c r="O122" s="1" t="s">
        <v>900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"2007",typeDoc:"ACUERDO",dateDoc:"04-OCT",numDoc:"CG 117-2007",monthDoc:"OCT",nameDoc:"REGISTRO AYUNTAMIENTOS PRD",link: Acuerdos__pdfpath(`./${"2007/"}${"117.pdf"}`),},</v>
      </c>
      <c r="W122" s="1" t="str">
        <f t="shared" si="9"/>
        <v>{id:117,year: "2007",typeDoc:"ACUERDO",dateDoc:"04-OCT",numDoc:"CG 117-2007",monthDoc:"OCT",nameDoc:"REGISTRO AYUNTAMIENTOS PRD",link: Acuerdos__pdfpath(`./${"2007/"}${"117.pdf"}`),},</v>
      </c>
      <c r="X122" s="1">
        <v>121</v>
      </c>
    </row>
    <row r="123" spans="1:24" x14ac:dyDescent="0.25">
      <c r="A123" s="1" t="s">
        <v>748</v>
      </c>
      <c r="B123" s="1">
        <v>118</v>
      </c>
      <c r="C123" s="1" t="s">
        <v>1880</v>
      </c>
      <c r="D123" s="1" t="s">
        <v>1181</v>
      </c>
      <c r="E123" s="1" t="s">
        <v>1417</v>
      </c>
      <c r="F123" s="2" t="s">
        <v>100</v>
      </c>
      <c r="G123" s="1" t="s">
        <v>1176</v>
      </c>
      <c r="I123" s="1">
        <f t="shared" si="17"/>
        <v>118</v>
      </c>
      <c r="J123" s="1" t="s">
        <v>0</v>
      </c>
      <c r="K123" s="1" t="s">
        <v>1265</v>
      </c>
      <c r="L123" s="3" t="str">
        <f t="shared" si="10"/>
        <v>OCT</v>
      </c>
      <c r="M123" s="1" t="s">
        <v>1177</v>
      </c>
      <c r="N123" s="1" t="s">
        <v>1948</v>
      </c>
      <c r="O123" s="1" t="s">
        <v>900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"2007",typeDoc:"ACUERDO",dateDoc:"04-OCT",numDoc:"CG 118-2007",monthDoc:"OCT",nameDoc:"REGISTRO AYTOS Y PCS PT (DE ACDO A MODELO)",link: Acuerdos__pdfpath(`./${"2007/"}${"118.pdf"}`),},</v>
      </c>
      <c r="W123" s="1" t="str">
        <f t="shared" si="9"/>
        <v>{id:118,year: "2007",typeDoc:"ACUERDO",dateDoc:"04-OCT",numDoc:"CG 118-2007",monthDoc:"OCT",nameDoc:"REGISTRO AYTOS Y PCS PT (DE ACDO A MODELO)",link: Acuerdos__pdfpath(`./${"2007/"}${"118.pdf"}`),},</v>
      </c>
      <c r="X123" s="1">
        <v>122</v>
      </c>
    </row>
    <row r="124" spans="1:24" x14ac:dyDescent="0.25">
      <c r="A124" s="1" t="s">
        <v>748</v>
      </c>
      <c r="B124" s="1">
        <v>119</v>
      </c>
      <c r="C124" s="1" t="s">
        <v>1880</v>
      </c>
      <c r="D124" s="1" t="s">
        <v>1181</v>
      </c>
      <c r="E124" s="1" t="s">
        <v>1417</v>
      </c>
      <c r="F124" s="2" t="s">
        <v>100</v>
      </c>
      <c r="G124" s="1" t="s">
        <v>1176</v>
      </c>
      <c r="I124" s="1">
        <f t="shared" si="17"/>
        <v>119</v>
      </c>
      <c r="J124" s="1" t="s">
        <v>0</v>
      </c>
      <c r="K124" s="1" t="s">
        <v>1265</v>
      </c>
      <c r="L124" s="3" t="str">
        <f t="shared" si="10"/>
        <v>OCT</v>
      </c>
      <c r="M124" s="1" t="s">
        <v>1177</v>
      </c>
      <c r="N124" s="1" t="s">
        <v>1949</v>
      </c>
      <c r="O124" s="1" t="s">
        <v>900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"2007",typeDoc:"ACUERDO",dateDoc:"04-OCT",numDoc:"CG 119-2007",monthDoc:"OCT",nameDoc:"PVEM INTEGRANTES DE AYUNTAMIENTO",link: Acuerdos__pdfpath(`./${"2007/"}${"119.pdf"}`),},</v>
      </c>
      <c r="W124" s="1" t="str">
        <f t="shared" si="9"/>
        <v>{id:119,year: "2007",typeDoc:"ACUERDO",dateDoc:"04-OCT",numDoc:"CG 119-2007",monthDoc:"OCT",nameDoc:"PVEM INTEGRANTES DE AYUNTAMIENTO",link: Acuerdos__pdfpath(`./${"2007/"}${"119.pdf"}`),},</v>
      </c>
      <c r="X124" s="1">
        <v>123</v>
      </c>
    </row>
    <row r="125" spans="1:24" x14ac:dyDescent="0.25">
      <c r="A125" s="1" t="s">
        <v>748</v>
      </c>
      <c r="B125" s="1">
        <v>120</v>
      </c>
      <c r="C125" s="1" t="s">
        <v>1880</v>
      </c>
      <c r="D125" s="1" t="s">
        <v>1181</v>
      </c>
      <c r="E125" s="1" t="s">
        <v>1417</v>
      </c>
      <c r="F125" s="2" t="s">
        <v>100</v>
      </c>
      <c r="G125" s="1" t="s">
        <v>1176</v>
      </c>
      <c r="I125" s="1">
        <f t="shared" si="17"/>
        <v>120</v>
      </c>
      <c r="J125" s="1" t="s">
        <v>0</v>
      </c>
      <c r="K125" s="1" t="s">
        <v>1265</v>
      </c>
      <c r="L125" s="3" t="str">
        <f t="shared" si="10"/>
        <v>OCT</v>
      </c>
      <c r="M125" s="1" t="s">
        <v>1177</v>
      </c>
      <c r="N125" s="1" t="s">
        <v>101</v>
      </c>
      <c r="O125" s="1" t="s">
        <v>900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"2007",typeDoc:"ACUERDO",dateDoc:"04-OCT",numDoc:"CG 120-2007",monthDoc:"OCT",nameDoc:"INTEGRANTES AYUNTAMIENTO CONVERGENCIA",link: Acuerdos__pdfpath(`./${"2007/"}${"120.pdf"}`),},</v>
      </c>
      <c r="W125" s="1" t="str">
        <f t="shared" si="9"/>
        <v>{id:120,year: "2007",typeDoc:"ACUERDO",dateDoc:"04-OCT",numDoc:"CG 120-2007",monthDoc:"OCT",nameDoc:"INTEGRANTES AYUNTAMIENTO CONVERGENCIA",link: Acuerdos__pdfpath(`./${"2007/"}${"120.pdf"}`),},</v>
      </c>
      <c r="X125" s="1">
        <v>124</v>
      </c>
    </row>
    <row r="126" spans="1:24" x14ac:dyDescent="0.25">
      <c r="A126" s="1" t="s">
        <v>748</v>
      </c>
      <c r="B126" s="1">
        <v>121</v>
      </c>
      <c r="C126" s="1" t="s">
        <v>1880</v>
      </c>
      <c r="D126" s="1" t="s">
        <v>1181</v>
      </c>
      <c r="E126" s="1" t="s">
        <v>1417</v>
      </c>
      <c r="F126" s="2" t="s">
        <v>100</v>
      </c>
      <c r="G126" s="1" t="s">
        <v>1176</v>
      </c>
      <c r="I126" s="1">
        <f t="shared" si="17"/>
        <v>121</v>
      </c>
      <c r="J126" s="1" t="s">
        <v>0</v>
      </c>
      <c r="K126" s="1" t="s">
        <v>1265</v>
      </c>
      <c r="L126" s="3" t="str">
        <f t="shared" si="10"/>
        <v>OCT</v>
      </c>
      <c r="M126" s="1" t="s">
        <v>1177</v>
      </c>
      <c r="N126" s="1" t="s">
        <v>102</v>
      </c>
      <c r="O126" s="1" t="s">
        <v>900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"2007",typeDoc:"ACUERDO",dateDoc:"04-OCT",numDoc:"CG 121-2007",monthDoc:"OCT",nameDoc:"INTEGRANTES AYUNTAMIENTO PCDT",link: Acuerdos__pdfpath(`./${"2007/"}${"121.pdf"}`),},</v>
      </c>
      <c r="W126" s="1" t="str">
        <f t="shared" si="9"/>
        <v>{id:121,year: "2007",typeDoc:"ACUERDO",dateDoc:"04-OCT",numDoc:"CG 121-2007",monthDoc:"OCT",nameDoc:"INTEGRANTES AYUNTAMIENTO PCDT",link: Acuerdos__pdfpath(`./${"2007/"}${"121.pdf"}`),},</v>
      </c>
      <c r="X126" s="1">
        <v>125</v>
      </c>
    </row>
    <row r="127" spans="1:24" x14ac:dyDescent="0.25">
      <c r="A127" s="1" t="s">
        <v>748</v>
      </c>
      <c r="B127" s="1">
        <v>122</v>
      </c>
      <c r="C127" s="1" t="s">
        <v>1880</v>
      </c>
      <c r="D127" s="1" t="s">
        <v>1181</v>
      </c>
      <c r="E127" s="1" t="s">
        <v>1417</v>
      </c>
      <c r="F127" s="2" t="s">
        <v>100</v>
      </c>
      <c r="G127" s="1" t="s">
        <v>1176</v>
      </c>
      <c r="I127" s="1">
        <f t="shared" si="17"/>
        <v>122</v>
      </c>
      <c r="J127" s="1" t="s">
        <v>0</v>
      </c>
      <c r="K127" s="1" t="s">
        <v>1265</v>
      </c>
      <c r="L127" s="3" t="str">
        <f t="shared" si="10"/>
        <v>OCT</v>
      </c>
      <c r="M127" s="1" t="s">
        <v>1177</v>
      </c>
      <c r="N127" s="1" t="s">
        <v>106</v>
      </c>
      <c r="O127" s="1" t="s">
        <v>900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"2007",typeDoc:"ACUERDO",dateDoc:"04-OCT",numDoc:"CG 122-2007",monthDoc:"OCT",nameDoc:"INTEGRANTES AYUNTAMIENTO NUEVA ALIANZA",link: Acuerdos__pdfpath(`./${"2007/"}${"122.pdf"}`),},</v>
      </c>
      <c r="W127" s="1" t="str">
        <f t="shared" si="9"/>
        <v>{id:122,year: "2007",typeDoc:"ACUERDO",dateDoc:"04-OCT",numDoc:"CG 122-2007",monthDoc:"OCT",nameDoc:"INTEGRANTES AYUNTAMIENTO NUEVA ALIANZA",link: Acuerdos__pdfpath(`./${"2007/"}${"122.pdf"}`),},</v>
      </c>
      <c r="X127" s="1">
        <v>126</v>
      </c>
    </row>
    <row r="128" spans="1:24" x14ac:dyDescent="0.25">
      <c r="A128" s="1" t="s">
        <v>748</v>
      </c>
      <c r="B128" s="1">
        <v>123</v>
      </c>
      <c r="C128" s="1" t="s">
        <v>1880</v>
      </c>
      <c r="D128" s="1" t="s">
        <v>1181</v>
      </c>
      <c r="E128" s="1" t="s">
        <v>1417</v>
      </c>
      <c r="F128" s="2" t="s">
        <v>100</v>
      </c>
      <c r="G128" s="1" t="s">
        <v>1176</v>
      </c>
      <c r="I128" s="1">
        <f t="shared" si="17"/>
        <v>123</v>
      </c>
      <c r="J128" s="1" t="s">
        <v>0</v>
      </c>
      <c r="K128" s="1" t="s">
        <v>1265</v>
      </c>
      <c r="L128" s="3" t="str">
        <f t="shared" si="10"/>
        <v>OCT</v>
      </c>
      <c r="M128" s="1" t="s">
        <v>1177</v>
      </c>
      <c r="N128" s="1" t="s">
        <v>103</v>
      </c>
      <c r="O128" s="1" t="s">
        <v>900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"2007",typeDoc:"ACUERDO",dateDoc:"04-OCT",numDoc:"CG 123-2007",monthDoc:"OCT",nameDoc:"INTEGRANTES AYUNTAMIENTO ALTERNATIVA",link: Acuerdos__pdfpath(`./${"2007/"}${"123.pdf"}`),},</v>
      </c>
      <c r="W128" s="1" t="str">
        <f t="shared" si="9"/>
        <v>{id:123,year: "2007",typeDoc:"ACUERDO",dateDoc:"04-OCT",numDoc:"CG 123-2007",monthDoc:"OCT",nameDoc:"INTEGRANTES AYUNTAMIENTO ALTERNATIVA",link: Acuerdos__pdfpath(`./${"2007/"}${"123.pdf"}`),},</v>
      </c>
      <c r="X128" s="1">
        <v>127</v>
      </c>
    </row>
    <row r="129" spans="1:24" x14ac:dyDescent="0.25">
      <c r="A129" s="1" t="s">
        <v>748</v>
      </c>
      <c r="B129" s="1">
        <v>124</v>
      </c>
      <c r="C129" s="1" t="s">
        <v>1880</v>
      </c>
      <c r="D129" s="1" t="s">
        <v>1181</v>
      </c>
      <c r="E129" s="1" t="s">
        <v>1417</v>
      </c>
      <c r="F129" s="2" t="s">
        <v>100</v>
      </c>
      <c r="G129" s="1" t="s">
        <v>1176</v>
      </c>
      <c r="I129" s="1">
        <f t="shared" si="17"/>
        <v>124</v>
      </c>
      <c r="J129" s="1" t="s">
        <v>0</v>
      </c>
      <c r="K129" s="1" t="s">
        <v>1265</v>
      </c>
      <c r="L129" s="3" t="str">
        <f t="shared" si="10"/>
        <v>OCT</v>
      </c>
      <c r="M129" s="1" t="s">
        <v>1177</v>
      </c>
      <c r="N129" s="1" t="s">
        <v>104</v>
      </c>
      <c r="O129" s="1" t="s">
        <v>900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"2007",typeDoc:"ACUERDO",dateDoc:"04-OCT",numDoc:"CG 124-2007",monthDoc:"OCT",nameDoc:"INTEGRANTES AYUNTAMIENTO PARTIDO SOCIALISTA",link: Acuerdos__pdfpath(`./${"2007/"}${"124.pdf"}`),},</v>
      </c>
      <c r="W129" s="1" t="str">
        <f t="shared" si="9"/>
        <v>{id:124,year: "2007",typeDoc:"ACUERDO",dateDoc:"04-OCT",numDoc:"CG 124-2007",monthDoc:"OCT",nameDoc:"INTEGRANTES AYUNTAMIENTO PARTIDO SOCIALISTA",link: Acuerdos__pdfpath(`./${"2007/"}${"124.pdf"}`),},</v>
      </c>
      <c r="X129" s="1">
        <v>128</v>
      </c>
    </row>
    <row r="130" spans="1:24" x14ac:dyDescent="0.25">
      <c r="A130" s="1" t="s">
        <v>748</v>
      </c>
      <c r="B130" s="1">
        <v>125</v>
      </c>
      <c r="C130" s="1" t="s">
        <v>1880</v>
      </c>
      <c r="D130" s="1" t="s">
        <v>1181</v>
      </c>
      <c r="E130" s="1" t="s">
        <v>1417</v>
      </c>
      <c r="F130" s="2" t="s">
        <v>100</v>
      </c>
      <c r="G130" s="1" t="s">
        <v>1176</v>
      </c>
      <c r="I130" s="1">
        <f t="shared" si="17"/>
        <v>125</v>
      </c>
      <c r="J130" s="1" t="s">
        <v>0</v>
      </c>
      <c r="K130" s="1" t="s">
        <v>1265</v>
      </c>
      <c r="L130" s="3" t="str">
        <f t="shared" si="10"/>
        <v>OCT</v>
      </c>
      <c r="M130" s="1" t="s">
        <v>1177</v>
      </c>
      <c r="N130" s="1" t="s">
        <v>105</v>
      </c>
      <c r="O130" s="1" t="s">
        <v>900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"2007",typeDoc:"ACUERDO",dateDoc:"04-OCT",numDoc:"CG 125-2007",monthDoc:"OCT",nameDoc:"REGISTRO PRESIDENTES DE COMUNIDAD",link: Acuerdos__pdfpath(`./${"2007/"}${"125.pdf"}`),},</v>
      </c>
      <c r="W130" s="1" t="str">
        <f t="shared" ref="W130:W193" si="18">IF(R130=0,"",R130)</f>
        <v>{id:125,year: "2007",typeDoc:"ACUERDO",dateDoc:"04-OCT",numDoc:"CG 125-2007",monthDoc:"OCT",nameDoc:"REGISTRO PRESIDENTES DE COMUNIDAD",link: Acuerdos__pdfpath(`./${"2007/"}${"125.pdf"}`),},</v>
      </c>
      <c r="X130" s="1">
        <v>129</v>
      </c>
    </row>
    <row r="131" spans="1:24" x14ac:dyDescent="0.25">
      <c r="A131" s="1" t="s">
        <v>748</v>
      </c>
      <c r="B131" s="1">
        <v>126</v>
      </c>
      <c r="C131" s="1" t="s">
        <v>1880</v>
      </c>
      <c r="D131" s="1" t="s">
        <v>1181</v>
      </c>
      <c r="E131" s="1" t="s">
        <v>1417</v>
      </c>
      <c r="F131" s="2" t="s">
        <v>100</v>
      </c>
      <c r="G131" s="1" t="s">
        <v>1176</v>
      </c>
      <c r="I131" s="1">
        <f t="shared" si="17"/>
        <v>126</v>
      </c>
      <c r="J131" s="1" t="s">
        <v>0</v>
      </c>
      <c r="K131" s="1" t="s">
        <v>1265</v>
      </c>
      <c r="L131" s="3" t="str">
        <f t="shared" ref="L131:L194" si="19">MID(F131,4,3)</f>
        <v>OCT</v>
      </c>
      <c r="M131" s="1" t="s">
        <v>1177</v>
      </c>
      <c r="N131" s="1" t="s">
        <v>107</v>
      </c>
      <c r="O131" s="1" t="s">
        <v>900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"2007",typeDoc:"ACUERDO",dateDoc:"04-OCT",numDoc:"CG 126-2007",monthDoc:"OCT",nameDoc:"SUSTITUCIÓN DE PARTIDO DEL TRABAJO DISTRITO XIX PROPIETARIO",link: Acuerdos__pdfpath(`./${"2007/"}${"126.pdf"}`),},</v>
      </c>
      <c r="W131" s="1" t="str">
        <f t="shared" si="18"/>
        <v>{id:126,year: "2007",typeDoc:"ACUERDO",dateDoc:"04-OCT",numDoc:"CG 126-2007",monthDoc:"OCT",nameDoc:"SUSTITUCIÓN DE PARTIDO DEL TRABAJO DISTRITO XIX PROPIETARIO",link: Acuerdos__pdfpath(`./${"2007/"}${"126.pdf"}`),},</v>
      </c>
      <c r="X131" s="1">
        <v>130</v>
      </c>
    </row>
    <row r="132" spans="1:24" x14ac:dyDescent="0.25">
      <c r="A132" s="1" t="s">
        <v>748</v>
      </c>
      <c r="B132" s="1">
        <v>127</v>
      </c>
      <c r="C132" s="1" t="s">
        <v>1880</v>
      </c>
      <c r="D132" s="1" t="s">
        <v>1181</v>
      </c>
      <c r="E132" s="1" t="s">
        <v>1417</v>
      </c>
      <c r="F132" s="2" t="s">
        <v>100</v>
      </c>
      <c r="G132" s="1" t="s">
        <v>1176</v>
      </c>
      <c r="I132" s="1">
        <f t="shared" si="17"/>
        <v>127</v>
      </c>
      <c r="J132" s="1" t="s">
        <v>0</v>
      </c>
      <c r="K132" s="1" t="s">
        <v>1265</v>
      </c>
      <c r="L132" s="3" t="str">
        <f t="shared" si="19"/>
        <v>OCT</v>
      </c>
      <c r="M132" s="1" t="s">
        <v>1177</v>
      </c>
      <c r="N132" s="1" t="s">
        <v>1950</v>
      </c>
      <c r="O132" s="1" t="s">
        <v>900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"2007",typeDoc:"ACUERDO",dateDoc:"04-OCT",numDoc:"CG 127-2007",monthDoc:"OCT",nameDoc:"PRESIDENTE COMUNIDAD JOSÉ NAZARIO RAFAEL MONTIEL ESTRELLA",link: Acuerdos__pdfpath(`./${"2007/"}${"127.pdf"}`),},</v>
      </c>
      <c r="W132" s="1" t="str">
        <f t="shared" si="18"/>
        <v>{id:127,year: "2007",typeDoc:"ACUERDO",dateDoc:"04-OCT",numDoc:"CG 127-2007",monthDoc:"OCT",nameDoc:"PRESIDENTE COMUNIDAD JOSÉ NAZARIO RAFAEL MONTIEL ESTRELLA",link: Acuerdos__pdfpath(`./${"2007/"}${"127.pdf"}`),},</v>
      </c>
      <c r="X132" s="1">
        <v>131</v>
      </c>
    </row>
    <row r="133" spans="1:24" x14ac:dyDescent="0.25">
      <c r="A133" s="1" t="s">
        <v>748</v>
      </c>
      <c r="B133" s="1">
        <v>128</v>
      </c>
      <c r="C133" s="1" t="s">
        <v>1880</v>
      </c>
      <c r="D133" s="1" t="s">
        <v>1181</v>
      </c>
      <c r="E133" s="1" t="s">
        <v>1417</v>
      </c>
      <c r="F133" s="2" t="s">
        <v>100</v>
      </c>
      <c r="G133" s="1" t="s">
        <v>1176</v>
      </c>
      <c r="I133" s="1">
        <f t="shared" si="17"/>
        <v>128</v>
      </c>
      <c r="J133" s="1" t="s">
        <v>0</v>
      </c>
      <c r="K133" s="1" t="s">
        <v>1265</v>
      </c>
      <c r="L133" s="3" t="str">
        <f t="shared" si="19"/>
        <v>OCT</v>
      </c>
      <c r="M133" s="1" t="s">
        <v>1177</v>
      </c>
      <c r="N133" s="1" t="s">
        <v>1951</v>
      </c>
      <c r="O133" s="1" t="s">
        <v>900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"2007",typeDoc:"ACUERDO",dateDoc:"04-OCT",numDoc:"CG 128-2007",monthDoc:"OCT",nameDoc:"PRESIDENTE COMUNIDAD JOSE PEDRO TRINIDAD BARRIO SAN ANTONIO",link: Acuerdos__pdfpath(`./${"2007/"}${"128.pdf"}`),},</v>
      </c>
      <c r="W133" s="1" t="str">
        <f t="shared" si="18"/>
        <v>{id:128,year: "2007",typeDoc:"ACUERDO",dateDoc:"04-OCT",numDoc:"CG 128-2007",monthDoc:"OCT",nameDoc:"PRESIDENTE COMUNIDAD JOSE PEDRO TRINIDAD BARRIO SAN ANTONIO",link: Acuerdos__pdfpath(`./${"2007/"}${"128.pdf"}`),},</v>
      </c>
      <c r="X133" s="1">
        <v>132</v>
      </c>
    </row>
    <row r="134" spans="1:24" x14ac:dyDescent="0.25">
      <c r="A134" s="1" t="s">
        <v>748</v>
      </c>
      <c r="B134" s="1">
        <v>129</v>
      </c>
      <c r="C134" s="1" t="s">
        <v>1880</v>
      </c>
      <c r="D134" s="1" t="s">
        <v>1181</v>
      </c>
      <c r="E134" s="1" t="s">
        <v>1417</v>
      </c>
      <c r="F134" s="2" t="s">
        <v>100</v>
      </c>
      <c r="G134" s="1" t="s">
        <v>1176</v>
      </c>
      <c r="I134" s="1">
        <f t="shared" si="17"/>
        <v>129</v>
      </c>
      <c r="J134" s="1" t="s">
        <v>0</v>
      </c>
      <c r="K134" s="1" t="s">
        <v>1265</v>
      </c>
      <c r="L134" s="3" t="str">
        <f t="shared" si="19"/>
        <v>OCT</v>
      </c>
      <c r="M134" s="1" t="s">
        <v>1177</v>
      </c>
      <c r="N134" s="1" t="s">
        <v>1952</v>
      </c>
      <c r="O134" s="1" t="s">
        <v>900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"2007",typeDoc:"ACUERDO",dateDoc:"04-OCT",numDoc:"CG 129-2007",monthDoc:"OCT",nameDoc:"NEGACIÓN DE REGISTRO DEL SR. OLIMPO-ATÍPICO",link: Acuerdos__pdfpath(`./${"2007/"}${"129.pdf"}`),},</v>
      </c>
      <c r="W134" s="1" t="str">
        <f t="shared" si="18"/>
        <v>{id:129,year: "2007",typeDoc:"ACUERDO",dateDoc:"04-OCT",numDoc:"CG 129-2007",monthDoc:"OCT",nameDoc:"NEGACIÓN DE REGISTRO DEL SR. OLIMPO-ATÍPICO",link: Acuerdos__pdfpath(`./${"2007/"}${"129.pdf"}`),},</v>
      </c>
      <c r="X134" s="1">
        <v>133</v>
      </c>
    </row>
    <row r="135" spans="1:24" x14ac:dyDescent="0.25">
      <c r="A135" s="1" t="s">
        <v>748</v>
      </c>
      <c r="B135" s="1">
        <v>130</v>
      </c>
      <c r="C135" s="1" t="s">
        <v>1880</v>
      </c>
      <c r="D135" s="1" t="s">
        <v>1181</v>
      </c>
      <c r="E135" s="1" t="s">
        <v>1417</v>
      </c>
      <c r="F135" s="2" t="s">
        <v>100</v>
      </c>
      <c r="G135" s="1" t="s">
        <v>1176</v>
      </c>
      <c r="I135" s="1">
        <f t="shared" si="17"/>
        <v>130</v>
      </c>
      <c r="J135" s="1" t="s">
        <v>0</v>
      </c>
      <c r="K135" s="1" t="s">
        <v>1265</v>
      </c>
      <c r="L135" s="3" t="str">
        <f t="shared" si="19"/>
        <v>OCT</v>
      </c>
      <c r="M135" s="1" t="s">
        <v>1177</v>
      </c>
      <c r="N135" s="1" t="s">
        <v>1953</v>
      </c>
      <c r="O135" s="1" t="s">
        <v>900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"2007",typeDoc:"ACUERDO",dateDoc:"04-OCT",numDoc:"CG 130-2007",monthDoc:"OCT",nameDoc:"FALTA CREDENCIAL PARA VOTAR VÍCTOR FERNANDO GALLEGOS",link: Acuerdos__pdfpath(`./${"2007/"}${"130.pdf"}`),},</v>
      </c>
      <c r="W135" s="1" t="str">
        <f t="shared" si="18"/>
        <v>{id:130,year: "2007",typeDoc:"ACUERDO",dateDoc:"04-OCT",numDoc:"CG 130-2007",monthDoc:"OCT",nameDoc:"FALTA CREDENCIAL PARA VOTAR VÍCTOR FERNANDO GALLEGOS",link: Acuerdos__pdfpath(`./${"2007/"}${"130.pdf"}`),},</v>
      </c>
      <c r="X135" s="1">
        <v>134</v>
      </c>
    </row>
    <row r="136" spans="1:24" x14ac:dyDescent="0.25">
      <c r="A136" s="1" t="s">
        <v>748</v>
      </c>
      <c r="B136" s="1">
        <v>131</v>
      </c>
      <c r="C136" s="1" t="s">
        <v>1880</v>
      </c>
      <c r="D136" s="1" t="s">
        <v>1181</v>
      </c>
      <c r="E136" s="1" t="s">
        <v>1417</v>
      </c>
      <c r="F136" s="2" t="s">
        <v>100</v>
      </c>
      <c r="G136" s="1" t="s">
        <v>1176</v>
      </c>
      <c r="I136" s="1">
        <f t="shared" si="17"/>
        <v>131</v>
      </c>
      <c r="J136" s="1" t="s">
        <v>0</v>
      </c>
      <c r="K136" s="1" t="s">
        <v>1265</v>
      </c>
      <c r="L136" s="3" t="str">
        <f t="shared" si="19"/>
        <v>OCT</v>
      </c>
      <c r="M136" s="1" t="s">
        <v>1177</v>
      </c>
      <c r="N136" s="1" t="s">
        <v>1954</v>
      </c>
      <c r="O136" s="1" t="s">
        <v>900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"2007",typeDoc:"ACUERDO",dateDoc:"04-OCT",numDoc:"CG 131-2007",monthDoc:"OCT",nameDoc:"FALTA CREDENCIAL PARA VOTAR CASO ATÍPICO",link: Acuerdos__pdfpath(`./${"2007/"}${"131.pdf"}`),},</v>
      </c>
      <c r="W136" s="1" t="str">
        <f t="shared" si="18"/>
        <v>{id:131,year: "2007",typeDoc:"ACUERDO",dateDoc:"04-OCT",numDoc:"CG 131-2007",monthDoc:"OCT",nameDoc:"FALTA CREDENCIAL PARA VOTAR CASO ATÍPICO",link: Acuerdos__pdfpath(`./${"2007/"}${"131.pdf"}`),},</v>
      </c>
      <c r="X136" s="1">
        <v>135</v>
      </c>
    </row>
    <row r="137" spans="1:24" x14ac:dyDescent="0.25">
      <c r="A137" s="1" t="s">
        <v>748</v>
      </c>
      <c r="B137" s="1">
        <v>132</v>
      </c>
      <c r="C137" s="1" t="s">
        <v>1880</v>
      </c>
      <c r="D137" s="1" t="s">
        <v>1181</v>
      </c>
      <c r="E137" s="1" t="s">
        <v>1417</v>
      </c>
      <c r="F137" s="2" t="s">
        <v>100</v>
      </c>
      <c r="G137" s="1" t="s">
        <v>1176</v>
      </c>
      <c r="I137" s="1">
        <f t="shared" si="17"/>
        <v>132</v>
      </c>
      <c r="J137" s="1" t="s">
        <v>0</v>
      </c>
      <c r="K137" s="1" t="s">
        <v>1265</v>
      </c>
      <c r="L137" s="3" t="str">
        <f t="shared" si="19"/>
        <v>OCT</v>
      </c>
      <c r="M137" s="1" t="s">
        <v>1177</v>
      </c>
      <c r="N137" s="1" t="s">
        <v>109</v>
      </c>
      <c r="O137" s="1" t="s">
        <v>900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"2007",typeDoc:"ACUERDO",dateDoc:"04-OCT",numDoc:"CG 132-2007",monthDoc:"OCT",nameDoc:"DISTRIBUCIÓN DE FINANCIAMIENTO PÚBLICO PARA AYUNTAMIENTOS",link: Acuerdos__pdfpath(`./${"2007/"}${"132.pdf"}`),},</v>
      </c>
      <c r="W137" s="1" t="str">
        <f t="shared" si="18"/>
        <v>{id:132,year: "2007",typeDoc:"ACUERDO",dateDoc:"04-OCT",numDoc:"CG 132-2007",monthDoc:"OCT",nameDoc:"DISTRIBUCIÓN DE FINANCIAMIENTO PÚBLICO PARA AYUNTAMIENTOS",link: Acuerdos__pdfpath(`./${"2007/"}${"132.pdf"}`),},</v>
      </c>
      <c r="X137" s="1">
        <v>136</v>
      </c>
    </row>
    <row r="138" spans="1:24" x14ac:dyDescent="0.25">
      <c r="A138" s="1" t="s">
        <v>748</v>
      </c>
      <c r="B138" s="1">
        <v>133</v>
      </c>
      <c r="C138" s="1" t="s">
        <v>1880</v>
      </c>
      <c r="D138" s="1" t="s">
        <v>1181</v>
      </c>
      <c r="E138" s="1" t="s">
        <v>1417</v>
      </c>
      <c r="F138" s="2" t="s">
        <v>100</v>
      </c>
      <c r="G138" s="1" t="s">
        <v>1176</v>
      </c>
      <c r="I138" s="1">
        <f t="shared" si="17"/>
        <v>133</v>
      </c>
      <c r="J138" s="1" t="s">
        <v>0</v>
      </c>
      <c r="K138" s="1" t="s">
        <v>1265</v>
      </c>
      <c r="L138" s="3" t="str">
        <f t="shared" si="19"/>
        <v>OCT</v>
      </c>
      <c r="M138" s="1" t="s">
        <v>1177</v>
      </c>
      <c r="N138" s="1" t="s">
        <v>142</v>
      </c>
      <c r="O138" s="1" t="s">
        <v>900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"2007",typeDoc:"ACUERDO",dateDoc:"04-OCT",numDoc:"CG 133-2007",monthDoc:"OCT",nameDoc:"ACREDITACIÓN REPRESENTANTES MESAS DIRECTIVAS DE CASILLA GENERALES 2007",link: Acuerdos__pdfpath(`./${"2007/"}${"133.pdf"}`),},</v>
      </c>
      <c r="W138" s="1" t="str">
        <f t="shared" si="18"/>
        <v>{id:133,year: "2007",typeDoc:"ACUERDO",dateDoc:"04-OCT",numDoc:"CG 133-2007",monthDoc:"OCT",nameDoc:"ACREDITACIÓN REPRESENTANTES MESAS DIRECTIVAS DE CASILLA GENERALES 2007",link: Acuerdos__pdfpath(`./${"2007/"}${"133.pdf"}`),},</v>
      </c>
      <c r="X138" s="1">
        <v>137</v>
      </c>
    </row>
    <row r="139" spans="1:24" x14ac:dyDescent="0.25">
      <c r="A139" s="1" t="s">
        <v>748</v>
      </c>
      <c r="B139" s="1">
        <v>134</v>
      </c>
      <c r="C139" s="1" t="s">
        <v>1880</v>
      </c>
      <c r="D139" s="1" t="s">
        <v>1181</v>
      </c>
      <c r="E139" s="1" t="s">
        <v>1417</v>
      </c>
      <c r="F139" s="2" t="s">
        <v>110</v>
      </c>
      <c r="G139" s="1" t="s">
        <v>1176</v>
      </c>
      <c r="I139" s="1">
        <f t="shared" si="17"/>
        <v>134</v>
      </c>
      <c r="J139" s="1" t="s">
        <v>0</v>
      </c>
      <c r="K139" s="1" t="s">
        <v>1265</v>
      </c>
      <c r="L139" s="3" t="str">
        <f t="shared" si="19"/>
        <v>OCT</v>
      </c>
      <c r="M139" s="1" t="s">
        <v>1177</v>
      </c>
      <c r="N139" s="1" t="s">
        <v>1955</v>
      </c>
      <c r="O139" s="1" t="s">
        <v>900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"2007",typeDoc:"ACUERDO",dateDoc:"10-OCT",numDoc:"CG 134-2007",monthDoc:"OCT",nameDoc:"CUMPL. RESOLUCIÓN TOCA 184-2007 ACUERDO CG 75-2007 PRD",link: Acuerdos__pdfpath(`./${"2007/"}${"134.pdf"}`),},</v>
      </c>
      <c r="W139" s="1" t="str">
        <f t="shared" si="18"/>
        <v>{id:134,year: "2007",typeDoc:"ACUERDO",dateDoc:"10-OCT",numDoc:"CG 134-2007",monthDoc:"OCT",nameDoc:"CUMPL. RESOLUCIÓN TOCA 184-2007 ACUERDO CG 75-2007 PRD",link: Acuerdos__pdfpath(`./${"2007/"}${"134.pdf"}`),},</v>
      </c>
      <c r="X139" s="1">
        <v>138</v>
      </c>
    </row>
    <row r="140" spans="1:24" x14ac:dyDescent="0.25">
      <c r="A140" s="1" t="s">
        <v>748</v>
      </c>
      <c r="B140" s="1">
        <v>135</v>
      </c>
      <c r="C140" s="1" t="s">
        <v>1880</v>
      </c>
      <c r="D140" s="1" t="s">
        <v>1181</v>
      </c>
      <c r="E140" s="1" t="s">
        <v>1417</v>
      </c>
      <c r="F140" s="2" t="s">
        <v>111</v>
      </c>
      <c r="G140" s="1" t="s">
        <v>1176</v>
      </c>
      <c r="I140" s="1">
        <f t="shared" si="17"/>
        <v>135</v>
      </c>
      <c r="J140" s="1" t="s">
        <v>0</v>
      </c>
      <c r="K140" s="1" t="s">
        <v>1265</v>
      </c>
      <c r="L140" s="3" t="str">
        <f t="shared" si="19"/>
        <v>OCT</v>
      </c>
      <c r="M140" s="1" t="s">
        <v>1177</v>
      </c>
      <c r="N140" s="1" t="s">
        <v>1956</v>
      </c>
      <c r="O140" s="1" t="s">
        <v>900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"2007",typeDoc:"ACUERDO",dateDoc:"12-OCT",numDoc:"CG 135-2007",monthDoc:"OCT",nameDoc:" SE AUTORIZA LA COMPRA DE BOLETAS Y ACTAS 2007",link: Acuerdos__pdfpath(`./${"2007/"}${"135.pdf"}`),},</v>
      </c>
      <c r="W140" s="1" t="str">
        <f t="shared" si="18"/>
        <v>{id:135,year: "2007",typeDoc:"ACUERDO",dateDoc:"12-OCT",numDoc:"CG 135-2007",monthDoc:"OCT",nameDoc:" SE AUTORIZA LA COMPRA DE BOLETAS Y ACTAS 2007",link: Acuerdos__pdfpath(`./${"2007/"}${"135.pdf"}`),},</v>
      </c>
      <c r="X140" s="1">
        <v>139</v>
      </c>
    </row>
    <row r="141" spans="1:24" x14ac:dyDescent="0.25">
      <c r="A141" s="1" t="s">
        <v>748</v>
      </c>
      <c r="B141" s="1">
        <v>136</v>
      </c>
      <c r="C141" s="1" t="s">
        <v>1880</v>
      </c>
      <c r="D141" s="1" t="s">
        <v>1181</v>
      </c>
      <c r="E141" s="1" t="s">
        <v>1417</v>
      </c>
      <c r="F141" s="2" t="s">
        <v>111</v>
      </c>
      <c r="G141" s="1" t="s">
        <v>1176</v>
      </c>
      <c r="I141" s="1">
        <f t="shared" si="17"/>
        <v>136</v>
      </c>
      <c r="J141" s="1" t="s">
        <v>0</v>
      </c>
      <c r="K141" s="1" t="s">
        <v>1265</v>
      </c>
      <c r="L141" s="3" t="str">
        <f t="shared" si="19"/>
        <v>OCT</v>
      </c>
      <c r="M141" s="1" t="s">
        <v>1177</v>
      </c>
      <c r="N141" s="1" t="s">
        <v>143</v>
      </c>
      <c r="O141" s="1" t="s">
        <v>900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"2007",typeDoc:"ACUERDO",dateDoc:"12-OCT",numDoc:"CG 136-2007",monthDoc:"OCT",nameDoc:"CARACTERÍSTICAS, MODELOS Y MEDIDAS DE SEGURIDAD DE BOLETAS Y ACTAS",link: Acuerdos__pdfpath(`./${"2007/"}${"136.pdf"}`),},</v>
      </c>
      <c r="W141" s="1" t="str">
        <f t="shared" si="18"/>
        <v>{id:136,year: "2007",typeDoc:"ACUERDO",dateDoc:"12-OCT",numDoc:"CG 136-2007",monthDoc:"OCT",nameDoc:"CARACTERÍSTICAS, MODELOS Y MEDIDAS DE SEGURIDAD DE BOLETAS Y ACTAS",link: Acuerdos__pdfpath(`./${"2007/"}${"136.pdf"}`),},</v>
      </c>
      <c r="X141" s="1">
        <v>140</v>
      </c>
    </row>
    <row r="142" spans="1:24" x14ac:dyDescent="0.25">
      <c r="A142" s="1" t="s">
        <v>748</v>
      </c>
      <c r="B142" s="1">
        <v>137</v>
      </c>
      <c r="C142" s="1" t="s">
        <v>1880</v>
      </c>
      <c r="D142" s="1" t="s">
        <v>1181</v>
      </c>
      <c r="E142" s="1" t="s">
        <v>1417</v>
      </c>
      <c r="F142" s="2" t="s">
        <v>111</v>
      </c>
      <c r="G142" s="1" t="s">
        <v>1176</v>
      </c>
      <c r="I142" s="1">
        <f t="shared" si="17"/>
        <v>137</v>
      </c>
      <c r="J142" s="1" t="s">
        <v>0</v>
      </c>
      <c r="K142" s="1" t="s">
        <v>1265</v>
      </c>
      <c r="L142" s="3" t="str">
        <f t="shared" si="19"/>
        <v>OCT</v>
      </c>
      <c r="M142" s="1" t="s">
        <v>1177</v>
      </c>
      <c r="N142" s="1" t="s">
        <v>144</v>
      </c>
      <c r="O142" s="1" t="s">
        <v>900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"2007",typeDoc:"ACUERDO",dateDoc:"12-OCT",numDoc:"CG 137-2007",monthDoc:"OCT",nameDoc:"SUSTITUCIÓN REGISTRO SINDICO PANAL",link: Acuerdos__pdfpath(`./${"2007/"}${"137.pdf"}`),},</v>
      </c>
      <c r="W142" s="1" t="str">
        <f t="shared" si="18"/>
        <v>{id:137,year: "2007",typeDoc:"ACUERDO",dateDoc:"12-OCT",numDoc:"CG 137-2007",monthDoc:"OCT",nameDoc:"SUSTITUCIÓN REGISTRO SINDICO PANAL",link: Acuerdos__pdfpath(`./${"2007/"}${"137.pdf"}`),},</v>
      </c>
      <c r="X142" s="1">
        <v>141</v>
      </c>
    </row>
    <row r="143" spans="1:24" x14ac:dyDescent="0.25">
      <c r="A143" s="1" t="s">
        <v>748</v>
      </c>
      <c r="B143" s="1">
        <v>138</v>
      </c>
      <c r="C143" s="1" t="s">
        <v>1880</v>
      </c>
      <c r="D143" s="1" t="s">
        <v>1181</v>
      </c>
      <c r="E143" s="1" t="s">
        <v>1417</v>
      </c>
      <c r="F143" s="2" t="s">
        <v>111</v>
      </c>
      <c r="G143" s="1" t="s">
        <v>1176</v>
      </c>
      <c r="I143" s="1">
        <f t="shared" si="17"/>
        <v>138</v>
      </c>
      <c r="J143" s="1" t="s">
        <v>0</v>
      </c>
      <c r="K143" s="1" t="s">
        <v>1265</v>
      </c>
      <c r="L143" s="3" t="str">
        <f t="shared" si="19"/>
        <v>OCT</v>
      </c>
      <c r="M143" s="1" t="s">
        <v>1177</v>
      </c>
      <c r="N143" s="1" t="s">
        <v>108</v>
      </c>
      <c r="O143" s="1" t="s">
        <v>900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"2007",typeDoc:"ACUERDO",dateDoc:"12-OCT",numDoc:"CG 138-2007",monthDoc:"OCT",nameDoc:"SUSTITUCIÓN REGIDOR QUINTO Y SEXTO DEL PT, TEPETITLA",link: Acuerdos__pdfpath(`./${"2007/"}${"138.pdf"}`),},</v>
      </c>
      <c r="W143" s="1" t="str">
        <f t="shared" si="18"/>
        <v>{id:138,year: "2007",typeDoc:"ACUERDO",dateDoc:"12-OCT",numDoc:"CG 138-2007",monthDoc:"OCT",nameDoc:"SUSTITUCIÓN REGIDOR QUINTO Y SEXTO DEL PT, TEPETITLA",link: Acuerdos__pdfpath(`./${"2007/"}${"138.pdf"}`),},</v>
      </c>
      <c r="X143" s="1">
        <v>142</v>
      </c>
    </row>
    <row r="144" spans="1:24" x14ac:dyDescent="0.25">
      <c r="A144" s="1" t="s">
        <v>748</v>
      </c>
      <c r="B144" s="1">
        <v>139</v>
      </c>
      <c r="C144" s="1" t="s">
        <v>1880</v>
      </c>
      <c r="D144" s="1" t="s">
        <v>1181</v>
      </c>
      <c r="E144" s="1" t="s">
        <v>1417</v>
      </c>
      <c r="F144" s="2" t="s">
        <v>111</v>
      </c>
      <c r="G144" s="1" t="s">
        <v>1176</v>
      </c>
      <c r="I144" s="1">
        <f t="shared" si="17"/>
        <v>139</v>
      </c>
      <c r="J144" s="1" t="s">
        <v>0</v>
      </c>
      <c r="K144" s="1" t="s">
        <v>1265</v>
      </c>
      <c r="L144" s="3" t="str">
        <f t="shared" si="19"/>
        <v>OCT</v>
      </c>
      <c r="M144" s="1" t="s">
        <v>1177</v>
      </c>
      <c r="N144" s="1" t="s">
        <v>145</v>
      </c>
      <c r="O144" s="1" t="s">
        <v>900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"2007",typeDoc:"ACUERDO",dateDoc:"12-OCT",numDoc:"CG 139-2007",monthDoc:"OCT",nameDoc:"SUSTITUCIÓN PAPALOTLA SEGUNDO REGIDOR ALIANZA PROGRESO PARA TLAXCALA",link: Acuerdos__pdfpath(`./${"2007/"}${"139.pdf"}`),},</v>
      </c>
      <c r="W144" s="1" t="str">
        <f t="shared" si="18"/>
        <v>{id:139,year: "2007",typeDoc:"ACUERDO",dateDoc:"12-OCT",numDoc:"CG 139-2007",monthDoc:"OCT",nameDoc:"SUSTITUCIÓN PAPALOTLA SEGUNDO REGIDOR ALIANZA PROGRESO PARA TLAXCALA",link: Acuerdos__pdfpath(`./${"2007/"}${"139.pdf"}`),},</v>
      </c>
      <c r="X144" s="1">
        <v>143</v>
      </c>
    </row>
    <row r="145" spans="1:24" x14ac:dyDescent="0.25">
      <c r="A145" s="1" t="s">
        <v>748</v>
      </c>
      <c r="B145" s="1">
        <v>140</v>
      </c>
      <c r="C145" s="1" t="s">
        <v>1880</v>
      </c>
      <c r="D145" s="1" t="s">
        <v>1181</v>
      </c>
      <c r="E145" s="1" t="s">
        <v>1417</v>
      </c>
      <c r="F145" s="2" t="s">
        <v>111</v>
      </c>
      <c r="G145" s="1" t="s">
        <v>1176</v>
      </c>
      <c r="I145" s="1">
        <f t="shared" si="17"/>
        <v>140</v>
      </c>
      <c r="J145" s="1" t="s">
        <v>0</v>
      </c>
      <c r="K145" s="1" t="s">
        <v>1265</v>
      </c>
      <c r="L145" s="3" t="str">
        <f t="shared" si="19"/>
        <v>OCT</v>
      </c>
      <c r="M145" s="1" t="s">
        <v>1177</v>
      </c>
      <c r="N145" s="1" t="s">
        <v>117</v>
      </c>
      <c r="O145" s="1" t="s">
        <v>900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"2007",typeDoc:"ACUERDO",dateDoc:"12-OCT",numDoc:"CG 140-2007",monthDoc:"OCT",nameDoc:"SUSTITUCIÓN DIP. SUPL. PARTIDO DEL TRABAJO DISTRITO IV",link: Acuerdos__pdfpath(`./${"2007/"}${"140.pdf"}`),},</v>
      </c>
      <c r="W145" s="1" t="str">
        <f t="shared" si="18"/>
        <v>{id:140,year: "2007",typeDoc:"ACUERDO",dateDoc:"12-OCT",numDoc:"CG 140-2007",monthDoc:"OCT",nameDoc:"SUSTITUCIÓN DIP. SUPL. PARTIDO DEL TRABAJO DISTRITO IV",link: Acuerdos__pdfpath(`./${"2007/"}${"140.pdf"}`),},</v>
      </c>
      <c r="X145" s="1">
        <v>144</v>
      </c>
    </row>
    <row r="146" spans="1:24" x14ac:dyDescent="0.25">
      <c r="A146" s="1" t="s">
        <v>748</v>
      </c>
      <c r="B146" s="1">
        <v>141</v>
      </c>
      <c r="C146" s="1" t="s">
        <v>1880</v>
      </c>
      <c r="D146" s="1" t="s">
        <v>1181</v>
      </c>
      <c r="E146" s="1" t="s">
        <v>1417</v>
      </c>
      <c r="F146" s="2" t="s">
        <v>111</v>
      </c>
      <c r="G146" s="1" t="s">
        <v>1176</v>
      </c>
      <c r="I146" s="1">
        <f t="shared" si="17"/>
        <v>141</v>
      </c>
      <c r="J146" s="1" t="s">
        <v>0</v>
      </c>
      <c r="K146" s="1" t="s">
        <v>1265</v>
      </c>
      <c r="L146" s="3" t="str">
        <f t="shared" si="19"/>
        <v>OCT</v>
      </c>
      <c r="M146" s="1" t="s">
        <v>1177</v>
      </c>
      <c r="N146" s="1" t="s">
        <v>112</v>
      </c>
      <c r="O146" s="1" t="s">
        <v>900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"2007",typeDoc:"ACUERDO",dateDoc:"12-OCT",numDoc:"CG 141-2007",monthDoc:"OCT",nameDoc:"SUSTITUCIÓN SINDICO PT SANTA CRUZ TLAX",link: Acuerdos__pdfpath(`./${"2007/"}${"141.pdf"}`),},</v>
      </c>
      <c r="W146" s="1" t="str">
        <f t="shared" si="18"/>
        <v>{id:141,year: "2007",typeDoc:"ACUERDO",dateDoc:"12-OCT",numDoc:"CG 141-2007",monthDoc:"OCT",nameDoc:"SUSTITUCIÓN SINDICO PT SANTA CRUZ TLAX",link: Acuerdos__pdfpath(`./${"2007/"}${"141.pdf"}`),},</v>
      </c>
      <c r="X146" s="1">
        <v>145</v>
      </c>
    </row>
    <row r="147" spans="1:24" x14ac:dyDescent="0.25">
      <c r="A147" s="1" t="s">
        <v>748</v>
      </c>
      <c r="B147" s="1">
        <v>142</v>
      </c>
      <c r="C147" s="1" t="s">
        <v>1880</v>
      </c>
      <c r="D147" s="1" t="s">
        <v>1181</v>
      </c>
      <c r="E147" s="1" t="s">
        <v>1417</v>
      </c>
      <c r="F147" s="2" t="s">
        <v>111</v>
      </c>
      <c r="G147" s="1" t="s">
        <v>1176</v>
      </c>
      <c r="I147" s="1">
        <f t="shared" ref="I147:I203" si="21">B147</f>
        <v>142</v>
      </c>
      <c r="J147" s="1" t="s">
        <v>0</v>
      </c>
      <c r="K147" s="1" t="s">
        <v>1265</v>
      </c>
      <c r="L147" s="3" t="str">
        <f t="shared" si="19"/>
        <v>OCT</v>
      </c>
      <c r="M147" s="1" t="s">
        <v>1177</v>
      </c>
      <c r="N147" s="1" t="s">
        <v>146</v>
      </c>
      <c r="O147" s="1" t="s">
        <v>900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"2007",typeDoc:"ACUERDO",dateDoc:"12-OCT",numDoc:"CG 142-2007",monthDoc:"OCT",nameDoc:"SUSTITUCIÓN DE PRESIDENTE DE COMUNIDAD COL.EL MIRADOR CALP. TLAX",link: Acuerdos__pdfpath(`./${"2007/"}${"142.pdf"}`),},</v>
      </c>
      <c r="W147" s="1" t="str">
        <f t="shared" si="18"/>
        <v>{id:142,year: "2007",typeDoc:"ACUERDO",dateDoc:"12-OCT",numDoc:"CG 142-2007",monthDoc:"OCT",nameDoc:"SUSTITUCIÓN DE PRESIDENTE DE COMUNIDAD COL.EL MIRADOR CALP. TLAX",link: Acuerdos__pdfpath(`./${"2007/"}${"142.pdf"}`),},</v>
      </c>
      <c r="X147" s="1">
        <v>146</v>
      </c>
    </row>
    <row r="148" spans="1:24" x14ac:dyDescent="0.25">
      <c r="A148" s="1" t="s">
        <v>748</v>
      </c>
      <c r="B148" s="1">
        <v>143</v>
      </c>
      <c r="C148" s="1" t="s">
        <v>1880</v>
      </c>
      <c r="D148" s="1" t="s">
        <v>1181</v>
      </c>
      <c r="E148" s="1" t="s">
        <v>1417</v>
      </c>
      <c r="F148" s="2" t="s">
        <v>111</v>
      </c>
      <c r="G148" s="1" t="s">
        <v>1176</v>
      </c>
      <c r="I148" s="1">
        <f t="shared" si="21"/>
        <v>143</v>
      </c>
      <c r="J148" s="1" t="s">
        <v>0</v>
      </c>
      <c r="K148" s="1" t="s">
        <v>1265</v>
      </c>
      <c r="L148" s="3" t="str">
        <f t="shared" si="19"/>
        <v>OCT</v>
      </c>
      <c r="M148" s="1" t="s">
        <v>1177</v>
      </c>
      <c r="N148" s="1" t="s">
        <v>113</v>
      </c>
      <c r="O148" s="1" t="s">
        <v>900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"2007",typeDoc:"ACUERDO",dateDoc:"12-OCT",numDoc:"CG 143-2007",monthDoc:"OCT",nameDoc:"SUSTITUCIÓN QUINTO REGIDOR ALIANZA PROGRESO PARA TLAXCALA",link: Acuerdos__pdfpath(`./${"2007/"}${"143.pdf"}`),},</v>
      </c>
      <c r="W148" s="1" t="str">
        <f t="shared" si="18"/>
        <v>{id:143,year: "2007",typeDoc:"ACUERDO",dateDoc:"12-OCT",numDoc:"CG 143-2007",monthDoc:"OCT",nameDoc:"SUSTITUCIÓN QUINTO REGIDOR ALIANZA PROGRESO PARA TLAXCALA",link: Acuerdos__pdfpath(`./${"2007/"}${"143.pdf"}`),},</v>
      </c>
      <c r="X148" s="1">
        <v>147</v>
      </c>
    </row>
    <row r="149" spans="1:24" x14ac:dyDescent="0.25">
      <c r="A149" s="1" t="s">
        <v>748</v>
      </c>
      <c r="B149" s="1">
        <v>144</v>
      </c>
      <c r="C149" s="1" t="s">
        <v>1880</v>
      </c>
      <c r="D149" s="1" t="s">
        <v>1181</v>
      </c>
      <c r="E149" s="1" t="s">
        <v>1417</v>
      </c>
      <c r="F149" s="2" t="s">
        <v>111</v>
      </c>
      <c r="G149" s="1" t="s">
        <v>1176</v>
      </c>
      <c r="I149" s="1">
        <f t="shared" si="21"/>
        <v>144</v>
      </c>
      <c r="J149" s="1" t="s">
        <v>0</v>
      </c>
      <c r="K149" s="1" t="s">
        <v>1265</v>
      </c>
      <c r="L149" s="3" t="str">
        <f t="shared" si="19"/>
        <v>OCT</v>
      </c>
      <c r="M149" s="1" t="s">
        <v>1177</v>
      </c>
      <c r="N149" s="1" t="s">
        <v>114</v>
      </c>
      <c r="O149" s="1" t="s">
        <v>900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"2007",typeDoc:"ACUERDO",dateDoc:"12-OCT",numDoc:"CG 144-2007",monthDoc:"OCT",nameDoc:"SUSTITUCIÓN PRIMER REGIDOR PARTIDO SOCIALISTA",link: Acuerdos__pdfpath(`./${"2007/"}${"144.pdf"}`),},</v>
      </c>
      <c r="W149" s="1" t="str">
        <f t="shared" si="18"/>
        <v>{id:144,year: "2007",typeDoc:"ACUERDO",dateDoc:"12-OCT",numDoc:"CG 144-2007",monthDoc:"OCT",nameDoc:"SUSTITUCIÓN PRIMER REGIDOR PARTIDO SOCIALISTA",link: Acuerdos__pdfpath(`./${"2007/"}${"144.pdf"}`),},</v>
      </c>
      <c r="X149" s="1">
        <v>148</v>
      </c>
    </row>
    <row r="150" spans="1:24" x14ac:dyDescent="0.25">
      <c r="A150" s="1" t="s">
        <v>748</v>
      </c>
      <c r="B150" s="1">
        <v>145</v>
      </c>
      <c r="C150" s="1" t="s">
        <v>1880</v>
      </c>
      <c r="D150" s="1" t="s">
        <v>1181</v>
      </c>
      <c r="E150" s="1" t="s">
        <v>1417</v>
      </c>
      <c r="F150" s="2" t="s">
        <v>111</v>
      </c>
      <c r="G150" s="1" t="s">
        <v>1176</v>
      </c>
      <c r="I150" s="1">
        <f t="shared" si="21"/>
        <v>145</v>
      </c>
      <c r="J150" s="1" t="s">
        <v>0</v>
      </c>
      <c r="K150" s="1" t="s">
        <v>1265</v>
      </c>
      <c r="L150" s="3" t="str">
        <f t="shared" si="19"/>
        <v>OCT</v>
      </c>
      <c r="M150" s="1" t="s">
        <v>1177</v>
      </c>
      <c r="N150" s="1" t="s">
        <v>147</v>
      </c>
      <c r="O150" s="1" t="s">
        <v>900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"2007",typeDoc:"ACUERDO",dateDoc:"12-OCT",numDoc:"CG 145-2007",monthDoc:"OCT",nameDoc:"SUSTITUCIÓN CANDIDATO A PC DE TLATEMPA, MUNICIPIO DE APETATITLÁN",link: Acuerdos__pdfpath(`./${"2007/"}${"145.pdf"}`),},</v>
      </c>
      <c r="W150" s="1" t="str">
        <f t="shared" si="18"/>
        <v>{id:145,year: "2007",typeDoc:"ACUERDO",dateDoc:"12-OCT",numDoc:"CG 145-2007",monthDoc:"OCT",nameDoc:"SUSTITUCIÓN CANDIDATO A PC DE TLATEMPA, MUNICIPIO DE APETATITLÁN",link: Acuerdos__pdfpath(`./${"2007/"}${"145.pdf"}`),},</v>
      </c>
      <c r="X150" s="1">
        <v>149</v>
      </c>
    </row>
    <row r="151" spans="1:24" x14ac:dyDescent="0.25">
      <c r="A151" s="1" t="s">
        <v>748</v>
      </c>
      <c r="B151" s="1">
        <v>146</v>
      </c>
      <c r="C151" s="1" t="s">
        <v>1880</v>
      </c>
      <c r="D151" s="1" t="s">
        <v>1181</v>
      </c>
      <c r="E151" s="1" t="s">
        <v>1417</v>
      </c>
      <c r="F151" s="2" t="s">
        <v>111</v>
      </c>
      <c r="G151" s="1" t="s">
        <v>1176</v>
      </c>
      <c r="I151" s="1">
        <f t="shared" si="21"/>
        <v>146</v>
      </c>
      <c r="J151" s="1" t="s">
        <v>0</v>
      </c>
      <c r="K151" s="1" t="s">
        <v>1265</v>
      </c>
      <c r="L151" s="3" t="str">
        <f t="shared" si="19"/>
        <v>OCT</v>
      </c>
      <c r="M151" s="1" t="s">
        <v>1177</v>
      </c>
      <c r="N151" s="1" t="s">
        <v>115</v>
      </c>
      <c r="O151" s="1" t="s">
        <v>900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"2007",typeDoc:"ACUERDO",dateDoc:"12-OCT",numDoc:"CG 146-2007",monthDoc:"OCT",nameDoc:"SUSTITUCIÓN PC TEPATLAXCO, PARTIDO SOCIALISTA",link: Acuerdos__pdfpath(`./${"2007/"}${"146.pdf"}`),},</v>
      </c>
      <c r="W151" s="1" t="str">
        <f t="shared" si="18"/>
        <v>{id:146,year: "2007",typeDoc:"ACUERDO",dateDoc:"12-OCT",numDoc:"CG 146-2007",monthDoc:"OCT",nameDoc:"SUSTITUCIÓN PC TEPATLAXCO, PARTIDO SOCIALISTA",link: Acuerdos__pdfpath(`./${"2007/"}${"146.pdf"}`),},</v>
      </c>
      <c r="X151" s="1">
        <v>150</v>
      </c>
    </row>
    <row r="152" spans="1:24" x14ac:dyDescent="0.25">
      <c r="A152" s="1" t="s">
        <v>748</v>
      </c>
      <c r="B152" s="1">
        <v>147</v>
      </c>
      <c r="C152" s="1" t="s">
        <v>1880</v>
      </c>
      <c r="D152" s="1" t="s">
        <v>1181</v>
      </c>
      <c r="E152" s="1" t="s">
        <v>1417</v>
      </c>
      <c r="F152" s="2" t="s">
        <v>111</v>
      </c>
      <c r="G152" s="1" t="s">
        <v>1176</v>
      </c>
      <c r="I152" s="1">
        <f t="shared" si="21"/>
        <v>147</v>
      </c>
      <c r="J152" s="1" t="s">
        <v>0</v>
      </c>
      <c r="K152" s="1" t="s">
        <v>1265</v>
      </c>
      <c r="L152" s="3" t="str">
        <f t="shared" si="19"/>
        <v>OCT</v>
      </c>
      <c r="M152" s="1" t="s">
        <v>1177</v>
      </c>
      <c r="N152" s="1" t="s">
        <v>116</v>
      </c>
      <c r="O152" s="1" t="s">
        <v>900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"2007",typeDoc:"ACUERDO",dateDoc:"12-OCT",numDoc:"CG 147-2007",monthDoc:"OCT",nameDoc:"SUST. REGIDORES.AYTO. CALPULALPAN.07",link: Acuerdos__pdfpath(`./${"2007/"}${"147.pdf"}`),},</v>
      </c>
      <c r="W152" s="1" t="str">
        <f t="shared" si="18"/>
        <v>{id:147,year: "2007",typeDoc:"ACUERDO",dateDoc:"12-OCT",numDoc:"CG 147-2007",monthDoc:"OCT",nameDoc:"SUST. REGIDORES.AYTO. CALPULALPAN.07",link: Acuerdos__pdfpath(`./${"2007/"}${"147.pdf"}`),},</v>
      </c>
      <c r="X152" s="1">
        <v>151</v>
      </c>
    </row>
    <row r="153" spans="1:24" x14ac:dyDescent="0.25">
      <c r="A153" s="1" t="s">
        <v>748</v>
      </c>
      <c r="B153" s="1">
        <v>148</v>
      </c>
      <c r="C153" s="1" t="s">
        <v>1880</v>
      </c>
      <c r="D153" s="1" t="s">
        <v>1181</v>
      </c>
      <c r="E153" s="1" t="s">
        <v>1417</v>
      </c>
      <c r="F153" s="2" t="s">
        <v>111</v>
      </c>
      <c r="G153" s="1" t="s">
        <v>1176</v>
      </c>
      <c r="I153" s="1">
        <f t="shared" si="21"/>
        <v>148</v>
      </c>
      <c r="J153" s="1" t="s">
        <v>0</v>
      </c>
      <c r="K153" s="1" t="s">
        <v>1265</v>
      </c>
      <c r="L153" s="3" t="str">
        <f t="shared" si="19"/>
        <v>OCT</v>
      </c>
      <c r="M153" s="1" t="s">
        <v>1177</v>
      </c>
      <c r="N153" s="1" t="s">
        <v>148</v>
      </c>
      <c r="O153" s="1" t="s">
        <v>900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"2007",typeDoc:"ACUERDO",dateDoc:"12-OCT",numDoc:"CG 148-2007",monthDoc:"OCT",nameDoc:"SUSTITUCIÓN TETLATLAHUACA CASTRO",link: Acuerdos__pdfpath(`./${"2007/"}${"148.pdf"}`),},</v>
      </c>
      <c r="W153" s="1" t="str">
        <f t="shared" si="18"/>
        <v>{id:148,year: "2007",typeDoc:"ACUERDO",dateDoc:"12-OCT",numDoc:"CG 148-2007",monthDoc:"OCT",nameDoc:"SUSTITUCIÓN TETLATLAHUACA CASTRO",link: Acuerdos__pdfpath(`./${"2007/"}${"148.pdf"}`),},</v>
      </c>
      <c r="X153" s="1">
        <v>152</v>
      </c>
    </row>
    <row r="154" spans="1:24" x14ac:dyDescent="0.25">
      <c r="A154" s="1" t="s">
        <v>748</v>
      </c>
      <c r="B154" s="1">
        <v>149</v>
      </c>
      <c r="C154" s="1" t="s">
        <v>1880</v>
      </c>
      <c r="D154" s="1" t="s">
        <v>1181</v>
      </c>
      <c r="E154" s="1" t="s">
        <v>1417</v>
      </c>
      <c r="F154" s="2" t="s">
        <v>111</v>
      </c>
      <c r="G154" s="1" t="s">
        <v>1176</v>
      </c>
      <c r="I154" s="1">
        <f t="shared" si="21"/>
        <v>149</v>
      </c>
      <c r="J154" s="1" t="s">
        <v>0</v>
      </c>
      <c r="K154" s="1" t="s">
        <v>1265</v>
      </c>
      <c r="L154" s="3" t="str">
        <f t="shared" si="19"/>
        <v>OCT</v>
      </c>
      <c r="M154" s="1" t="s">
        <v>1177</v>
      </c>
      <c r="N154" s="1" t="s">
        <v>149</v>
      </c>
      <c r="O154" s="1" t="s">
        <v>900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"2007",typeDoc:"ACUERDO",dateDoc:"12-OCT",numDoc:"CG 149-2007",monthDoc:"OCT",nameDoc:"SUSTITUCIÓN DE CANDIDATO SUPLENTE FORMULA 4 ALIANZA",link: Acuerdos__pdfpath(`./${"2007/"}${"149.pdf"}`),},</v>
      </c>
      <c r="W154" s="1" t="str">
        <f t="shared" si="18"/>
        <v>{id:149,year: "2007",typeDoc:"ACUERDO",dateDoc:"12-OCT",numDoc:"CG 149-2007",monthDoc:"OCT",nameDoc:"SUSTITUCIÓN DE CANDIDATO SUPLENTE FORMULA 4 ALIANZA",link: Acuerdos__pdfpath(`./${"2007/"}${"149.pdf"}`),},</v>
      </c>
      <c r="X154" s="1">
        <v>153</v>
      </c>
    </row>
    <row r="155" spans="1:24" x14ac:dyDescent="0.25">
      <c r="A155" s="1" t="s">
        <v>748</v>
      </c>
      <c r="B155" s="1">
        <v>150</v>
      </c>
      <c r="C155" s="1" t="s">
        <v>1880</v>
      </c>
      <c r="D155" s="1" t="s">
        <v>1181</v>
      </c>
      <c r="E155" s="1" t="s">
        <v>1417</v>
      </c>
      <c r="F155" s="2" t="s">
        <v>111</v>
      </c>
      <c r="G155" s="1" t="s">
        <v>1176</v>
      </c>
      <c r="I155" s="1">
        <f t="shared" si="21"/>
        <v>150</v>
      </c>
      <c r="J155" s="1" t="s">
        <v>0</v>
      </c>
      <c r="K155" s="1" t="s">
        <v>1265</v>
      </c>
      <c r="L155" s="3" t="str">
        <f t="shared" si="19"/>
        <v>OCT</v>
      </c>
      <c r="M155" s="1" t="s">
        <v>1177</v>
      </c>
      <c r="N155" s="1" t="s">
        <v>150</v>
      </c>
      <c r="O155" s="1" t="s">
        <v>900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"2007",typeDoc:"ACUERDO",dateDoc:"12-OCT",numDoc:"CG 150-2007",monthDoc:"OCT",nameDoc:"RENUNCIA DE PRES.DE COM.TEXCALAC TLAX",link: Acuerdos__pdfpath(`./${"2007/"}${"150.pdf"}`),},</v>
      </c>
      <c r="W155" s="1" t="str">
        <f t="shared" si="18"/>
        <v>{id:150,year: "2007",typeDoc:"ACUERDO",dateDoc:"12-OCT",numDoc:"CG 150-2007",monthDoc:"OCT",nameDoc:"RENUNCIA DE PRES.DE COM.TEXCALAC TLAX",link: Acuerdos__pdfpath(`./${"2007/"}${"150.pdf"}`),},</v>
      </c>
      <c r="X155" s="1">
        <v>154</v>
      </c>
    </row>
    <row r="156" spans="1:24" x14ac:dyDescent="0.25">
      <c r="A156" s="1" t="s">
        <v>748</v>
      </c>
      <c r="B156" s="1">
        <v>151</v>
      </c>
      <c r="C156" s="1" t="s">
        <v>1880</v>
      </c>
      <c r="D156" s="1" t="s">
        <v>1181</v>
      </c>
      <c r="E156" s="1" t="s">
        <v>1417</v>
      </c>
      <c r="F156" s="2" t="s">
        <v>157</v>
      </c>
      <c r="G156" s="1" t="s">
        <v>1176</v>
      </c>
      <c r="I156" s="1">
        <f t="shared" si="21"/>
        <v>151</v>
      </c>
      <c r="J156" s="1" t="s">
        <v>0</v>
      </c>
      <c r="K156" s="1" t="s">
        <v>1265</v>
      </c>
      <c r="L156" s="3" t="str">
        <f t="shared" si="19"/>
        <v>OCT</v>
      </c>
      <c r="M156" s="1" t="s">
        <v>1177</v>
      </c>
      <c r="N156" s="1" t="s">
        <v>1957</v>
      </c>
      <c r="O156" s="1" t="s">
        <v>900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"2007",typeDoc:"ACUERDO",dateDoc:"15-OCT",numDoc:"CG 151-2007",monthDoc:"OCT",nameDoc:"CUMPLIMIENTO TOCA 185-2007. LIC. EZEQUIEL",link: Acuerdos__pdfpath(`./${"2007/"}${"151.pdf"}`),},</v>
      </c>
      <c r="W156" s="1" t="str">
        <f t="shared" si="18"/>
        <v>{id:151,year: "2007",typeDoc:"ACUERDO",dateDoc:"15-OCT",numDoc:"CG 151-2007",monthDoc:"OCT",nameDoc:"CUMPLIMIENTO TOCA 185-2007. LIC. EZEQUIEL",link: Acuerdos__pdfpath(`./${"2007/"}${"151.pdf"}`),},</v>
      </c>
      <c r="X156" s="1">
        <v>155</v>
      </c>
    </row>
    <row r="157" spans="1:24" x14ac:dyDescent="0.25">
      <c r="A157" s="1" t="s">
        <v>748</v>
      </c>
      <c r="B157" s="1">
        <v>152</v>
      </c>
      <c r="C157" s="1" t="s">
        <v>1880</v>
      </c>
      <c r="D157" s="1" t="s">
        <v>1181</v>
      </c>
      <c r="E157" s="1" t="s">
        <v>1417</v>
      </c>
      <c r="F157" s="2" t="s">
        <v>158</v>
      </c>
      <c r="G157" s="1" t="s">
        <v>1176</v>
      </c>
      <c r="I157" s="1">
        <f t="shared" si="21"/>
        <v>152</v>
      </c>
      <c r="J157" s="1" t="s">
        <v>0</v>
      </c>
      <c r="K157" s="1" t="s">
        <v>1265</v>
      </c>
      <c r="L157" s="3" t="str">
        <f t="shared" si="19"/>
        <v>OCT</v>
      </c>
      <c r="M157" s="1" t="s">
        <v>1177</v>
      </c>
      <c r="N157" s="1" t="s">
        <v>1958</v>
      </c>
      <c r="O157" s="1" t="s">
        <v>900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"2007",typeDoc:"ACUERDO",dateDoc:"19-OCT",numDoc:"CG 152-2007",monthDoc:"OCT",nameDoc:"NUMERO E INTEGRACION DE CASILLAS 2007",link: Acuerdos__pdfpath(`./${"2007/"}${"152.pdf"}`),},</v>
      </c>
      <c r="W157" s="1" t="str">
        <f t="shared" si="18"/>
        <v>{id:152,year: "2007",typeDoc:"ACUERDO",dateDoc:"19-OCT",numDoc:"CG 152-2007",monthDoc:"OCT",nameDoc:"NUMERO E INTEGRACION DE CASILLAS 2007",link: Acuerdos__pdfpath(`./${"2007/"}${"152.pdf"}`),},</v>
      </c>
      <c r="X157" s="1">
        <v>156</v>
      </c>
    </row>
    <row r="158" spans="1:24" x14ac:dyDescent="0.25">
      <c r="A158" s="1" t="s">
        <v>748</v>
      </c>
      <c r="B158" s="1">
        <v>153</v>
      </c>
      <c r="C158" s="1" t="s">
        <v>1880</v>
      </c>
      <c r="D158" s="1" t="s">
        <v>1181</v>
      </c>
      <c r="E158" s="1" t="s">
        <v>1417</v>
      </c>
      <c r="F158" s="2" t="s">
        <v>158</v>
      </c>
      <c r="G158" s="1" t="s">
        <v>1176</v>
      </c>
      <c r="I158" s="1">
        <f t="shared" si="21"/>
        <v>153</v>
      </c>
      <c r="J158" s="1" t="s">
        <v>0</v>
      </c>
      <c r="K158" s="1" t="s">
        <v>1265</v>
      </c>
      <c r="L158" s="3" t="str">
        <f t="shared" si="19"/>
        <v>OCT</v>
      </c>
      <c r="M158" s="1" t="s">
        <v>1177</v>
      </c>
      <c r="N158" s="1" t="s">
        <v>150</v>
      </c>
      <c r="O158" s="1" t="s">
        <v>900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"2007",typeDoc:"ACUERDO",dateDoc:"19-OCT",numDoc:"CG 153-2007",monthDoc:"OCT",nameDoc:"RENUNCIA DE PRES.DE COM.TEXCALAC TLAX",link: Acuerdos__pdfpath(`./${"2007/"}${"153.pdf"}`),},</v>
      </c>
      <c r="W158" s="1" t="str">
        <f t="shared" si="18"/>
        <v>{id:153,year: "2007",typeDoc:"ACUERDO",dateDoc:"19-OCT",numDoc:"CG 153-2007",monthDoc:"OCT",nameDoc:"RENUNCIA DE PRES.DE COM.TEXCALAC TLAX",link: Acuerdos__pdfpath(`./${"2007/"}${"153.pdf"}`),},</v>
      </c>
      <c r="X158" s="1">
        <v>157</v>
      </c>
    </row>
    <row r="159" spans="1:24" x14ac:dyDescent="0.25">
      <c r="A159" s="1" t="s">
        <v>748</v>
      </c>
      <c r="B159" s="1">
        <v>154</v>
      </c>
      <c r="C159" s="1" t="s">
        <v>1880</v>
      </c>
      <c r="D159" s="1" t="s">
        <v>1181</v>
      </c>
      <c r="E159" s="1" t="s">
        <v>1417</v>
      </c>
      <c r="F159" s="2" t="s">
        <v>158</v>
      </c>
      <c r="G159" s="1" t="s">
        <v>1176</v>
      </c>
      <c r="I159" s="1">
        <f t="shared" si="21"/>
        <v>154</v>
      </c>
      <c r="J159" s="1" t="s">
        <v>0</v>
      </c>
      <c r="K159" s="1" t="s">
        <v>1265</v>
      </c>
      <c r="L159" s="3" t="str">
        <f t="shared" si="19"/>
        <v>OCT</v>
      </c>
      <c r="M159" s="1" t="s">
        <v>1177</v>
      </c>
      <c r="N159" s="1" t="s">
        <v>151</v>
      </c>
      <c r="O159" s="1" t="s">
        <v>900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"2007",typeDoc:"ACUERDO",dateDoc:"19-OCT",numDoc:"CG 154-2007",monthDoc:"OCT",nameDoc:"SUST. SINDICO AYTO. NATIVITAS",link: Acuerdos__pdfpath(`./${"2007/"}${"154.pdf"}`),},</v>
      </c>
      <c r="W159" s="1" t="str">
        <f t="shared" si="18"/>
        <v>{id:154,year: "2007",typeDoc:"ACUERDO",dateDoc:"19-OCT",numDoc:"CG 154-2007",monthDoc:"OCT",nameDoc:"SUST. SINDICO AYTO. NATIVITAS",link: Acuerdos__pdfpath(`./${"2007/"}${"154.pdf"}`),},</v>
      </c>
      <c r="X159" s="1">
        <v>158</v>
      </c>
    </row>
    <row r="160" spans="1:24" x14ac:dyDescent="0.25">
      <c r="A160" s="1" t="s">
        <v>748</v>
      </c>
      <c r="B160" s="1">
        <v>155</v>
      </c>
      <c r="C160" s="1" t="s">
        <v>1880</v>
      </c>
      <c r="D160" s="1" t="s">
        <v>1181</v>
      </c>
      <c r="E160" s="1" t="s">
        <v>1417</v>
      </c>
      <c r="F160" s="2" t="s">
        <v>158</v>
      </c>
      <c r="G160" s="1" t="s">
        <v>1176</v>
      </c>
      <c r="I160" s="1">
        <f t="shared" si="21"/>
        <v>155</v>
      </c>
      <c r="J160" s="1" t="s">
        <v>0</v>
      </c>
      <c r="K160" s="1" t="s">
        <v>1265</v>
      </c>
      <c r="L160" s="3" t="str">
        <f t="shared" si="19"/>
        <v>OCT</v>
      </c>
      <c r="M160" s="1" t="s">
        <v>1177</v>
      </c>
      <c r="N160" s="1" t="s">
        <v>154</v>
      </c>
      <c r="O160" s="1" t="s">
        <v>900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"2007",typeDoc:"ACUERDO",dateDoc:"19-OCT",numDoc:"CG 155-2007",monthDoc:"OCT",nameDoc:"SUSTITUCIÓN REGISTRO SINDICO PARTIDO CONVERGENCIA TEOLOCH LIC OLVERA",link: Acuerdos__pdfpath(`./${"2007/"}${"155.pdf"}`),},</v>
      </c>
      <c r="W160" s="1" t="str">
        <f t="shared" si="18"/>
        <v>{id:155,year: "2007",typeDoc:"ACUERDO",dateDoc:"19-OCT",numDoc:"CG 155-2007",monthDoc:"OCT",nameDoc:"SUSTITUCIÓN REGISTRO SINDICO PARTIDO CONVERGENCIA TEOLOCH LIC OLVERA",link: Acuerdos__pdfpath(`./${"2007/"}${"155.pdf"}`),},</v>
      </c>
      <c r="X160" s="1">
        <v>159</v>
      </c>
    </row>
    <row r="161" spans="1:24" x14ac:dyDescent="0.25">
      <c r="A161" s="1" t="s">
        <v>748</v>
      </c>
      <c r="B161" s="1">
        <v>156</v>
      </c>
      <c r="C161" s="1" t="s">
        <v>1880</v>
      </c>
      <c r="D161" s="1" t="s">
        <v>1181</v>
      </c>
      <c r="E161" s="1" t="s">
        <v>1417</v>
      </c>
      <c r="F161" s="2" t="s">
        <v>158</v>
      </c>
      <c r="G161" s="1" t="s">
        <v>1176</v>
      </c>
      <c r="I161" s="1">
        <f t="shared" si="21"/>
        <v>156</v>
      </c>
      <c r="J161" s="1" t="s">
        <v>0</v>
      </c>
      <c r="K161" s="1" t="s">
        <v>1265</v>
      </c>
      <c r="L161" s="3" t="str">
        <f t="shared" si="19"/>
        <v>OCT</v>
      </c>
      <c r="M161" s="1" t="s">
        <v>1177</v>
      </c>
      <c r="N161" s="1" t="s">
        <v>155</v>
      </c>
      <c r="O161" s="1" t="s">
        <v>900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"2007",typeDoc:"ACUERDO",dateDoc:"19-OCT",numDoc:"CG 156-2007",monthDoc:"OCT",nameDoc:"SUSTITUCIÓN PRIMER REGIDOR ALTZAYANCAHERLINDO",link: Acuerdos__pdfpath(`./${"2007/"}${"156.pdf"}`),},</v>
      </c>
      <c r="W161" s="1" t="str">
        <f t="shared" si="18"/>
        <v>{id:156,year: "2007",typeDoc:"ACUERDO",dateDoc:"19-OCT",numDoc:"CG 156-2007",monthDoc:"OCT",nameDoc:"SUSTITUCIÓN PRIMER REGIDOR ALTZAYANCAHERLINDO",link: Acuerdos__pdfpath(`./${"2007/"}${"156.pdf"}`),},</v>
      </c>
      <c r="X161" s="1">
        <v>160</v>
      </c>
    </row>
    <row r="162" spans="1:24" x14ac:dyDescent="0.25">
      <c r="A162" s="1" t="s">
        <v>748</v>
      </c>
      <c r="B162" s="1">
        <v>157</v>
      </c>
      <c r="C162" s="1" t="s">
        <v>1880</v>
      </c>
      <c r="D162" s="1" t="s">
        <v>1181</v>
      </c>
      <c r="E162" s="1" t="s">
        <v>1417</v>
      </c>
      <c r="F162" s="2" t="s">
        <v>158</v>
      </c>
      <c r="G162" s="1" t="s">
        <v>1176</v>
      </c>
      <c r="I162" s="1">
        <f t="shared" si="21"/>
        <v>157</v>
      </c>
      <c r="J162" s="1" t="s">
        <v>0</v>
      </c>
      <c r="K162" s="1" t="s">
        <v>1265</v>
      </c>
      <c r="L162" s="3" t="str">
        <f t="shared" si="19"/>
        <v>OCT</v>
      </c>
      <c r="M162" s="1" t="s">
        <v>1177</v>
      </c>
      <c r="N162" s="1" t="s">
        <v>152</v>
      </c>
      <c r="O162" s="1" t="s">
        <v>900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"2007",typeDoc:"ACUERDO",dateDoc:"19-OCT",numDoc:"CG 157-2007",monthDoc:"OCT",nameDoc:"SUST. DTO. XVI ALTERNATIVA",link: Acuerdos__pdfpath(`./${"2007/"}${"157.pdf"}`),},</v>
      </c>
      <c r="W162" s="1" t="str">
        <f t="shared" si="18"/>
        <v>{id:157,year: "2007",typeDoc:"ACUERDO",dateDoc:"19-OCT",numDoc:"CG 157-2007",monthDoc:"OCT",nameDoc:"SUST. DTO. XVI ALTERNATIVA",link: Acuerdos__pdfpath(`./${"2007/"}${"157.pdf"}`),},</v>
      </c>
      <c r="X162" s="1">
        <v>161</v>
      </c>
    </row>
    <row r="163" spans="1:24" x14ac:dyDescent="0.25">
      <c r="A163" s="1" t="s">
        <v>748</v>
      </c>
      <c r="B163" s="1">
        <v>158</v>
      </c>
      <c r="C163" s="1" t="s">
        <v>1880</v>
      </c>
      <c r="D163" s="1" t="s">
        <v>1181</v>
      </c>
      <c r="E163" s="1" t="s">
        <v>1417</v>
      </c>
      <c r="F163" s="2" t="s">
        <v>158</v>
      </c>
      <c r="G163" s="1" t="s">
        <v>1176</v>
      </c>
      <c r="I163" s="1">
        <f t="shared" si="21"/>
        <v>158</v>
      </c>
      <c r="J163" s="1" t="s">
        <v>0</v>
      </c>
      <c r="K163" s="1" t="s">
        <v>1265</v>
      </c>
      <c r="L163" s="3" t="str">
        <f t="shared" si="19"/>
        <v>OCT</v>
      </c>
      <c r="M163" s="1" t="s">
        <v>1177</v>
      </c>
      <c r="N163" s="1" t="s">
        <v>156</v>
      </c>
      <c r="O163" s="1" t="s">
        <v>900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"2007",typeDoc:"ACUERDO",dateDoc:"19-OCT",numDoc:"CG 158-2007",monthDoc:"OCT",nameDoc:"SUST. SINDICO, PROP Y SUPLET. ATLANGATEPEC",link: Acuerdos__pdfpath(`./${"2007/"}${"158.pdf"}`),},</v>
      </c>
      <c r="W163" s="1" t="str">
        <f t="shared" si="18"/>
        <v>{id:158,year: "2007",typeDoc:"ACUERDO",dateDoc:"19-OCT",numDoc:"CG 158-2007",monthDoc:"OCT",nameDoc:"SUST. SINDICO, PROP Y SUPLET. ATLANGATEPEC",link: Acuerdos__pdfpath(`./${"2007/"}${"158.pdf"}`),},</v>
      </c>
      <c r="X163" s="1">
        <v>162</v>
      </c>
    </row>
    <row r="164" spans="1:24" x14ac:dyDescent="0.25">
      <c r="A164" s="1" t="s">
        <v>748</v>
      </c>
      <c r="B164" s="1">
        <v>159</v>
      </c>
      <c r="C164" s="1" t="s">
        <v>1880</v>
      </c>
      <c r="D164" s="1" t="s">
        <v>1181</v>
      </c>
      <c r="E164" s="1" t="s">
        <v>1417</v>
      </c>
      <c r="F164" s="2" t="s">
        <v>158</v>
      </c>
      <c r="G164" s="1" t="s">
        <v>1176</v>
      </c>
      <c r="I164" s="1">
        <f t="shared" si="21"/>
        <v>159</v>
      </c>
      <c r="J164" s="1" t="s">
        <v>0</v>
      </c>
      <c r="K164" s="1" t="s">
        <v>1265</v>
      </c>
      <c r="L164" s="3" t="str">
        <f t="shared" si="19"/>
        <v>OCT</v>
      </c>
      <c r="M164" s="1" t="s">
        <v>1177</v>
      </c>
      <c r="N164" s="1" t="s">
        <v>153</v>
      </c>
      <c r="O164" s="1" t="s">
        <v>900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"2007",typeDoc:"ACUERDO",dateDoc:"19-OCT",numDoc:"CG 159-2007",monthDoc:"OCT",nameDoc:"SUSTITUCIÓN SR TEPETITLA DE LARDIZABAL CASTRO",link: Acuerdos__pdfpath(`./${"2007/"}${"159.pdf"}`),},</v>
      </c>
      <c r="W164" s="1" t="str">
        <f t="shared" si="18"/>
        <v>{id:159,year: "2007",typeDoc:"ACUERDO",dateDoc:"19-OCT",numDoc:"CG 159-2007",monthDoc:"OCT",nameDoc:"SUSTITUCIÓN SR TEPETITLA DE LARDIZABAL CASTRO",link: Acuerdos__pdfpath(`./${"2007/"}${"159.pdf"}`),},</v>
      </c>
      <c r="X164" s="1">
        <v>163</v>
      </c>
    </row>
    <row r="165" spans="1:24" x14ac:dyDescent="0.25">
      <c r="A165" s="1" t="s">
        <v>748</v>
      </c>
      <c r="B165" s="1">
        <v>160</v>
      </c>
      <c r="C165" s="1" t="s">
        <v>1880</v>
      </c>
      <c r="D165" s="1" t="s">
        <v>1181</v>
      </c>
      <c r="E165" s="1" t="s">
        <v>1417</v>
      </c>
      <c r="F165" s="2" t="s">
        <v>158</v>
      </c>
      <c r="G165" s="1" t="s">
        <v>1176</v>
      </c>
      <c r="I165" s="1">
        <f t="shared" si="21"/>
        <v>160</v>
      </c>
      <c r="J165" s="1" t="s">
        <v>0</v>
      </c>
      <c r="K165" s="1" t="s">
        <v>1265</v>
      </c>
      <c r="L165" s="3" t="str">
        <f t="shared" si="19"/>
        <v>OCT</v>
      </c>
      <c r="M165" s="1" t="s">
        <v>1177</v>
      </c>
      <c r="N165" s="1" t="s">
        <v>162</v>
      </c>
      <c r="O165" s="1" t="s">
        <v>900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"2007",typeDoc:"ACUERDO",dateDoc:"19-OCT",numDoc:"CG 160-2007",monthDoc:"OCT",nameDoc:"SUSTITUCIÓN QUINTO REGIDOR PARTIDO DEL TRABAJO",link: Acuerdos__pdfpath(`./${"2007/"}${"160.pdf"}`),},</v>
      </c>
      <c r="W165" s="1" t="str">
        <f t="shared" si="18"/>
        <v>{id:160,year: "2007",typeDoc:"ACUERDO",dateDoc:"19-OCT",numDoc:"CG 160-2007",monthDoc:"OCT",nameDoc:"SUSTITUCIÓN QUINTO REGIDOR PARTIDO DEL TRABAJO",link: Acuerdos__pdfpath(`./${"2007/"}${"160.pdf"}`),},</v>
      </c>
      <c r="X165" s="1">
        <v>164</v>
      </c>
    </row>
    <row r="166" spans="1:24" x14ac:dyDescent="0.25">
      <c r="A166" s="1" t="s">
        <v>748</v>
      </c>
      <c r="B166" s="1">
        <v>161</v>
      </c>
      <c r="C166" s="1" t="s">
        <v>1880</v>
      </c>
      <c r="D166" s="1" t="s">
        <v>1181</v>
      </c>
      <c r="E166" s="1" t="s">
        <v>1417</v>
      </c>
      <c r="F166" s="2" t="s">
        <v>158</v>
      </c>
      <c r="G166" s="1" t="s">
        <v>1176</v>
      </c>
      <c r="I166" s="1">
        <f t="shared" si="21"/>
        <v>161</v>
      </c>
      <c r="J166" s="1" t="s">
        <v>0</v>
      </c>
      <c r="K166" s="1" t="s">
        <v>1265</v>
      </c>
      <c r="L166" s="3" t="str">
        <f t="shared" si="19"/>
        <v>OCT</v>
      </c>
      <c r="M166" s="1" t="s">
        <v>1177</v>
      </c>
      <c r="N166" s="1" t="s">
        <v>163</v>
      </c>
      <c r="O166" s="1" t="s">
        <v>900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"2007",typeDoc:"ACUERDO",dateDoc:"19-OCT",numDoc:"CG 161-2007",monthDoc:"OCT",nameDoc:"TERCER REGIDOR SN. PABLO MONTE",link: Acuerdos__pdfpath(`./${"2007/"}${"161.pdf"}`),},</v>
      </c>
      <c r="W166" s="1" t="str">
        <f t="shared" si="18"/>
        <v>{id:161,year: "2007",typeDoc:"ACUERDO",dateDoc:"19-OCT",numDoc:"CG 161-2007",monthDoc:"OCT",nameDoc:"TERCER REGIDOR SN. PABLO MONTE",link: Acuerdos__pdfpath(`./${"2007/"}${"161.pdf"}`),},</v>
      </c>
      <c r="X166" s="1">
        <v>165</v>
      </c>
    </row>
    <row r="167" spans="1:24" x14ac:dyDescent="0.25">
      <c r="A167" s="1" t="s">
        <v>748</v>
      </c>
      <c r="B167" s="1">
        <v>162</v>
      </c>
      <c r="C167" s="1" t="s">
        <v>1880</v>
      </c>
      <c r="D167" s="1" t="s">
        <v>1181</v>
      </c>
      <c r="E167" s="1" t="s">
        <v>1417</v>
      </c>
      <c r="F167" s="2" t="s">
        <v>158</v>
      </c>
      <c r="G167" s="1" t="s">
        <v>1176</v>
      </c>
      <c r="I167" s="1">
        <f t="shared" si="21"/>
        <v>162</v>
      </c>
      <c r="J167" s="1" t="s">
        <v>0</v>
      </c>
      <c r="K167" s="1" t="s">
        <v>1265</v>
      </c>
      <c r="L167" s="3" t="str">
        <f t="shared" si="19"/>
        <v>OCT</v>
      </c>
      <c r="M167" s="1" t="s">
        <v>1177</v>
      </c>
      <c r="N167" s="1" t="s">
        <v>159</v>
      </c>
      <c r="O167" s="1" t="s">
        <v>900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"2007",typeDoc:"ACUERDO",dateDoc:"19-OCT",numDoc:"CG 162-2007",monthDoc:"OCT",nameDoc:"SUST.DIP. XV.ALTER.SOCIALDEM",link: Acuerdos__pdfpath(`./${"2007/"}${"162.pdf"}`),},</v>
      </c>
      <c r="W167" s="1" t="str">
        <f t="shared" si="18"/>
        <v>{id:162,year: "2007",typeDoc:"ACUERDO",dateDoc:"19-OCT",numDoc:"CG 162-2007",monthDoc:"OCT",nameDoc:"SUST.DIP. XV.ALTER.SOCIALDEM",link: Acuerdos__pdfpath(`./${"2007/"}${"162.pdf"}`),},</v>
      </c>
      <c r="X167" s="1">
        <v>166</v>
      </c>
    </row>
    <row r="168" spans="1:24" x14ac:dyDescent="0.25">
      <c r="A168" s="1" t="s">
        <v>748</v>
      </c>
      <c r="B168" s="1">
        <v>163</v>
      </c>
      <c r="C168" s="1" t="s">
        <v>1880</v>
      </c>
      <c r="D168" s="1" t="s">
        <v>1181</v>
      </c>
      <c r="E168" s="1" t="s">
        <v>1417</v>
      </c>
      <c r="F168" s="2" t="s">
        <v>158</v>
      </c>
      <c r="G168" s="1" t="s">
        <v>1176</v>
      </c>
      <c r="I168" s="1">
        <f t="shared" si="21"/>
        <v>163</v>
      </c>
      <c r="J168" s="1" t="s">
        <v>0</v>
      </c>
      <c r="K168" s="1" t="s">
        <v>1265</v>
      </c>
      <c r="L168" s="3" t="str">
        <f t="shared" si="19"/>
        <v>OCT</v>
      </c>
      <c r="M168" s="1" t="s">
        <v>1177</v>
      </c>
      <c r="N168" s="1" t="s">
        <v>148</v>
      </c>
      <c r="O168" s="1" t="s">
        <v>900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"2007",typeDoc:"ACUERDO",dateDoc:"19-OCT",numDoc:"CG 163-2007",monthDoc:"OCT",nameDoc:"SUSTITUCIÓN TETLATLAHUACA CASTRO",link: Acuerdos__pdfpath(`./${"2007/"}${"163.pdf"}`),},</v>
      </c>
      <c r="W168" s="1" t="str">
        <f t="shared" si="18"/>
        <v>{id:163,year: "2007",typeDoc:"ACUERDO",dateDoc:"19-OCT",numDoc:"CG 163-2007",monthDoc:"OCT",nameDoc:"SUSTITUCIÓN TETLATLAHUACA CASTRO",link: Acuerdos__pdfpath(`./${"2007/"}${"163.pdf"}`),},</v>
      </c>
      <c r="X168" s="1">
        <v>167</v>
      </c>
    </row>
    <row r="169" spans="1:24" x14ac:dyDescent="0.25">
      <c r="A169" s="1" t="s">
        <v>748</v>
      </c>
      <c r="B169" s="1">
        <v>164</v>
      </c>
      <c r="C169" s="1" t="s">
        <v>1880</v>
      </c>
      <c r="D169" s="1" t="s">
        <v>1181</v>
      </c>
      <c r="E169" s="1" t="s">
        <v>1417</v>
      </c>
      <c r="F169" s="2" t="s">
        <v>158</v>
      </c>
      <c r="G169" s="1" t="s">
        <v>1176</v>
      </c>
      <c r="I169" s="1">
        <f t="shared" si="21"/>
        <v>164</v>
      </c>
      <c r="J169" s="1" t="s">
        <v>0</v>
      </c>
      <c r="K169" s="1" t="s">
        <v>1265</v>
      </c>
      <c r="L169" s="3" t="str">
        <f t="shared" si="19"/>
        <v>OCT</v>
      </c>
      <c r="M169" s="1" t="s">
        <v>1177</v>
      </c>
      <c r="N169" s="1" t="s">
        <v>164</v>
      </c>
      <c r="O169" s="1" t="s">
        <v>900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"2007",typeDoc:"ACUERDO",dateDoc:"19-OCT",numDoc:"CG 164-2007",monthDoc:"OCT",nameDoc:"PRIMER REGIDOR PROPIETARIO HUAMANTLA PT",link: Acuerdos__pdfpath(`./${"2007/"}${"164.pdf"}`),},</v>
      </c>
      <c r="W169" s="1" t="str">
        <f t="shared" si="18"/>
        <v>{id:164,year: "2007",typeDoc:"ACUERDO",dateDoc:"19-OCT",numDoc:"CG 164-2007",monthDoc:"OCT",nameDoc:"PRIMER REGIDOR PROPIETARIO HUAMANTLA PT",link: Acuerdos__pdfpath(`./${"2007/"}${"164.pdf"}`),},</v>
      </c>
      <c r="X169" s="1">
        <v>168</v>
      </c>
    </row>
    <row r="170" spans="1:24" x14ac:dyDescent="0.25">
      <c r="A170" s="1" t="s">
        <v>748</v>
      </c>
      <c r="B170" s="1">
        <v>165</v>
      </c>
      <c r="C170" s="1" t="s">
        <v>1880</v>
      </c>
      <c r="D170" s="1" t="s">
        <v>1181</v>
      </c>
      <c r="E170" s="1" t="s">
        <v>1417</v>
      </c>
      <c r="F170" s="2" t="s">
        <v>158</v>
      </c>
      <c r="G170" s="1" t="s">
        <v>1176</v>
      </c>
      <c r="I170" s="1">
        <f t="shared" si="21"/>
        <v>165</v>
      </c>
      <c r="J170" s="1" t="s">
        <v>0</v>
      </c>
      <c r="K170" s="1" t="s">
        <v>1265</v>
      </c>
      <c r="L170" s="3" t="str">
        <f t="shared" si="19"/>
        <v>OCT</v>
      </c>
      <c r="M170" s="1" t="s">
        <v>1177</v>
      </c>
      <c r="N170" s="1" t="s">
        <v>165</v>
      </c>
      <c r="O170" s="1" t="s">
        <v>900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"2007",typeDoc:"ACUERDO",dateDoc:"19-OCT",numDoc:"CG 165-2007",monthDoc:"OCT",nameDoc:"SUST. PC SEGUNDA SECCION MAZATECOCHCO PT",link: Acuerdos__pdfpath(`./${"2007/"}${"165.pdf"}`),},</v>
      </c>
      <c r="W170" s="1" t="str">
        <f t="shared" si="18"/>
        <v>{id:165,year: "2007",typeDoc:"ACUERDO",dateDoc:"19-OCT",numDoc:"CG 165-2007",monthDoc:"OCT",nameDoc:"SUST. PC SEGUNDA SECCION MAZATECOCHCO PT",link: Acuerdos__pdfpath(`./${"2007/"}${"165.pdf"}`),},</v>
      </c>
      <c r="X170" s="1">
        <v>169</v>
      </c>
    </row>
    <row r="171" spans="1:24" x14ac:dyDescent="0.25">
      <c r="A171" s="1" t="s">
        <v>748</v>
      </c>
      <c r="B171" s="1">
        <v>166</v>
      </c>
      <c r="C171" s="1" t="s">
        <v>1880</v>
      </c>
      <c r="D171" s="1" t="s">
        <v>1181</v>
      </c>
      <c r="E171" s="1" t="s">
        <v>1417</v>
      </c>
      <c r="F171" s="2" t="s">
        <v>158</v>
      </c>
      <c r="G171" s="1" t="s">
        <v>1176</v>
      </c>
      <c r="I171" s="1">
        <f t="shared" si="21"/>
        <v>166</v>
      </c>
      <c r="J171" s="1" t="s">
        <v>0</v>
      </c>
      <c r="K171" s="1" t="s">
        <v>1265</v>
      </c>
      <c r="L171" s="3" t="str">
        <f t="shared" si="19"/>
        <v>OCT</v>
      </c>
      <c r="M171" s="1" t="s">
        <v>1177</v>
      </c>
      <c r="N171" s="1" t="s">
        <v>160</v>
      </c>
      <c r="O171" s="1" t="s">
        <v>900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  <c r="W171" s="1" t="str">
        <f t="shared" si="18"/>
        <v>{id:166,year: "2007",typeDoc:"ACUERDO",dateDoc:"19-OCT",numDoc:"CG 166-2007",monthDoc:"OCT",nameDoc:"PARTIDO SOCIALISTA SUSTITUCION PRIMERO Y SEGUNDO REGIDOR",link: Acuerdos__pdfpath(`./${"2007/"}${"166.pdf"}`),},</v>
      </c>
      <c r="X171" s="1">
        <v>170</v>
      </c>
    </row>
    <row r="172" spans="1:24" x14ac:dyDescent="0.25">
      <c r="A172" s="1" t="s">
        <v>748</v>
      </c>
      <c r="B172" s="1">
        <v>167</v>
      </c>
      <c r="C172" s="1" t="s">
        <v>1880</v>
      </c>
      <c r="D172" s="1" t="s">
        <v>1181</v>
      </c>
      <c r="E172" s="1" t="s">
        <v>1417</v>
      </c>
      <c r="F172" s="2" t="s">
        <v>158</v>
      </c>
      <c r="G172" s="1" t="s">
        <v>1176</v>
      </c>
      <c r="I172" s="1">
        <f t="shared" si="21"/>
        <v>167</v>
      </c>
      <c r="J172" s="1" t="s">
        <v>0</v>
      </c>
      <c r="K172" s="1" t="s">
        <v>1265</v>
      </c>
      <c r="L172" s="3" t="str">
        <f t="shared" si="19"/>
        <v>OCT</v>
      </c>
      <c r="M172" s="1" t="s">
        <v>1177</v>
      </c>
      <c r="N172" s="1" t="s">
        <v>161</v>
      </c>
      <c r="O172" s="1" t="s">
        <v>900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"2007",typeDoc:"ACUERDO",dateDoc:"19-OCT",numDoc:"CG 167-2007",monthDoc:"OCT",nameDoc:"SUSTITUCIÓN CONSEJEROS ELECTORALES MUNICIPALES 19 OCTUBRE",link: Acuerdos__pdfpath(`./${"2007/"}${"167.pdf"}`),},</v>
      </c>
      <c r="W172" s="1" t="str">
        <f t="shared" si="18"/>
        <v>{id:167,year: "2007",typeDoc:"ACUERDO",dateDoc:"19-OCT",numDoc:"CG 167-2007",monthDoc:"OCT",nameDoc:"SUSTITUCIÓN CONSEJEROS ELECTORALES MUNICIPALES 19 OCTUBRE",link: Acuerdos__pdfpath(`./${"2007/"}${"167.pdf"}`),},</v>
      </c>
      <c r="X172" s="1">
        <v>171</v>
      </c>
    </row>
    <row r="173" spans="1:24" x14ac:dyDescent="0.25">
      <c r="A173" s="1" t="s">
        <v>748</v>
      </c>
      <c r="B173" s="1">
        <v>168</v>
      </c>
      <c r="C173" s="1" t="s">
        <v>1880</v>
      </c>
      <c r="D173" s="1" t="s">
        <v>1181</v>
      </c>
      <c r="E173" s="1" t="s">
        <v>1417</v>
      </c>
      <c r="F173" s="2" t="s">
        <v>158</v>
      </c>
      <c r="G173" s="1" t="s">
        <v>1176</v>
      </c>
      <c r="I173" s="1">
        <f t="shared" si="21"/>
        <v>168</v>
      </c>
      <c r="J173" s="1" t="s">
        <v>0</v>
      </c>
      <c r="K173" s="1" t="s">
        <v>1265</v>
      </c>
      <c r="L173" s="3" t="str">
        <f t="shared" si="19"/>
        <v>OCT</v>
      </c>
      <c r="M173" s="1" t="s">
        <v>1177</v>
      </c>
      <c r="N173" s="1" t="s">
        <v>166</v>
      </c>
      <c r="O173" s="1" t="s">
        <v>900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"2007",typeDoc:"ACUERDO",dateDoc:"19-OCT",numDoc:"CG 168-2007",monthDoc:"OCT",nameDoc:"SUSTITUCIÓN PT SINDICO TERRENATE",link: Acuerdos__pdfpath(`./${"2007/"}${"168.pdf"}`),},</v>
      </c>
      <c r="W173" s="1" t="str">
        <f t="shared" si="18"/>
        <v>{id:168,year: "2007",typeDoc:"ACUERDO",dateDoc:"19-OCT",numDoc:"CG 168-2007",monthDoc:"OCT",nameDoc:"SUSTITUCIÓN PT SINDICO TERRENATE",link: Acuerdos__pdfpath(`./${"2007/"}${"168.pdf"}`),},</v>
      </c>
      <c r="X173" s="1">
        <v>172</v>
      </c>
    </row>
    <row r="174" spans="1:24" x14ac:dyDescent="0.25">
      <c r="A174" s="1" t="s">
        <v>748</v>
      </c>
      <c r="B174" s="1">
        <v>169</v>
      </c>
      <c r="C174" s="1" t="s">
        <v>1880</v>
      </c>
      <c r="D174" s="1" t="s">
        <v>1181</v>
      </c>
      <c r="E174" s="1" t="s">
        <v>1417</v>
      </c>
      <c r="F174" s="2" t="s">
        <v>167</v>
      </c>
      <c r="G174" s="1" t="s">
        <v>1176</v>
      </c>
      <c r="I174" s="1">
        <f t="shared" si="21"/>
        <v>169</v>
      </c>
      <c r="J174" s="1" t="s">
        <v>0</v>
      </c>
      <c r="K174" s="1" t="s">
        <v>1265</v>
      </c>
      <c r="L174" s="3" t="str">
        <f t="shared" si="19"/>
        <v>OCT</v>
      </c>
      <c r="M174" s="1" t="s">
        <v>1177</v>
      </c>
      <c r="N174" s="1" t="s">
        <v>1959</v>
      </c>
      <c r="O174" s="1" t="s">
        <v>900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"2007",typeDoc:"ACUERDO",dateDoc:"20-OCT",numDoc:"CG 169-2007",monthDoc:"OCT",nameDoc:"CUMPLIMIENTO TOCA 202-2007 VÍCTOR FERNANDO GALLEGOS",link: Acuerdos__pdfpath(`./${"2007/"}${"169.pdf"}`),},</v>
      </c>
      <c r="W174" s="1" t="str">
        <f t="shared" si="18"/>
        <v>{id:169,year: "2007",typeDoc:"ACUERDO",dateDoc:"20-OCT",numDoc:"CG 169-2007",monthDoc:"OCT",nameDoc:"CUMPLIMIENTO TOCA 202-2007 VÍCTOR FERNANDO GALLEGOS",link: Acuerdos__pdfpath(`./${"2007/"}${"169.pdf"}`),},</v>
      </c>
      <c r="X174" s="1">
        <v>173</v>
      </c>
    </row>
    <row r="175" spans="1:24" x14ac:dyDescent="0.25">
      <c r="A175" s="1" t="s">
        <v>748</v>
      </c>
      <c r="B175" s="1">
        <v>170</v>
      </c>
      <c r="C175" s="1" t="s">
        <v>1880</v>
      </c>
      <c r="D175" s="1" t="s">
        <v>1181</v>
      </c>
      <c r="E175" s="1" t="s">
        <v>1417</v>
      </c>
      <c r="F175" s="2" t="s">
        <v>175</v>
      </c>
      <c r="G175" s="1" t="s">
        <v>1176</v>
      </c>
      <c r="I175" s="1">
        <f t="shared" si="21"/>
        <v>170</v>
      </c>
      <c r="J175" s="1" t="s">
        <v>0</v>
      </c>
      <c r="K175" s="1" t="s">
        <v>1265</v>
      </c>
      <c r="L175" s="3" t="str">
        <f t="shared" si="19"/>
        <v>OCT</v>
      </c>
      <c r="M175" s="1" t="s">
        <v>1177</v>
      </c>
      <c r="N175" s="1" t="s">
        <v>1960</v>
      </c>
      <c r="O175" s="1" t="s">
        <v>900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"2007",typeDoc:"ACUERDO",dateDoc:"21-OCT",numDoc:"CG 170-2007",monthDoc:"OCT",nameDoc:"COMUNIDAD ZARAGOZA SECCIÓN 0335",link: Acuerdos__pdfpath(`./${"2007/"}${"170.pdf"}`),},</v>
      </c>
      <c r="W175" s="1" t="str">
        <f t="shared" si="18"/>
        <v>{id:170,year: "2007",typeDoc:"ACUERDO",dateDoc:"21-OCT",numDoc:"CG 170-2007",monthDoc:"OCT",nameDoc:"COMUNIDAD ZARAGOZA SECCIÓN 0335",link: Acuerdos__pdfpath(`./${"2007/"}${"170.pdf"}`),},</v>
      </c>
      <c r="X175" s="1">
        <v>174</v>
      </c>
    </row>
    <row r="176" spans="1:24" x14ac:dyDescent="0.25">
      <c r="A176" s="1" t="s">
        <v>748</v>
      </c>
      <c r="B176" s="1">
        <v>171</v>
      </c>
      <c r="C176" s="1" t="s">
        <v>1880</v>
      </c>
      <c r="D176" s="1" t="s">
        <v>1181</v>
      </c>
      <c r="E176" s="1" t="s">
        <v>1417</v>
      </c>
      <c r="F176" s="2" t="s">
        <v>175</v>
      </c>
      <c r="G176" s="1" t="s">
        <v>1176</v>
      </c>
      <c r="I176" s="1">
        <f t="shared" si="21"/>
        <v>171</v>
      </c>
      <c r="J176" s="1" t="s">
        <v>0</v>
      </c>
      <c r="K176" s="1" t="s">
        <v>1265</v>
      </c>
      <c r="L176" s="3" t="str">
        <f t="shared" si="19"/>
        <v>OCT</v>
      </c>
      <c r="M176" s="1" t="s">
        <v>1177</v>
      </c>
      <c r="N176" s="1" t="s">
        <v>1961</v>
      </c>
      <c r="O176" s="1" t="s">
        <v>900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"2007",typeDoc:"ACUERDO",dateDoc:"21-OCT",numDoc:"CG 171-2007",monthDoc:"OCT",nameDoc:"SANTA CRUZ TETELA SECCIÓN 0150-1",link: Acuerdos__pdfpath(`./${"2007/"}${"171.pdf"}`),},</v>
      </c>
      <c r="W176" s="1" t="str">
        <f t="shared" si="18"/>
        <v>{id:171,year: "2007",typeDoc:"ACUERDO",dateDoc:"21-OCT",numDoc:"CG 171-2007",monthDoc:"OCT",nameDoc:"SANTA CRUZ TETELA SECCIÓN 0150-1",link: Acuerdos__pdfpath(`./${"2007/"}${"171.pdf"}`),},</v>
      </c>
      <c r="X176" s="1">
        <v>175</v>
      </c>
    </row>
    <row r="177" spans="1:24" x14ac:dyDescent="0.25">
      <c r="A177" s="1" t="s">
        <v>748</v>
      </c>
      <c r="B177" s="1">
        <v>172</v>
      </c>
      <c r="C177" s="1" t="s">
        <v>1880</v>
      </c>
      <c r="D177" s="1" t="s">
        <v>1181</v>
      </c>
      <c r="E177" s="1" t="s">
        <v>1417</v>
      </c>
      <c r="F177" s="2" t="s">
        <v>175</v>
      </c>
      <c r="G177" s="1" t="s">
        <v>1176</v>
      </c>
      <c r="I177" s="1">
        <f t="shared" si="21"/>
        <v>172</v>
      </c>
      <c r="J177" s="1" t="s">
        <v>0</v>
      </c>
      <c r="K177" s="1" t="s">
        <v>1265</v>
      </c>
      <c r="L177" s="3" t="str">
        <f t="shared" si="19"/>
        <v>OCT</v>
      </c>
      <c r="M177" s="1" t="s">
        <v>1177</v>
      </c>
      <c r="N177" s="1" t="s">
        <v>1962</v>
      </c>
      <c r="O177" s="1" t="s">
        <v>900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"2007",typeDoc:"ACUERDO",dateDoc:"21-OCT",numDoc:"CG 172-2007",monthDoc:"OCT",nameDoc:"DISTINCION LISTA NOMINAL COMUNIDADES 2007-1",link: Acuerdos__pdfpath(`./${"2007/"}${"172.pdf"}`),},</v>
      </c>
      <c r="W177" s="1" t="str">
        <f t="shared" si="18"/>
        <v>{id:172,year: "2007",typeDoc:"ACUERDO",dateDoc:"21-OCT",numDoc:"CG 172-2007",monthDoc:"OCT",nameDoc:"DISTINCION LISTA NOMINAL COMUNIDADES 2007-1",link: Acuerdos__pdfpath(`./${"2007/"}${"172.pdf"}`),},</v>
      </c>
      <c r="X177" s="1">
        <v>176</v>
      </c>
    </row>
    <row r="178" spans="1:24" x14ac:dyDescent="0.25">
      <c r="A178" s="1" t="s">
        <v>748</v>
      </c>
      <c r="B178" s="1">
        <v>173</v>
      </c>
      <c r="C178" s="1" t="s">
        <v>1880</v>
      </c>
      <c r="D178" s="1" t="s">
        <v>1181</v>
      </c>
      <c r="E178" s="1" t="s">
        <v>1417</v>
      </c>
      <c r="F178" s="2" t="s">
        <v>175</v>
      </c>
      <c r="G178" s="1" t="s">
        <v>1176</v>
      </c>
      <c r="I178" s="1">
        <f t="shared" si="21"/>
        <v>173</v>
      </c>
      <c r="J178" s="1" t="s">
        <v>0</v>
      </c>
      <c r="K178" s="1" t="s">
        <v>1265</v>
      </c>
      <c r="L178" s="3" t="str">
        <f t="shared" si="19"/>
        <v>OCT</v>
      </c>
      <c r="M178" s="1" t="s">
        <v>1177</v>
      </c>
      <c r="N178" s="1" t="s">
        <v>168</v>
      </c>
      <c r="O178" s="1" t="s">
        <v>900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"2007",typeDoc:"ACUERDO",dateDoc:"21-OCT",numDoc:"CG 173-2007",monthDoc:"OCT",nameDoc:"CIERRE CAMPAÑAS 2007",link: Acuerdos__pdfpath(`./${"2007/"}${"173.pdf"}`),},</v>
      </c>
      <c r="W178" s="1" t="str">
        <f t="shared" si="18"/>
        <v>{id:173,year: "2007",typeDoc:"ACUERDO",dateDoc:"21-OCT",numDoc:"CG 173-2007",monthDoc:"OCT",nameDoc:"CIERRE CAMPAÑAS 2007",link: Acuerdos__pdfpath(`./${"2007/"}${"173.pdf"}`),},</v>
      </c>
      <c r="X178" s="1">
        <v>177</v>
      </c>
    </row>
    <row r="179" spans="1:24" x14ac:dyDescent="0.25">
      <c r="A179" s="1" t="s">
        <v>748</v>
      </c>
      <c r="B179" s="1">
        <v>174</v>
      </c>
      <c r="C179" s="1" t="s">
        <v>1880</v>
      </c>
      <c r="D179" s="1" t="s">
        <v>1181</v>
      </c>
      <c r="E179" s="1" t="s">
        <v>1417</v>
      </c>
      <c r="F179" s="2" t="s">
        <v>175</v>
      </c>
      <c r="G179" s="1" t="s">
        <v>1176</v>
      </c>
      <c r="I179" s="1">
        <f t="shared" si="21"/>
        <v>174</v>
      </c>
      <c r="J179" s="1" t="s">
        <v>0</v>
      </c>
      <c r="K179" s="1" t="s">
        <v>1265</v>
      </c>
      <c r="L179" s="3" t="str">
        <f t="shared" si="19"/>
        <v>OCT</v>
      </c>
      <c r="M179" s="1" t="s">
        <v>1177</v>
      </c>
      <c r="N179" s="1" t="s">
        <v>169</v>
      </c>
      <c r="O179" s="1" t="s">
        <v>900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"2007",typeDoc:"ACUERDO",dateDoc:"21-OCT",numDoc:"CG 174-2007",monthDoc:"OCT",nameDoc:"SUSTIT.PRIM. REGIDOR. DEL PAN-PAC, SAN J. ZACUALPAN",link: Acuerdos__pdfpath(`./${"2007/"}${"174.pdf"}`),},</v>
      </c>
      <c r="W179" s="1" t="str">
        <f t="shared" si="18"/>
        <v>{id:174,year: "2007",typeDoc:"ACUERDO",dateDoc:"21-OCT",numDoc:"CG 174-2007",monthDoc:"OCT",nameDoc:"SUSTIT.PRIM. REGIDOR. DEL PAN-PAC, SAN J. ZACUALPAN",link: Acuerdos__pdfpath(`./${"2007/"}${"174.pdf"}`),},</v>
      </c>
      <c r="X179" s="1">
        <v>178</v>
      </c>
    </row>
    <row r="180" spans="1:24" x14ac:dyDescent="0.25">
      <c r="A180" s="1" t="s">
        <v>748</v>
      </c>
      <c r="B180" s="1">
        <v>175</v>
      </c>
      <c r="C180" s="1" t="s">
        <v>1880</v>
      </c>
      <c r="D180" s="1" t="s">
        <v>1181</v>
      </c>
      <c r="E180" s="1" t="s">
        <v>1417</v>
      </c>
      <c r="F180" s="2" t="s">
        <v>175</v>
      </c>
      <c r="G180" s="1" t="s">
        <v>1176</v>
      </c>
      <c r="I180" s="1">
        <f t="shared" si="21"/>
        <v>175</v>
      </c>
      <c r="J180" s="1" t="s">
        <v>0</v>
      </c>
      <c r="K180" s="1" t="s">
        <v>1265</v>
      </c>
      <c r="L180" s="3" t="str">
        <f t="shared" si="19"/>
        <v>OCT</v>
      </c>
      <c r="M180" s="1" t="s">
        <v>1177</v>
      </c>
      <c r="N180" s="1" t="s">
        <v>170</v>
      </c>
      <c r="O180" s="1" t="s">
        <v>900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"2007",typeDoc:"ACUERDO",dateDoc:"21-OCT",numDoc:"CG 175-2007",monthDoc:"OCT",nameDoc:"TERCER REGIDOR PROPIETARIO NANACAMILPA PAN-PAC",link: Acuerdos__pdfpath(`./${"2007/"}${"175.pdf"}`),},</v>
      </c>
      <c r="W180" s="1" t="str">
        <f t="shared" si="18"/>
        <v>{id:175,year: "2007",typeDoc:"ACUERDO",dateDoc:"21-OCT",numDoc:"CG 175-2007",monthDoc:"OCT",nameDoc:"TERCER REGIDOR PROPIETARIO NANACAMILPA PAN-PAC",link: Acuerdos__pdfpath(`./${"2007/"}${"175.pdf"}`),},</v>
      </c>
      <c r="X180" s="1">
        <v>179</v>
      </c>
    </row>
    <row r="181" spans="1:24" x14ac:dyDescent="0.25">
      <c r="A181" s="1" t="s">
        <v>748</v>
      </c>
      <c r="B181" s="1">
        <v>176</v>
      </c>
      <c r="C181" s="1" t="s">
        <v>1880</v>
      </c>
      <c r="D181" s="1" t="s">
        <v>1181</v>
      </c>
      <c r="E181" s="1" t="s">
        <v>1417</v>
      </c>
      <c r="F181" s="2" t="s">
        <v>175</v>
      </c>
      <c r="G181" s="1" t="s">
        <v>1176</v>
      </c>
      <c r="I181" s="1">
        <f t="shared" si="21"/>
        <v>176</v>
      </c>
      <c r="J181" s="1" t="s">
        <v>0</v>
      </c>
      <c r="K181" s="1" t="s">
        <v>1265</v>
      </c>
      <c r="L181" s="3" t="str">
        <f t="shared" si="19"/>
        <v>OCT</v>
      </c>
      <c r="M181" s="1" t="s">
        <v>1177</v>
      </c>
      <c r="N181" s="1" t="s">
        <v>171</v>
      </c>
      <c r="O181" s="1" t="s">
        <v>900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"2007",typeDoc:"ACUERDO",dateDoc:"21-OCT",numDoc:"CG 176-2007",monthDoc:"OCT",nameDoc:"SUST. PRESIDENTE DE COM. TERRENATE PRD",link: Acuerdos__pdfpath(`./${"2007/"}${"176.pdf"}`),},</v>
      </c>
      <c r="W181" s="1" t="str">
        <f t="shared" si="18"/>
        <v>{id:176,year: "2007",typeDoc:"ACUERDO",dateDoc:"21-OCT",numDoc:"CG 176-2007",monthDoc:"OCT",nameDoc:"SUST. PRESIDENTE DE COM. TERRENATE PRD",link: Acuerdos__pdfpath(`./${"2007/"}${"176.pdf"}`),},</v>
      </c>
      <c r="X181" s="1">
        <v>180</v>
      </c>
    </row>
    <row r="182" spans="1:24" x14ac:dyDescent="0.25">
      <c r="A182" s="1" t="s">
        <v>748</v>
      </c>
      <c r="B182" s="1">
        <v>177</v>
      </c>
      <c r="C182" s="1" t="s">
        <v>1880</v>
      </c>
      <c r="D182" s="1" t="s">
        <v>1181</v>
      </c>
      <c r="E182" s="1" t="s">
        <v>1417</v>
      </c>
      <c r="F182" s="2" t="s">
        <v>175</v>
      </c>
      <c r="G182" s="1" t="s">
        <v>1176</v>
      </c>
      <c r="I182" s="1">
        <f t="shared" si="21"/>
        <v>177</v>
      </c>
      <c r="J182" s="1" t="s">
        <v>0</v>
      </c>
      <c r="K182" s="1" t="s">
        <v>1265</v>
      </c>
      <c r="L182" s="3" t="str">
        <f t="shared" si="19"/>
        <v>OCT</v>
      </c>
      <c r="M182" s="1" t="s">
        <v>1177</v>
      </c>
      <c r="N182" s="1" t="s">
        <v>172</v>
      </c>
      <c r="O182" s="1" t="s">
        <v>900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"2007",typeDoc:"ACUERDO",dateDoc:"21-OCT",numDoc:"CG 177-2007",monthDoc:"OCT",nameDoc:"SUSTICIÓN REGISTRO SINDICO PROPIETARIO PRD HUAMANTLA",link: Acuerdos__pdfpath(`./${"2007/"}${"177.pdf"}`),},</v>
      </c>
      <c r="W182" s="1" t="str">
        <f t="shared" si="18"/>
        <v>{id:177,year: "2007",typeDoc:"ACUERDO",dateDoc:"21-OCT",numDoc:"CG 177-2007",monthDoc:"OCT",nameDoc:"SUSTICIÓN REGISTRO SINDICO PROPIETARIO PRD HUAMANTLA",link: Acuerdos__pdfpath(`./${"2007/"}${"177.pdf"}`),},</v>
      </c>
      <c r="X182" s="1">
        <v>181</v>
      </c>
    </row>
    <row r="183" spans="1:24" x14ac:dyDescent="0.25">
      <c r="A183" s="1" t="s">
        <v>748</v>
      </c>
      <c r="B183" s="1">
        <v>178</v>
      </c>
      <c r="C183" s="1" t="s">
        <v>1880</v>
      </c>
      <c r="D183" s="1" t="s">
        <v>1181</v>
      </c>
      <c r="E183" s="1" t="s">
        <v>1417</v>
      </c>
      <c r="F183" s="2" t="s">
        <v>175</v>
      </c>
      <c r="G183" s="1" t="s">
        <v>1176</v>
      </c>
      <c r="I183" s="1">
        <f t="shared" si="21"/>
        <v>178</v>
      </c>
      <c r="J183" s="1" t="s">
        <v>0</v>
      </c>
      <c r="K183" s="1" t="s">
        <v>1265</v>
      </c>
      <c r="L183" s="3" t="str">
        <f t="shared" si="19"/>
        <v>OCT</v>
      </c>
      <c r="M183" s="1" t="s">
        <v>1177</v>
      </c>
      <c r="N183" s="1" t="s">
        <v>173</v>
      </c>
      <c r="O183" s="1" t="s">
        <v>900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"2007",typeDoc:"ACUERDO",dateDoc:"21-OCT",numDoc:"CG 178-2007",monthDoc:"OCT",nameDoc:"SUST. SEGUNDA SECCION MAZATECOCHCO PT",link: Acuerdos__pdfpath(`./${"2007/"}${"178.pdf"}`),},</v>
      </c>
      <c r="W183" s="1" t="str">
        <f t="shared" si="18"/>
        <v>{id:178,year: "2007",typeDoc:"ACUERDO",dateDoc:"21-OCT",numDoc:"CG 178-2007",monthDoc:"OCT",nameDoc:"SUST. SEGUNDA SECCION MAZATECOCHCO PT",link: Acuerdos__pdfpath(`./${"2007/"}${"178.pdf"}`),},</v>
      </c>
      <c r="X183" s="1">
        <v>182</v>
      </c>
    </row>
    <row r="184" spans="1:24" x14ac:dyDescent="0.25">
      <c r="A184" s="1" t="s">
        <v>748</v>
      </c>
      <c r="B184" s="1">
        <v>179</v>
      </c>
      <c r="C184" s="1" t="s">
        <v>1880</v>
      </c>
      <c r="D184" s="1" t="s">
        <v>1181</v>
      </c>
      <c r="E184" s="1" t="s">
        <v>1417</v>
      </c>
      <c r="F184" s="2" t="s">
        <v>175</v>
      </c>
      <c r="G184" s="1" t="s">
        <v>1176</v>
      </c>
      <c r="I184" s="1">
        <f t="shared" si="21"/>
        <v>179</v>
      </c>
      <c r="J184" s="1" t="s">
        <v>0</v>
      </c>
      <c r="K184" s="1" t="s">
        <v>1265</v>
      </c>
      <c r="L184" s="3" t="str">
        <f t="shared" si="19"/>
        <v>OCT</v>
      </c>
      <c r="M184" s="1" t="s">
        <v>1177</v>
      </c>
      <c r="N184" s="1" t="s">
        <v>174</v>
      </c>
      <c r="O184" s="1" t="s">
        <v>900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"2007",typeDoc:"ACUERDO",dateDoc:"21-OCT",numDoc:"CG 179-2007",monthDoc:"OCT",nameDoc:"SUST. SR SAN PABLO DEL MONTE PT",link: Acuerdos__pdfpath(`./${"2007/"}${"179.pdf"}`),},</v>
      </c>
      <c r="W184" s="1" t="str">
        <f t="shared" si="18"/>
        <v>{id:179,year: "2007",typeDoc:"ACUERDO",dateDoc:"21-OCT",numDoc:"CG 179-2007",monthDoc:"OCT",nameDoc:"SUST. SR SAN PABLO DEL MONTE PT",link: Acuerdos__pdfpath(`./${"2007/"}${"179.pdf"}`),},</v>
      </c>
      <c r="X184" s="1">
        <v>183</v>
      </c>
    </row>
    <row r="185" spans="1:24" x14ac:dyDescent="0.25">
      <c r="A185" s="1" t="s">
        <v>748</v>
      </c>
      <c r="B185" s="1">
        <v>180</v>
      </c>
      <c r="C185" s="1" t="s">
        <v>1880</v>
      </c>
      <c r="D185" s="1" t="s">
        <v>1181</v>
      </c>
      <c r="E185" s="1" t="s">
        <v>1417</v>
      </c>
      <c r="F185" s="2" t="s">
        <v>175</v>
      </c>
      <c r="G185" s="1" t="s">
        <v>1176</v>
      </c>
      <c r="I185" s="1">
        <f t="shared" si="21"/>
        <v>180</v>
      </c>
      <c r="J185" s="1" t="s">
        <v>0</v>
      </c>
      <c r="K185" s="1" t="s">
        <v>1265</v>
      </c>
      <c r="L185" s="3" t="str">
        <f t="shared" si="19"/>
        <v>OCT</v>
      </c>
      <c r="M185" s="1" t="s">
        <v>1177</v>
      </c>
      <c r="N185" s="1" t="s">
        <v>177</v>
      </c>
      <c r="O185" s="1" t="s">
        <v>900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"2007",typeDoc:"ACUERDO",dateDoc:"21-OCT",numDoc:"CG 180-2007",monthDoc:"OCT",nameDoc:"SUSTITUCIÓN PRESIDENTE MUNICIPAL PARTIDO DEL TRABAJO",link: Acuerdos__pdfpath(`./${"2007/"}${"180.pdf"}`),},</v>
      </c>
      <c r="W185" s="1" t="str">
        <f t="shared" si="18"/>
        <v>{id:180,year: "2007",typeDoc:"ACUERDO",dateDoc:"21-OCT",numDoc:"CG 180-2007",monthDoc:"OCT",nameDoc:"SUSTITUCIÓN PRESIDENTE MUNICIPAL PARTIDO DEL TRABAJO",link: Acuerdos__pdfpath(`./${"2007/"}${"180.pdf"}`),},</v>
      </c>
      <c r="X185" s="1">
        <v>184</v>
      </c>
    </row>
    <row r="186" spans="1:24" x14ac:dyDescent="0.25">
      <c r="A186" s="1" t="s">
        <v>748</v>
      </c>
      <c r="B186" s="1">
        <v>181</v>
      </c>
      <c r="C186" s="1" t="s">
        <v>1880</v>
      </c>
      <c r="D186" s="1" t="s">
        <v>1181</v>
      </c>
      <c r="E186" s="1" t="s">
        <v>1417</v>
      </c>
      <c r="F186" s="2" t="s">
        <v>175</v>
      </c>
      <c r="G186" s="1" t="s">
        <v>1176</v>
      </c>
      <c r="I186" s="1">
        <f t="shared" si="21"/>
        <v>181</v>
      </c>
      <c r="J186" s="1" t="s">
        <v>0</v>
      </c>
      <c r="K186" s="1" t="s">
        <v>1265</v>
      </c>
      <c r="L186" s="3" t="str">
        <f t="shared" si="19"/>
        <v>OCT</v>
      </c>
      <c r="M186" s="1" t="s">
        <v>1177</v>
      </c>
      <c r="N186" s="1" t="s">
        <v>178</v>
      </c>
      <c r="O186" s="1" t="s">
        <v>900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"2007",typeDoc:"ACUERDO",dateDoc:"21-OCT",numDoc:"CG 181-2007",monthDoc:"OCT",nameDoc:"TERCER REGIDOR TERRENATE PT",link: Acuerdos__pdfpath(`./${"2007/"}${"181.pdf"}`),},</v>
      </c>
      <c r="W186" s="1" t="str">
        <f t="shared" si="18"/>
        <v>{id:181,year: "2007",typeDoc:"ACUERDO",dateDoc:"21-OCT",numDoc:"CG 181-2007",monthDoc:"OCT",nameDoc:"TERCER REGIDOR TERRENATE PT",link: Acuerdos__pdfpath(`./${"2007/"}${"181.pdf"}`),},</v>
      </c>
      <c r="X186" s="1">
        <v>185</v>
      </c>
    </row>
    <row r="187" spans="1:24" x14ac:dyDescent="0.25">
      <c r="A187" s="1" t="s">
        <v>748</v>
      </c>
      <c r="B187" s="1">
        <v>182</v>
      </c>
      <c r="C187" s="1" t="s">
        <v>1880</v>
      </c>
      <c r="D187" s="1" t="s">
        <v>1181</v>
      </c>
      <c r="E187" s="1" t="s">
        <v>1417</v>
      </c>
      <c r="F187" s="2" t="s">
        <v>175</v>
      </c>
      <c r="G187" s="1" t="s">
        <v>1176</v>
      </c>
      <c r="I187" s="1">
        <f t="shared" si="21"/>
        <v>182</v>
      </c>
      <c r="J187" s="1" t="s">
        <v>0</v>
      </c>
      <c r="K187" s="1" t="s">
        <v>1265</v>
      </c>
      <c r="L187" s="3" t="str">
        <f t="shared" si="19"/>
        <v>OCT</v>
      </c>
      <c r="M187" s="1" t="s">
        <v>1177</v>
      </c>
      <c r="N187" s="1" t="s">
        <v>179</v>
      </c>
      <c r="O187" s="1" t="s">
        <v>900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"2007",typeDoc:"ACUERDO",dateDoc:"21-OCT",numDoc:"CG 182-2007",monthDoc:"OCT",nameDoc:"SUSTITUCIÓN REGISTRO TERCER REGIDOR PANOTLA PNA",link: Acuerdos__pdfpath(`./${"2007/"}${"182.pdf"}`),},</v>
      </c>
      <c r="W187" s="1" t="str">
        <f t="shared" si="18"/>
        <v>{id:182,year: "2007",typeDoc:"ACUERDO",dateDoc:"21-OCT",numDoc:"CG 182-2007",monthDoc:"OCT",nameDoc:"SUSTITUCIÓN REGISTRO TERCER REGIDOR PANOTLA PNA",link: Acuerdos__pdfpath(`./${"2007/"}${"182.pdf"}`),},</v>
      </c>
      <c r="X187" s="1">
        <v>186</v>
      </c>
    </row>
    <row r="188" spans="1:24" x14ac:dyDescent="0.25">
      <c r="A188" s="1" t="s">
        <v>748</v>
      </c>
      <c r="B188" s="1">
        <v>183</v>
      </c>
      <c r="C188" s="1" t="s">
        <v>1880</v>
      </c>
      <c r="D188" s="1" t="s">
        <v>1181</v>
      </c>
      <c r="E188" s="1" t="s">
        <v>1417</v>
      </c>
      <c r="F188" s="2" t="s">
        <v>175</v>
      </c>
      <c r="G188" s="1" t="s">
        <v>1176</v>
      </c>
      <c r="I188" s="1">
        <f t="shared" si="21"/>
        <v>183</v>
      </c>
      <c r="J188" s="1" t="s">
        <v>0</v>
      </c>
      <c r="K188" s="1" t="s">
        <v>1265</v>
      </c>
      <c r="L188" s="3" t="str">
        <f t="shared" si="19"/>
        <v>OCT</v>
      </c>
      <c r="M188" s="1" t="s">
        <v>1177</v>
      </c>
      <c r="N188" s="1" t="s">
        <v>180</v>
      </c>
      <c r="O188" s="1" t="s">
        <v>900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"2007",typeDoc:"ACUERDO",dateDoc:"21-OCT",numDoc:"CG 183-2007",monthDoc:"OCT",nameDoc:"SUSTITUCIÓN NUEVA ALIANZA SINDICO",link: Acuerdos__pdfpath(`./${"2007/"}${"183.pdf"}`),},</v>
      </c>
      <c r="W188" s="1" t="str">
        <f t="shared" si="18"/>
        <v>{id:183,year: "2007",typeDoc:"ACUERDO",dateDoc:"21-OCT",numDoc:"CG 183-2007",monthDoc:"OCT",nameDoc:"SUSTITUCIÓN NUEVA ALIANZA SINDICO",link: Acuerdos__pdfpath(`./${"2007/"}${"183.pdf"}`),},</v>
      </c>
      <c r="X188" s="1">
        <v>187</v>
      </c>
    </row>
    <row r="189" spans="1:24" x14ac:dyDescent="0.25">
      <c r="A189" s="1" t="s">
        <v>748</v>
      </c>
      <c r="B189" s="1">
        <v>184</v>
      </c>
      <c r="C189" s="1" t="s">
        <v>1880</v>
      </c>
      <c r="D189" s="1" t="s">
        <v>1181</v>
      </c>
      <c r="E189" s="1" t="s">
        <v>1417</v>
      </c>
      <c r="F189" s="2" t="s">
        <v>175</v>
      </c>
      <c r="G189" s="1" t="s">
        <v>1176</v>
      </c>
      <c r="I189" s="1">
        <f t="shared" si="21"/>
        <v>184</v>
      </c>
      <c r="J189" s="1" t="s">
        <v>0</v>
      </c>
      <c r="K189" s="1" t="s">
        <v>1265</v>
      </c>
      <c r="L189" s="3" t="str">
        <f t="shared" si="19"/>
        <v>OCT</v>
      </c>
      <c r="M189" s="1" t="s">
        <v>1177</v>
      </c>
      <c r="N189" s="1" t="s">
        <v>181</v>
      </c>
      <c r="O189" s="1" t="s">
        <v>900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"2007",typeDoc:"ACUERDO",dateDoc:"21-OCT",numDoc:"CG 184-2007",monthDoc:"OCT",nameDoc:"SUSTITUCION TERCER, CUARTO Y QUINTO SEXTOREGIDOR STACRUZ TLAXCALA ALTERNATIVA",link: Acuerdos__pdfpath(`./${"2007/"}${"184.pdf"}`),},</v>
      </c>
      <c r="W189" s="1" t="str">
        <f t="shared" si="18"/>
        <v>{id:184,year: "2007",typeDoc:"ACUERDO",dateDoc:"21-OCT",numDoc:"CG 184-2007",monthDoc:"OCT",nameDoc:"SUSTITUCION TERCER, CUARTO Y QUINTO SEXTOREGIDOR STACRUZ TLAXCALA ALTERNATIVA",link: Acuerdos__pdfpath(`./${"2007/"}${"184.pdf"}`),},</v>
      </c>
      <c r="X189" s="1">
        <v>188</v>
      </c>
    </row>
    <row r="190" spans="1:24" x14ac:dyDescent="0.25">
      <c r="A190" s="1" t="s">
        <v>748</v>
      </c>
      <c r="B190" s="1">
        <v>185</v>
      </c>
      <c r="C190" s="1" t="s">
        <v>1880</v>
      </c>
      <c r="D190" s="1" t="s">
        <v>1181</v>
      </c>
      <c r="E190" s="1" t="s">
        <v>1417</v>
      </c>
      <c r="F190" s="2" t="s">
        <v>175</v>
      </c>
      <c r="G190" s="1" t="s">
        <v>1176</v>
      </c>
      <c r="I190" s="1">
        <f t="shared" si="21"/>
        <v>185</v>
      </c>
      <c r="J190" s="1" t="s">
        <v>0</v>
      </c>
      <c r="K190" s="1" t="s">
        <v>1265</v>
      </c>
      <c r="L190" s="3" t="str">
        <f t="shared" si="19"/>
        <v>OCT</v>
      </c>
      <c r="M190" s="1" t="s">
        <v>1177</v>
      </c>
      <c r="N190" s="1" t="s">
        <v>1930</v>
      </c>
      <c r="O190" s="1" t="s">
        <v>900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"2007",typeDoc:"ACUERDO",dateDoc:"21-OCT",numDoc:"CG 185-2007",monthDoc:"OCT",nameDoc:"SUSTITUCIÓN DIPUTADO SUPLENTE ALTERNATIVA",link: Acuerdos__pdfpath(`./${"2007/"}${"185.pdf"}`),},</v>
      </c>
      <c r="W190" s="1" t="str">
        <f t="shared" si="18"/>
        <v>{id:185,year: "2007",typeDoc:"ACUERDO",dateDoc:"21-OCT",numDoc:"CG 185-2007",monthDoc:"OCT",nameDoc:"SUSTITUCIÓN DIPUTADO SUPLENTE ALTERNATIVA",link: Acuerdos__pdfpath(`./${"2007/"}${"185.pdf"}`),},</v>
      </c>
      <c r="X190" s="1">
        <v>189</v>
      </c>
    </row>
    <row r="191" spans="1:24" x14ac:dyDescent="0.25">
      <c r="A191" s="1" t="s">
        <v>748</v>
      </c>
      <c r="B191" s="1">
        <v>186</v>
      </c>
      <c r="C191" s="1" t="s">
        <v>1880</v>
      </c>
      <c r="D191" s="1" t="s">
        <v>1181</v>
      </c>
      <c r="E191" s="1" t="s">
        <v>1417</v>
      </c>
      <c r="F191" s="2" t="s">
        <v>175</v>
      </c>
      <c r="G191" s="1" t="s">
        <v>1176</v>
      </c>
      <c r="I191" s="1">
        <f t="shared" si="21"/>
        <v>186</v>
      </c>
      <c r="J191" s="1" t="s">
        <v>0</v>
      </c>
      <c r="K191" s="1" t="s">
        <v>1265</v>
      </c>
      <c r="L191" s="3" t="str">
        <f t="shared" si="19"/>
        <v>OCT</v>
      </c>
      <c r="M191" s="1" t="s">
        <v>1177</v>
      </c>
      <c r="N191" s="1" t="s">
        <v>182</v>
      </c>
      <c r="O191" s="1" t="s">
        <v>900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"2007",typeDoc:"ACUERDO",dateDoc:"21-OCT",numDoc:"CG 186-2007",monthDoc:"OCT",nameDoc:"SUSTITUCION ALTERNATIVA SOCIAL DEMOCRATA DIPUTADO DISTRITO X",link: Acuerdos__pdfpath(`./${"2007/"}${"186.pdf"}`),},</v>
      </c>
      <c r="W191" s="1" t="str">
        <f t="shared" si="18"/>
        <v>{id:186,year: "2007",typeDoc:"ACUERDO",dateDoc:"21-OCT",numDoc:"CG 186-2007",monthDoc:"OCT",nameDoc:"SUSTITUCION ALTERNATIVA SOCIAL DEMOCRATA DIPUTADO DISTRITO X",link: Acuerdos__pdfpath(`./${"2007/"}${"186.pdf"}`),},</v>
      </c>
      <c r="X191" s="1">
        <v>190</v>
      </c>
    </row>
    <row r="192" spans="1:24" x14ac:dyDescent="0.25">
      <c r="A192" s="1" t="s">
        <v>748</v>
      </c>
      <c r="B192" s="1">
        <v>187</v>
      </c>
      <c r="C192" s="1" t="s">
        <v>1880</v>
      </c>
      <c r="D192" s="1" t="s">
        <v>1181</v>
      </c>
      <c r="E192" s="1" t="s">
        <v>1417</v>
      </c>
      <c r="F192" s="2" t="s">
        <v>175</v>
      </c>
      <c r="G192" s="1" t="s">
        <v>1176</v>
      </c>
      <c r="I192" s="1">
        <f t="shared" si="21"/>
        <v>187</v>
      </c>
      <c r="J192" s="1" t="s">
        <v>0</v>
      </c>
      <c r="K192" s="1" t="s">
        <v>1265</v>
      </c>
      <c r="L192" s="3" t="str">
        <f t="shared" si="19"/>
        <v>OCT</v>
      </c>
      <c r="M192" s="1" t="s">
        <v>1177</v>
      </c>
      <c r="N192" s="1" t="s">
        <v>183</v>
      </c>
      <c r="O192" s="1" t="s">
        <v>900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"2007",typeDoc:"ACUERDO",dateDoc:"21-OCT",numDoc:"CG 187-2007",monthDoc:"OCT",nameDoc:"QUINTO REGIDOR SAN JUAN HUACTZINCO PS",link: Acuerdos__pdfpath(`./${"2007/"}${"187.pdf"}`),},</v>
      </c>
      <c r="W192" s="1" t="str">
        <f t="shared" si="18"/>
        <v>{id:187,year: "2007",typeDoc:"ACUERDO",dateDoc:"21-OCT",numDoc:"CG 187-2007",monthDoc:"OCT",nameDoc:"QUINTO REGIDOR SAN JUAN HUACTZINCO PS",link: Acuerdos__pdfpath(`./${"2007/"}${"187.pdf"}`),},</v>
      </c>
      <c r="X192" s="1">
        <v>191</v>
      </c>
    </row>
    <row r="193" spans="1:24" x14ac:dyDescent="0.25">
      <c r="A193" s="1" t="s">
        <v>748</v>
      </c>
      <c r="B193" s="1">
        <v>188</v>
      </c>
      <c r="C193" s="1" t="s">
        <v>1880</v>
      </c>
      <c r="D193" s="1" t="s">
        <v>1181</v>
      </c>
      <c r="E193" s="1" t="s">
        <v>1417</v>
      </c>
      <c r="F193" s="2" t="s">
        <v>175</v>
      </c>
      <c r="G193" s="1" t="s">
        <v>1176</v>
      </c>
      <c r="I193" s="1">
        <f t="shared" si="21"/>
        <v>188</v>
      </c>
      <c r="J193" s="1" t="s">
        <v>0</v>
      </c>
      <c r="K193" s="1" t="s">
        <v>1265</v>
      </c>
      <c r="L193" s="3" t="str">
        <f t="shared" si="19"/>
        <v>OCT</v>
      </c>
      <c r="M193" s="1" t="s">
        <v>1177</v>
      </c>
      <c r="N193" s="1" t="s">
        <v>176</v>
      </c>
      <c r="O193" s="1" t="s">
        <v>900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"2007",typeDoc:"ACUERDO",dateDoc:"21-OCT",numDoc:"CG 188-2007",monthDoc:"OCT",nameDoc:"SUSTITUCIÓN PDTE.COMUNIDADTLAXCO PS",link: Acuerdos__pdfpath(`./${"2007/"}${"188.pdf"}`),},</v>
      </c>
      <c r="W193" s="1" t="str">
        <f t="shared" si="18"/>
        <v>{id:188,year: "2007",typeDoc:"ACUERDO",dateDoc:"21-OCT",numDoc:"CG 188-2007",monthDoc:"OCT",nameDoc:"SUSTITUCIÓN PDTE.COMUNIDADTLAXCO PS",link: Acuerdos__pdfpath(`./${"2007/"}${"188.pdf"}`),},</v>
      </c>
      <c r="X193" s="1">
        <v>192</v>
      </c>
    </row>
    <row r="194" spans="1:24" x14ac:dyDescent="0.25">
      <c r="A194" s="1" t="s">
        <v>748</v>
      </c>
      <c r="B194" s="1">
        <v>189</v>
      </c>
      <c r="C194" s="1" t="s">
        <v>1880</v>
      </c>
      <c r="D194" s="1" t="s">
        <v>1181</v>
      </c>
      <c r="E194" s="1" t="s">
        <v>1417</v>
      </c>
      <c r="F194" s="2" t="s">
        <v>175</v>
      </c>
      <c r="G194" s="1" t="s">
        <v>1176</v>
      </c>
      <c r="I194" s="1">
        <f t="shared" si="21"/>
        <v>189</v>
      </c>
      <c r="J194" s="1" t="s">
        <v>0</v>
      </c>
      <c r="K194" s="1" t="s">
        <v>1265</v>
      </c>
      <c r="L194" s="3" t="str">
        <f t="shared" si="19"/>
        <v>OCT</v>
      </c>
      <c r="M194" s="1" t="s">
        <v>1177</v>
      </c>
      <c r="N194" s="1" t="s">
        <v>184</v>
      </c>
      <c r="O194" s="1" t="s">
        <v>900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"2007",typeDoc:"ACUERDO",dateDoc:"21-OCT",numDoc:"CG 189-2007",monthDoc:"OCT",nameDoc:"SUSTITUCIÓN REGIDOR ALIANZA SIGLO XXI",link: Acuerdos__pdfpath(`./${"2007/"}${"189.pdf"}`),},</v>
      </c>
      <c r="W194" s="1" t="str">
        <f t="shared" ref="W194:W257" si="24">IF(R194=0,"",R194)</f>
        <v>{id:189,year: "2007",typeDoc:"ACUERDO",dateDoc:"21-OCT",numDoc:"CG 189-2007",monthDoc:"OCT",nameDoc:"SUSTITUCIÓN REGIDOR ALIANZA SIGLO XXI",link: Acuerdos__pdfpath(`./${"2007/"}${"189.pdf"}`),},</v>
      </c>
      <c r="X194" s="1">
        <v>193</v>
      </c>
    </row>
    <row r="195" spans="1:24" x14ac:dyDescent="0.25">
      <c r="A195" s="1" t="s">
        <v>748</v>
      </c>
      <c r="B195" s="1">
        <v>190</v>
      </c>
      <c r="C195" s="1" t="s">
        <v>1880</v>
      </c>
      <c r="D195" s="1" t="s">
        <v>1181</v>
      </c>
      <c r="E195" s="1" t="s">
        <v>1417</v>
      </c>
      <c r="F195" s="2" t="s">
        <v>175</v>
      </c>
      <c r="G195" s="1" t="s">
        <v>1176</v>
      </c>
      <c r="I195" s="1">
        <f t="shared" si="21"/>
        <v>190</v>
      </c>
      <c r="J195" s="1" t="s">
        <v>0</v>
      </c>
      <c r="K195" s="1" t="s">
        <v>1265</v>
      </c>
      <c r="L195" s="3" t="str">
        <f t="shared" ref="L195:L253" si="25">MID(F195,4,3)</f>
        <v>OCT</v>
      </c>
      <c r="M195" s="1" t="s">
        <v>1177</v>
      </c>
      <c r="N195" s="1" t="s">
        <v>185</v>
      </c>
      <c r="O195" s="1" t="s">
        <v>900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"2007",typeDoc:"ACUERDO",dateDoc:"21-OCT",numDoc:"CG 190-2007",monthDoc:"OCT",nameDoc:"SUSTITUCIÓN regiDOR ALIANZA siglo xxI xicotzigo",link: Acuerdos__pdfpath(`./${"2007/"}${"190.pdf"}`),},</v>
      </c>
      <c r="W195" s="1" t="str">
        <f t="shared" si="24"/>
        <v>{id:190,year: "2007",typeDoc:"ACUERDO",dateDoc:"21-OCT",numDoc:"CG 190-2007",monthDoc:"OCT",nameDoc:"SUSTITUCIÓN regiDOR ALIANZA siglo xxI xicotzigo",link: Acuerdos__pdfpath(`./${"2007/"}${"190.pdf"}`),},</v>
      </c>
      <c r="X195" s="1">
        <v>194</v>
      </c>
    </row>
    <row r="196" spans="1:24" x14ac:dyDescent="0.25">
      <c r="A196" s="1" t="s">
        <v>748</v>
      </c>
      <c r="B196" s="1">
        <v>191</v>
      </c>
      <c r="C196" s="1" t="s">
        <v>1880</v>
      </c>
      <c r="D196" s="1" t="s">
        <v>1181</v>
      </c>
      <c r="E196" s="1" t="s">
        <v>1417</v>
      </c>
      <c r="F196" s="2" t="s">
        <v>175</v>
      </c>
      <c r="G196" s="1" t="s">
        <v>1176</v>
      </c>
      <c r="I196" s="1">
        <f t="shared" si="21"/>
        <v>191</v>
      </c>
      <c r="J196" s="1" t="s">
        <v>0</v>
      </c>
      <c r="K196" s="1" t="s">
        <v>1265</v>
      </c>
      <c r="L196" s="3" t="str">
        <f t="shared" si="25"/>
        <v>OCT</v>
      </c>
      <c r="M196" s="1" t="s">
        <v>1177</v>
      </c>
      <c r="N196" s="1" t="s">
        <v>186</v>
      </c>
      <c r="O196" s="1" t="s">
        <v>900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"2007",typeDoc:"ACUERDO",dateDoc:"21-OCT",numDoc:"CG 191-2007",monthDoc:"OCT",nameDoc:"SUSTI. PRI-VERDE TEPEYANCO PRIMER REGIDOR",link: Acuerdos__pdfpath(`./${"2007/"}${"191.pdf"}`),},</v>
      </c>
      <c r="W196" s="1" t="str">
        <f t="shared" si="24"/>
        <v>{id:191,year: "2007",typeDoc:"ACUERDO",dateDoc:"21-OCT",numDoc:"CG 191-2007",monthDoc:"OCT",nameDoc:"SUSTI. PRI-VERDE TEPEYANCO PRIMER REGIDOR",link: Acuerdos__pdfpath(`./${"2007/"}${"191.pdf"}`),},</v>
      </c>
      <c r="X196" s="1">
        <v>195</v>
      </c>
    </row>
    <row r="197" spans="1:24" x14ac:dyDescent="0.25">
      <c r="A197" s="1" t="s">
        <v>748</v>
      </c>
      <c r="B197" s="1">
        <v>192</v>
      </c>
      <c r="C197" s="1" t="s">
        <v>1880</v>
      </c>
      <c r="D197" s="1" t="s">
        <v>1181</v>
      </c>
      <c r="E197" s="1" t="s">
        <v>1417</v>
      </c>
      <c r="F197" s="2" t="s">
        <v>175</v>
      </c>
      <c r="G197" s="1" t="s">
        <v>1176</v>
      </c>
      <c r="I197" s="1">
        <f t="shared" si="21"/>
        <v>192</v>
      </c>
      <c r="J197" s="1" t="s">
        <v>0</v>
      </c>
      <c r="K197" s="1" t="s">
        <v>1265</v>
      </c>
      <c r="L197" s="3" t="str">
        <f t="shared" si="25"/>
        <v>OCT</v>
      </c>
      <c r="M197" s="1" t="s">
        <v>1177</v>
      </c>
      <c r="N197" s="1" t="s">
        <v>187</v>
      </c>
      <c r="O197" s="1" t="s">
        <v>900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"2007",typeDoc:"ACUERDO",dateDoc:"21-OCT",numDoc:"CG 192-2007",monthDoc:"OCT",nameDoc:"SUSTI. PRI-VERDE ACUAMANALA DE MIGUEL HIDALGO SEGUNDO REGIDOR",link: Acuerdos__pdfpath(`./${"2007/"}${"192.pdf"}`),},</v>
      </c>
      <c r="W197" s="1" t="str">
        <f t="shared" si="24"/>
        <v>{id:192,year: "2007",typeDoc:"ACUERDO",dateDoc:"21-OCT",numDoc:"CG 192-2007",monthDoc:"OCT",nameDoc:"SUSTI. PRI-VERDE ACUAMANALA DE MIGUEL HIDALGO SEGUNDO REGIDOR",link: Acuerdos__pdfpath(`./${"2007/"}${"192.pdf"}`),},</v>
      </c>
      <c r="X197" s="1">
        <v>196</v>
      </c>
    </row>
    <row r="198" spans="1:24" x14ac:dyDescent="0.25">
      <c r="A198" s="1" t="s">
        <v>748</v>
      </c>
      <c r="B198" s="1">
        <v>193</v>
      </c>
      <c r="C198" s="1" t="s">
        <v>1880</v>
      </c>
      <c r="D198" s="1" t="s">
        <v>1181</v>
      </c>
      <c r="E198" s="1" t="s">
        <v>1417</v>
      </c>
      <c r="F198" s="2" t="s">
        <v>175</v>
      </c>
      <c r="G198" s="1" t="s">
        <v>1176</v>
      </c>
      <c r="I198" s="1">
        <f t="shared" si="21"/>
        <v>193</v>
      </c>
      <c r="J198" s="1" t="s">
        <v>0</v>
      </c>
      <c r="K198" s="1" t="s">
        <v>1265</v>
      </c>
      <c r="L198" s="3" t="str">
        <f t="shared" si="25"/>
        <v>OCT</v>
      </c>
      <c r="M198" s="1" t="s">
        <v>1177</v>
      </c>
      <c r="N198" s="1" t="s">
        <v>188</v>
      </c>
      <c r="O198" s="1" t="s">
        <v>900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"2007",typeDoc:"ACUERDO",dateDoc:"21-OCT",numDoc:"CG 193-2007",monthDoc:"OCT",nameDoc:"SUSTITUCIÓN ACUAMANALA EA",link: Acuerdos__pdfpath(`./${"2007/"}${"193.pdf"}`),},</v>
      </c>
      <c r="W198" s="1" t="str">
        <f t="shared" si="24"/>
        <v>{id:193,year: "2007",typeDoc:"ACUERDO",dateDoc:"21-OCT",numDoc:"CG 193-2007",monthDoc:"OCT",nameDoc:"SUSTITUCIÓN ACUAMANALA EA",link: Acuerdos__pdfpath(`./${"2007/"}${"193.pdf"}`),},</v>
      </c>
      <c r="X198" s="1">
        <v>197</v>
      </c>
    </row>
    <row r="199" spans="1:24" x14ac:dyDescent="0.25">
      <c r="A199" s="1" t="s">
        <v>748</v>
      </c>
      <c r="B199" s="1">
        <v>194</v>
      </c>
      <c r="C199" s="1" t="s">
        <v>1880</v>
      </c>
      <c r="D199" s="1" t="s">
        <v>1181</v>
      </c>
      <c r="E199" s="1" t="s">
        <v>1417</v>
      </c>
      <c r="F199" s="2" t="s">
        <v>175</v>
      </c>
      <c r="G199" s="1" t="s">
        <v>1176</v>
      </c>
      <c r="I199" s="1">
        <f t="shared" si="21"/>
        <v>194</v>
      </c>
      <c r="J199" s="1" t="s">
        <v>0</v>
      </c>
      <c r="K199" s="1" t="s">
        <v>1265</v>
      </c>
      <c r="L199" s="3" t="str">
        <f t="shared" si="25"/>
        <v>OCT</v>
      </c>
      <c r="M199" s="1" t="s">
        <v>1177</v>
      </c>
      <c r="N199" s="1" t="s">
        <v>189</v>
      </c>
      <c r="O199" s="1" t="s">
        <v>900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"2007",typeDoc:"ACUERDO",dateDoc:"21-OCT",numDoc:"CG 194-2007",monthDoc:"OCT",nameDoc:"SUSTITUCIÓN TEPEYANCO EA",link: Acuerdos__pdfpath(`./${"2007/"}${"194.pdf"}`),},</v>
      </c>
      <c r="W199" s="1" t="str">
        <f t="shared" si="24"/>
        <v>{id:194,year: "2007",typeDoc:"ACUERDO",dateDoc:"21-OCT",numDoc:"CG 194-2007",monthDoc:"OCT",nameDoc:"SUSTITUCIÓN TEPEYANCO EA",link: Acuerdos__pdfpath(`./${"2007/"}${"194.pdf"}`),},</v>
      </c>
      <c r="X199" s="1">
        <v>198</v>
      </c>
    </row>
    <row r="200" spans="1:24" x14ac:dyDescent="0.25">
      <c r="A200" s="1" t="s">
        <v>748</v>
      </c>
      <c r="B200" s="1">
        <v>195</v>
      </c>
      <c r="C200" s="1" t="s">
        <v>1880</v>
      </c>
      <c r="D200" s="1" t="s">
        <v>1181</v>
      </c>
      <c r="E200" s="1" t="s">
        <v>1417</v>
      </c>
      <c r="F200" s="2" t="s">
        <v>175</v>
      </c>
      <c r="G200" s="1" t="s">
        <v>1176</v>
      </c>
      <c r="I200" s="1">
        <f t="shared" si="21"/>
        <v>195</v>
      </c>
      <c r="J200" s="1" t="s">
        <v>0</v>
      </c>
      <c r="K200" s="1" t="s">
        <v>1265</v>
      </c>
      <c r="L200" s="3" t="str">
        <f t="shared" si="25"/>
        <v>OCT</v>
      </c>
      <c r="M200" s="1" t="s">
        <v>1177</v>
      </c>
      <c r="N200" s="1" t="s">
        <v>1929</v>
      </c>
      <c r="O200" s="1" t="s">
        <v>900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"2007",typeDoc:"ACUERDO",dateDoc:"21-OCT",numDoc:"CG 195-2007",monthDoc:"OCT",nameDoc:"SUSTITUCIÓN PRIMER REGIDOR Psocialista HUAMANTLA",link: Acuerdos__pdfpath(`./${"2007/"}${"195.pdf"}`),},</v>
      </c>
      <c r="W200" s="1" t="str">
        <f t="shared" si="24"/>
        <v>{id:195,year: "2007",typeDoc:"ACUERDO",dateDoc:"21-OCT",numDoc:"CG 195-2007",monthDoc:"OCT",nameDoc:"SUSTITUCIÓN PRIMER REGIDOR Psocialista HUAMANTLA",link: Acuerdos__pdfpath(`./${"2007/"}${"195.pdf"}`),},</v>
      </c>
      <c r="X200" s="1">
        <v>199</v>
      </c>
    </row>
    <row r="201" spans="1:24" x14ac:dyDescent="0.25">
      <c r="A201" s="1" t="s">
        <v>748</v>
      </c>
      <c r="B201" s="1">
        <v>196</v>
      </c>
      <c r="C201" s="1" t="s">
        <v>1880</v>
      </c>
      <c r="D201" s="1" t="s">
        <v>1181</v>
      </c>
      <c r="E201" s="1" t="s">
        <v>1417</v>
      </c>
      <c r="F201" s="2" t="s">
        <v>175</v>
      </c>
      <c r="G201" s="1" t="s">
        <v>1176</v>
      </c>
      <c r="I201" s="1">
        <f t="shared" si="21"/>
        <v>196</v>
      </c>
      <c r="J201" s="1" t="s">
        <v>0</v>
      </c>
      <c r="K201" s="1" t="s">
        <v>1265</v>
      </c>
      <c r="L201" s="3" t="str">
        <f t="shared" si="25"/>
        <v>OCT</v>
      </c>
      <c r="M201" s="1" t="s">
        <v>1177</v>
      </c>
      <c r="N201" s="1" t="s">
        <v>190</v>
      </c>
      <c r="O201" s="1" t="s">
        <v>900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"2007",typeDoc:"ACUERDO",dateDoc:"21-OCT",numDoc:"CG 196-2007",monthDoc:"OCT",nameDoc:"SUSTITUCIÓN Tercer Regidor Calpulalapan Alianza Siglo XXI",link: Acuerdos__pdfpath(`./${"2007/"}${"196.pdf"}`),},</v>
      </c>
      <c r="W201" s="1" t="str">
        <f t="shared" si="24"/>
        <v>{id:196,year: "2007",typeDoc:"ACUERDO",dateDoc:"21-OCT",numDoc:"CG 196-2007",monthDoc:"OCT",nameDoc:"SUSTITUCIÓN Tercer Regidor Calpulalapan Alianza Siglo XXI",link: Acuerdos__pdfpath(`./${"2007/"}${"196.pdf"}`),},</v>
      </c>
      <c r="X201" s="1">
        <v>200</v>
      </c>
    </row>
    <row r="202" spans="1:24" x14ac:dyDescent="0.25">
      <c r="A202" s="1" t="s">
        <v>748</v>
      </c>
      <c r="B202" s="1">
        <v>197</v>
      </c>
      <c r="C202" s="1" t="s">
        <v>1880</v>
      </c>
      <c r="D202" s="1" t="s">
        <v>1181</v>
      </c>
      <c r="E202" s="1" t="s">
        <v>1417</v>
      </c>
      <c r="F202" s="2" t="s">
        <v>175</v>
      </c>
      <c r="G202" s="1" t="s">
        <v>1176</v>
      </c>
      <c r="I202" s="1">
        <f t="shared" si="21"/>
        <v>197</v>
      </c>
      <c r="J202" s="1" t="s">
        <v>0</v>
      </c>
      <c r="K202" s="1" t="s">
        <v>1265</v>
      </c>
      <c r="L202" s="3" t="str">
        <f t="shared" si="25"/>
        <v>OCT</v>
      </c>
      <c r="M202" s="1" t="s">
        <v>1177</v>
      </c>
      <c r="N202" s="1" t="s">
        <v>191</v>
      </c>
      <c r="O202" s="1" t="s">
        <v>900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"2007",typeDoc:"ACUERDO",dateDoc:"21-OCT",numDoc:"CG 197-2007",monthDoc:"OCT",nameDoc:"SUSTITUCIÓN PRIMER REGIDOR ALIANZA SIGLO XXI SANCTORUM",link: Acuerdos__pdfpath(`./${"2007/"}${"197.pdf"}`),},</v>
      </c>
      <c r="W202" s="1" t="str">
        <f t="shared" si="24"/>
        <v>{id:197,year: "2007",typeDoc:"ACUERDO",dateDoc:"21-OCT",numDoc:"CG 197-2007",monthDoc:"OCT",nameDoc:"SUSTITUCIÓN PRIMER REGIDOR ALIANZA SIGLO XXI SANCTORUM",link: Acuerdos__pdfpath(`./${"2007/"}${"197.pdf"}`),},</v>
      </c>
      <c r="X202" s="1">
        <v>201</v>
      </c>
    </row>
    <row r="203" spans="1:24" x14ac:dyDescent="0.25">
      <c r="A203" s="1" t="s">
        <v>748</v>
      </c>
      <c r="B203" s="1">
        <v>198</v>
      </c>
      <c r="C203" s="1" t="s">
        <v>1880</v>
      </c>
      <c r="D203" s="1" t="s">
        <v>1181</v>
      </c>
      <c r="E203" s="1" t="s">
        <v>1417</v>
      </c>
      <c r="F203" s="2" t="s">
        <v>175</v>
      </c>
      <c r="G203" s="1" t="s">
        <v>1176</v>
      </c>
      <c r="I203" s="1">
        <f t="shared" si="21"/>
        <v>198</v>
      </c>
      <c r="J203" s="1" t="s">
        <v>0</v>
      </c>
      <c r="K203" s="1" t="s">
        <v>1265</v>
      </c>
      <c r="L203" s="3" t="str">
        <f t="shared" si="25"/>
        <v>OCT</v>
      </c>
      <c r="M203" s="1" t="s">
        <v>1177</v>
      </c>
      <c r="N203" s="1" t="s">
        <v>192</v>
      </c>
      <c r="O203" s="1" t="s">
        <v>900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"2007",typeDoc:"ACUERDO",dateDoc:"21-OCT",numDoc:"CG 198-2007",monthDoc:"OCT",nameDoc:"SUSTITUCIÓN Segundo Regidor Yauhquemecan Alianza Siglo XXI",link: Acuerdos__pdfpath(`./${"2007/"}${"198.pdf"}`),},</v>
      </c>
      <c r="W203" s="1" t="str">
        <f t="shared" si="24"/>
        <v>{id:198,year: "2007",typeDoc:"ACUERDO",dateDoc:"21-OCT",numDoc:"CG 198-2007",monthDoc:"OCT",nameDoc:"SUSTITUCIÓN Segundo Regidor Yauhquemecan Alianza Siglo XXI",link: Acuerdos__pdfpath(`./${"2007/"}${"198.pdf"}`),},</v>
      </c>
      <c r="X203" s="1">
        <v>202</v>
      </c>
    </row>
    <row r="204" spans="1:24" x14ac:dyDescent="0.25">
      <c r="A204" s="1" t="s">
        <v>748</v>
      </c>
      <c r="B204" s="1">
        <v>199</v>
      </c>
      <c r="C204" s="1" t="s">
        <v>1880</v>
      </c>
      <c r="D204" s="1" t="s">
        <v>1181</v>
      </c>
      <c r="E204" s="1" t="s">
        <v>1417</v>
      </c>
      <c r="F204" s="2" t="s">
        <v>175</v>
      </c>
      <c r="G204" s="1" t="s">
        <v>1176</v>
      </c>
      <c r="I204" s="1">
        <f t="shared" ref="I204:I280" si="27">B204</f>
        <v>199</v>
      </c>
      <c r="J204" s="1" t="s">
        <v>0</v>
      </c>
      <c r="K204" s="1" t="s">
        <v>1265</v>
      </c>
      <c r="L204" s="3" t="str">
        <f t="shared" si="25"/>
        <v>OCT</v>
      </c>
      <c r="M204" s="1" t="s">
        <v>1177</v>
      </c>
      <c r="N204" s="1" t="s">
        <v>193</v>
      </c>
      <c r="O204" s="1" t="s">
        <v>900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"2007",typeDoc:"ACUERDO",dateDoc:"21-OCT",numDoc:"CG 199-2007",monthDoc:"OCT",nameDoc:"SUSTITUCIÓN DE CANDIDATO SUPLENTE FORMULA 4 alianza SIGLO XXI",link: Acuerdos__pdfpath(`./${"2007/"}${"199.pdf"}`),},</v>
      </c>
      <c r="W204" s="1" t="str">
        <f t="shared" si="24"/>
        <v>{id:199,year: "2007",typeDoc:"ACUERDO",dateDoc:"21-OCT",numDoc:"CG 199-2007",monthDoc:"OCT",nameDoc:"SUSTITUCIÓN DE CANDIDATO SUPLENTE FORMULA 4 alianza SIGLO XXI",link: Acuerdos__pdfpath(`./${"2007/"}${"199.pdf"}`),},</v>
      </c>
      <c r="X204" s="1">
        <v>203</v>
      </c>
    </row>
    <row r="205" spans="1:24" x14ac:dyDescent="0.25">
      <c r="A205" s="1" t="s">
        <v>748</v>
      </c>
      <c r="B205" s="1">
        <v>200</v>
      </c>
      <c r="C205" s="1" t="s">
        <v>1880</v>
      </c>
      <c r="D205" s="1" t="s">
        <v>1181</v>
      </c>
      <c r="E205" s="1" t="s">
        <v>1417</v>
      </c>
      <c r="F205" s="2" t="s">
        <v>175</v>
      </c>
      <c r="G205" s="1" t="s">
        <v>1176</v>
      </c>
      <c r="I205" s="1">
        <f t="shared" si="27"/>
        <v>200</v>
      </c>
      <c r="J205" s="1" t="s">
        <v>0</v>
      </c>
      <c r="K205" s="1" t="s">
        <v>1265</v>
      </c>
      <c r="L205" s="3" t="str">
        <f t="shared" si="25"/>
        <v>OCT</v>
      </c>
      <c r="M205" s="1" t="s">
        <v>1177</v>
      </c>
      <c r="N205" s="1" t="s">
        <v>198</v>
      </c>
      <c r="O205" s="1" t="s">
        <v>900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"2007",typeDoc:"ACUERDO",dateDoc:"21-OCT",numDoc:"CG 200-2007",monthDoc:"OCT",nameDoc:"SUSTITUCIÓN CONTLA PARTIDOSOCIALISTA",link: Acuerdos__pdfpath(`./${"2007/"}${"200.pdf"}`),},</v>
      </c>
      <c r="W205" s="1" t="str">
        <f t="shared" si="24"/>
        <v>{id:200,year: "2007",typeDoc:"ACUERDO",dateDoc:"21-OCT",numDoc:"CG 200-2007",monthDoc:"OCT",nameDoc:"SUSTITUCIÓN CONTLA PARTIDOSOCIALISTA",link: Acuerdos__pdfpath(`./${"2007/"}${"200.pdf"}`),},</v>
      </c>
      <c r="X205" s="1">
        <v>204</v>
      </c>
    </row>
    <row r="206" spans="1:24" x14ac:dyDescent="0.25">
      <c r="A206" s="1" t="s">
        <v>748</v>
      </c>
      <c r="B206" s="1">
        <v>201</v>
      </c>
      <c r="C206" s="1" t="s">
        <v>1880</v>
      </c>
      <c r="D206" s="1" t="s">
        <v>1181</v>
      </c>
      <c r="E206" s="1" t="s">
        <v>1417</v>
      </c>
      <c r="F206" s="2" t="s">
        <v>175</v>
      </c>
      <c r="G206" s="1" t="s">
        <v>1176</v>
      </c>
      <c r="I206" s="1">
        <f t="shared" si="27"/>
        <v>201</v>
      </c>
      <c r="J206" s="1" t="s">
        <v>0</v>
      </c>
      <c r="K206" s="1" t="s">
        <v>1265</v>
      </c>
      <c r="L206" s="3" t="str">
        <f t="shared" si="25"/>
        <v>OCT</v>
      </c>
      <c r="M206" s="1" t="s">
        <v>1177</v>
      </c>
      <c r="N206" s="1" t="s">
        <v>194</v>
      </c>
      <c r="O206" s="1" t="s">
        <v>900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"2007",typeDoc:"ACUERDO",dateDoc:"21-OCT",numDoc:"CG 201-2007",monthDoc:"OCT",nameDoc:"SUSTITUCIÓN CONSEJEROS ELECTORALES MUNICIPALES 21 OCTUBRE",link: Acuerdos__pdfpath(`./${"2007/"}${"201.pdf"}`),},</v>
      </c>
      <c r="W206" s="1" t="str">
        <f t="shared" si="24"/>
        <v>{id:201,year: "2007",typeDoc:"ACUERDO",dateDoc:"21-OCT",numDoc:"CG 201-2007",monthDoc:"OCT",nameDoc:"SUSTITUCIÓN CONSEJEROS ELECTORALES MUNICIPALES 21 OCTUBRE",link: Acuerdos__pdfpath(`./${"2007/"}${"201.pdf"}`),},</v>
      </c>
      <c r="X206" s="1">
        <v>205</v>
      </c>
    </row>
    <row r="207" spans="1:24" x14ac:dyDescent="0.25">
      <c r="A207" s="1" t="s">
        <v>748</v>
      </c>
      <c r="B207" s="1">
        <v>202</v>
      </c>
      <c r="C207" s="1" t="s">
        <v>1880</v>
      </c>
      <c r="D207" s="1" t="s">
        <v>1181</v>
      </c>
      <c r="E207" s="1" t="s">
        <v>1417</v>
      </c>
      <c r="F207" s="2" t="s">
        <v>175</v>
      </c>
      <c r="G207" s="1" t="s">
        <v>1176</v>
      </c>
      <c r="I207" s="1">
        <f t="shared" si="27"/>
        <v>202</v>
      </c>
      <c r="J207" s="1" t="s">
        <v>0</v>
      </c>
      <c r="K207" s="1" t="s">
        <v>1265</v>
      </c>
      <c r="L207" s="3" t="str">
        <f t="shared" si="25"/>
        <v>OCT</v>
      </c>
      <c r="M207" s="1" t="s">
        <v>1177</v>
      </c>
      <c r="N207" s="1" t="s">
        <v>195</v>
      </c>
      <c r="O207" s="1" t="s">
        <v>900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"2007",typeDoc:"ACUERDO",dateDoc:"21-OCT",numDoc:"CG 202-2007",monthDoc:"OCT",nameDoc:"SUSTITUCIÓN REGIDORES.AYTO, TEPEYANCO. P.R.D.07",link: Acuerdos__pdfpath(`./${"2007/"}${"202.pdf"}`),},</v>
      </c>
      <c r="W207" s="1" t="str">
        <f t="shared" si="24"/>
        <v>{id:202,year: "2007",typeDoc:"ACUERDO",dateDoc:"21-OCT",numDoc:"CG 202-2007",monthDoc:"OCT",nameDoc:"SUSTITUCIÓN REGIDORES.AYTO, TEPEYANCO. P.R.D.07",link: Acuerdos__pdfpath(`./${"2007/"}${"202.pdf"}`),},</v>
      </c>
      <c r="X207" s="1">
        <v>206</v>
      </c>
    </row>
    <row r="208" spans="1:24" x14ac:dyDescent="0.25">
      <c r="A208" s="1" t="s">
        <v>748</v>
      </c>
      <c r="B208" s="1">
        <v>203</v>
      </c>
      <c r="C208" s="1" t="s">
        <v>1880</v>
      </c>
      <c r="D208" s="1" t="s">
        <v>1181</v>
      </c>
      <c r="E208" s="1" t="s">
        <v>1417</v>
      </c>
      <c r="F208" s="2" t="s">
        <v>201</v>
      </c>
      <c r="G208" s="1" t="s">
        <v>1176</v>
      </c>
      <c r="I208" s="1">
        <f t="shared" si="27"/>
        <v>203</v>
      </c>
      <c r="J208" s="1" t="s">
        <v>0</v>
      </c>
      <c r="K208" s="1" t="s">
        <v>1265</v>
      </c>
      <c r="L208" s="3" t="str">
        <f t="shared" si="25"/>
        <v>OCT</v>
      </c>
      <c r="M208" s="1" t="s">
        <v>1177</v>
      </c>
      <c r="N208" s="1" t="s">
        <v>199</v>
      </c>
      <c r="O208" s="1" t="s">
        <v>900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"2007",typeDoc:"ACUERDO",dateDoc:"23-OCT",numDoc:"CG 203-2007",monthDoc:"OCT",nameDoc:"NÚMERO Y UBICACIÓN DE CASILLAS",link: Acuerdos__pdfpath(`./${"2007/"}${"203.pdf"}`),},</v>
      </c>
      <c r="W208" s="1" t="str">
        <f t="shared" si="24"/>
        <v>{id:203,year: "2007",typeDoc:"ACUERDO",dateDoc:"23-OCT",numDoc:"CG 203-2007",monthDoc:"OCT",nameDoc:"NÚMERO Y UBICACIÓN DE CASILLAS",link: Acuerdos__pdfpath(`./${"2007/"}${"203.pdf"}`),},</v>
      </c>
      <c r="X208" s="1">
        <v>207</v>
      </c>
    </row>
    <row r="209" spans="1:24" x14ac:dyDescent="0.25">
      <c r="A209" s="1" t="s">
        <v>748</v>
      </c>
      <c r="B209" s="1">
        <v>204</v>
      </c>
      <c r="C209" s="1" t="s">
        <v>1880</v>
      </c>
      <c r="D209" s="1" t="s">
        <v>1181</v>
      </c>
      <c r="E209" s="1" t="s">
        <v>1417</v>
      </c>
      <c r="F209" s="2" t="s">
        <v>202</v>
      </c>
      <c r="G209" s="1" t="s">
        <v>1176</v>
      </c>
      <c r="I209" s="1">
        <f t="shared" si="27"/>
        <v>204</v>
      </c>
      <c r="J209" s="1" t="s">
        <v>0</v>
      </c>
      <c r="K209" s="1" t="s">
        <v>1265</v>
      </c>
      <c r="L209" s="3" t="str">
        <f t="shared" si="25"/>
        <v>OCT</v>
      </c>
      <c r="M209" s="1" t="s">
        <v>1177</v>
      </c>
      <c r="N209" s="1" t="s">
        <v>1928</v>
      </c>
      <c r="O209" s="1" t="s">
        <v>900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"2007",typeDoc:"ACUERDO",dateDoc:"24-OCT",numDoc:"CG 204-2007",monthDoc:"OCT",nameDoc:"SANTA CRUZ TETELA SECCIÓN 0150",link: Acuerdos__pdfpath(`./${"2007/"}${"204.pdf"}`),},</v>
      </c>
      <c r="W209" s="1" t="str">
        <f t="shared" si="24"/>
        <v>{id:204,year: "2007",typeDoc:"ACUERDO",dateDoc:"24-OCT",numDoc:"CG 204-2007",monthDoc:"OCT",nameDoc:"SANTA CRUZ TETELA SECCIÓN 0150",link: Acuerdos__pdfpath(`./${"2007/"}${"204.pdf"}`),},</v>
      </c>
      <c r="X209" s="1">
        <v>208</v>
      </c>
    </row>
    <row r="210" spans="1:24" x14ac:dyDescent="0.25">
      <c r="A210" s="1" t="s">
        <v>748</v>
      </c>
      <c r="B210" s="1">
        <v>205</v>
      </c>
      <c r="C210" s="1" t="s">
        <v>1880</v>
      </c>
      <c r="D210" s="1" t="s">
        <v>1181</v>
      </c>
      <c r="E210" s="1" t="s">
        <v>1417</v>
      </c>
      <c r="F210" s="2" t="s">
        <v>202</v>
      </c>
      <c r="G210" s="1" t="s">
        <v>1176</v>
      </c>
      <c r="I210" s="1">
        <f t="shared" si="27"/>
        <v>205</v>
      </c>
      <c r="J210" s="1" t="s">
        <v>0</v>
      </c>
      <c r="K210" s="1" t="s">
        <v>1265</v>
      </c>
      <c r="L210" s="3" t="str">
        <f t="shared" si="25"/>
        <v>OCT</v>
      </c>
      <c r="M210" s="1" t="s">
        <v>1177</v>
      </c>
      <c r="N210" s="1" t="s">
        <v>196</v>
      </c>
      <c r="O210" s="1" t="s">
        <v>900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"2007",typeDoc:"ACUERDO",dateDoc:"24-OCT",numDoc:"CG 205-2007",monthDoc:"OCT",nameDoc:"SUSTITUCIÓN XALTOCAN ALIANZA PROGRESO P TLAX",link: Acuerdos__pdfpath(`./${"2007/"}${"205.pdf"}`),},</v>
      </c>
      <c r="W210" s="1" t="str">
        <f t="shared" si="24"/>
        <v>{id:205,year: "2007",typeDoc:"ACUERDO",dateDoc:"24-OCT",numDoc:"CG 205-2007",monthDoc:"OCT",nameDoc:"SUSTITUCIÓN XALTOCAN ALIANZA PROGRESO P TLAX",link: Acuerdos__pdfpath(`./${"2007/"}${"205.pdf"}`),},</v>
      </c>
      <c r="X210" s="1">
        <v>209</v>
      </c>
    </row>
    <row r="211" spans="1:24" x14ac:dyDescent="0.25">
      <c r="A211" s="1" t="s">
        <v>748</v>
      </c>
      <c r="B211" s="1">
        <v>206</v>
      </c>
      <c r="C211" s="1" t="s">
        <v>1880</v>
      </c>
      <c r="D211" s="1" t="s">
        <v>1181</v>
      </c>
      <c r="E211" s="1" t="s">
        <v>1417</v>
      </c>
      <c r="F211" s="2" t="s">
        <v>202</v>
      </c>
      <c r="G211" s="1" t="s">
        <v>1176</v>
      </c>
      <c r="I211" s="1">
        <f t="shared" si="27"/>
        <v>206</v>
      </c>
      <c r="J211" s="1" t="s">
        <v>0</v>
      </c>
      <c r="K211" s="1" t="s">
        <v>1265</v>
      </c>
      <c r="L211" s="3" t="str">
        <f t="shared" si="25"/>
        <v>OCT</v>
      </c>
      <c r="M211" s="1" t="s">
        <v>1177</v>
      </c>
      <c r="N211" s="1" t="s">
        <v>1927</v>
      </c>
      <c r="O211" s="1" t="s">
        <v>900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"2007",typeDoc:"ACUERDO",dateDoc:"24-OCT",numDoc:"CG 206-2007",monthDoc:"OCT",nameDoc:"CONVERGENCIA SEXTO SUPLENTE",link: Acuerdos__pdfpath(`./${"2007/"}${"206.pdf"}`),},</v>
      </c>
      <c r="W211" s="1" t="str">
        <f t="shared" si="24"/>
        <v>{id:206,year: "2007",typeDoc:"ACUERDO",dateDoc:"24-OCT",numDoc:"CG 206-2007",monthDoc:"OCT",nameDoc:"CONVERGENCIA SEXTO SUPLENTE",link: Acuerdos__pdfpath(`./${"2007/"}${"206.pdf"}`),},</v>
      </c>
      <c r="X211" s="1">
        <v>210</v>
      </c>
    </row>
    <row r="212" spans="1:24" x14ac:dyDescent="0.25">
      <c r="A212" s="1" t="s">
        <v>748</v>
      </c>
      <c r="B212" s="1">
        <v>207</v>
      </c>
      <c r="C212" s="1" t="s">
        <v>1880</v>
      </c>
      <c r="D212" s="1" t="s">
        <v>1181</v>
      </c>
      <c r="E212" s="1" t="s">
        <v>1417</v>
      </c>
      <c r="F212" s="2" t="s">
        <v>202</v>
      </c>
      <c r="G212" s="1" t="s">
        <v>1176</v>
      </c>
      <c r="I212" s="1">
        <f t="shared" si="27"/>
        <v>207</v>
      </c>
      <c r="J212" s="1" t="s">
        <v>0</v>
      </c>
      <c r="K212" s="1" t="s">
        <v>1265</v>
      </c>
      <c r="L212" s="3" t="str">
        <f t="shared" si="25"/>
        <v>OCT</v>
      </c>
      <c r="M212" s="1" t="s">
        <v>1177</v>
      </c>
      <c r="N212" s="1" t="s">
        <v>197</v>
      </c>
      <c r="O212" s="1" t="s">
        <v>900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"2007",typeDoc:"ACUERDO",dateDoc:"24-OCT",numDoc:"CG 207-2007",monthDoc:"OCT",nameDoc:"SEGUNDO REGIDOR YAUHQUEMECAN PCDT",link: Acuerdos__pdfpath(`./${"2007/"}${"207.pdf"}`),},</v>
      </c>
      <c r="W212" s="1" t="str">
        <f t="shared" si="24"/>
        <v>{id:207,year: "2007",typeDoc:"ACUERDO",dateDoc:"24-OCT",numDoc:"CG 207-2007",monthDoc:"OCT",nameDoc:"SEGUNDO REGIDOR YAUHQUEMECAN PCDT",link: Acuerdos__pdfpath(`./${"2007/"}${"207.pdf"}`),},</v>
      </c>
      <c r="X212" s="1">
        <v>211</v>
      </c>
    </row>
    <row r="213" spans="1:24" x14ac:dyDescent="0.25">
      <c r="A213" s="1" t="s">
        <v>748</v>
      </c>
      <c r="B213" s="1">
        <v>208</v>
      </c>
      <c r="C213" s="1" t="s">
        <v>1880</v>
      </c>
      <c r="D213" s="1" t="s">
        <v>1181</v>
      </c>
      <c r="E213" s="1" t="s">
        <v>1417</v>
      </c>
      <c r="F213" s="2" t="s">
        <v>202</v>
      </c>
      <c r="G213" s="1" t="s">
        <v>1176</v>
      </c>
      <c r="I213" s="1">
        <f t="shared" si="27"/>
        <v>208</v>
      </c>
      <c r="J213" s="1" t="s">
        <v>0</v>
      </c>
      <c r="K213" s="1" t="s">
        <v>1265</v>
      </c>
      <c r="L213" s="3" t="str">
        <f t="shared" si="25"/>
        <v>OCT</v>
      </c>
      <c r="M213" s="1" t="s">
        <v>1177</v>
      </c>
      <c r="N213" s="1" t="s">
        <v>1926</v>
      </c>
      <c r="O213" s="1" t="s">
        <v>900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"2007",typeDoc:"ACUERDO",dateDoc:"24-OCT",numDoc:"CG 208-2007",monthDoc:"OCT",nameDoc:"SUSTITUCIÓN SEGUNDO REGIDOR PSOCIALISTA HUAMANTLA",link: Acuerdos__pdfpath(`./${"2007/"}${"208.pdf"}`),},</v>
      </c>
      <c r="W213" s="1" t="str">
        <f t="shared" si="24"/>
        <v>{id:208,year: "2007",typeDoc:"ACUERDO",dateDoc:"24-OCT",numDoc:"CG 208-2007",monthDoc:"OCT",nameDoc:"SUSTITUCIÓN SEGUNDO REGIDOR PSOCIALISTA HUAMANTLA",link: Acuerdos__pdfpath(`./${"2007/"}${"208.pdf"}`),},</v>
      </c>
      <c r="X213" s="1">
        <v>212</v>
      </c>
    </row>
    <row r="214" spans="1:24" x14ac:dyDescent="0.25">
      <c r="A214" s="1" t="s">
        <v>748</v>
      </c>
      <c r="B214" s="1">
        <v>209</v>
      </c>
      <c r="C214" s="1" t="s">
        <v>1880</v>
      </c>
      <c r="D214" s="1" t="s">
        <v>1181</v>
      </c>
      <c r="E214" s="1" t="s">
        <v>1417</v>
      </c>
      <c r="F214" s="2" t="s">
        <v>202</v>
      </c>
      <c r="G214" s="1" t="s">
        <v>1176</v>
      </c>
      <c r="I214" s="1">
        <f t="shared" si="27"/>
        <v>209</v>
      </c>
      <c r="J214" s="1" t="s">
        <v>0</v>
      </c>
      <c r="K214" s="1" t="s">
        <v>1265</v>
      </c>
      <c r="L214" s="3" t="str">
        <f t="shared" si="25"/>
        <v>OCT</v>
      </c>
      <c r="M214" s="1" t="s">
        <v>1177</v>
      </c>
      <c r="N214" s="1" t="s">
        <v>200</v>
      </c>
      <c r="O214" s="1" t="s">
        <v>900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"2007",typeDoc:"ACUERDO",dateDoc:"24-OCT",numDoc:"CG 209-2007",monthDoc:"OCT",nameDoc:"SUSTITUCIÓN 1ER.REGIDOR PROPIETARIO Y SUPLENTE CALPULA. PART. SOCIALISTA",link: Acuerdos__pdfpath(`./${"2007/"}${"209.pdf"}`),},</v>
      </c>
      <c r="W214" s="1" t="str">
        <f t="shared" si="24"/>
        <v>{id:209,year: "2007",typeDoc:"ACUERDO",dateDoc:"24-OCT",numDoc:"CG 209-2007",monthDoc:"OCT",nameDoc:"SUSTITUCIÓN 1ER.REGIDOR PROPIETARIO Y SUPLENTE CALPULA. PART. SOCIALISTA",link: Acuerdos__pdfpath(`./${"2007/"}${"209.pdf"}`),},</v>
      </c>
      <c r="X214" s="1">
        <v>213</v>
      </c>
    </row>
    <row r="215" spans="1:24" x14ac:dyDescent="0.25">
      <c r="A215" s="1" t="s">
        <v>748</v>
      </c>
      <c r="B215" s="1">
        <v>210</v>
      </c>
      <c r="C215" s="1" t="s">
        <v>1880</v>
      </c>
      <c r="D215" s="1" t="s">
        <v>1181</v>
      </c>
      <c r="E215" s="1" t="s">
        <v>1417</v>
      </c>
      <c r="F215" s="2" t="s">
        <v>202</v>
      </c>
      <c r="G215" s="1" t="s">
        <v>1176</v>
      </c>
      <c r="I215" s="1">
        <f t="shared" si="27"/>
        <v>210</v>
      </c>
      <c r="J215" s="1" t="s">
        <v>0</v>
      </c>
      <c r="K215" s="1" t="s">
        <v>1265</v>
      </c>
      <c r="L215" s="3" t="str">
        <f t="shared" si="25"/>
        <v>OCT</v>
      </c>
      <c r="M215" s="1" t="s">
        <v>1177</v>
      </c>
      <c r="N215" s="1" t="s">
        <v>205</v>
      </c>
      <c r="O215" s="1" t="s">
        <v>900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"2007",typeDoc:"ACUERDO",dateDoc:"24-OCT",numDoc:"CG 210-2007",monthDoc:"OCT",nameDoc:"SUSTITUCIÓN SINDICO AYUNTAMIENTO APIZACO PS",link: Acuerdos__pdfpath(`./${"2007/"}${"210.pdf"}`),},</v>
      </c>
      <c r="W215" s="1" t="str">
        <f t="shared" si="24"/>
        <v>{id:210,year: "2007",typeDoc:"ACUERDO",dateDoc:"24-OCT",numDoc:"CG 210-2007",monthDoc:"OCT",nameDoc:"SUSTITUCIÓN SINDICO AYUNTAMIENTO APIZACO PS",link: Acuerdos__pdfpath(`./${"2007/"}${"210.pdf"}`),},</v>
      </c>
      <c r="X215" s="1">
        <v>214</v>
      </c>
    </row>
    <row r="216" spans="1:24" x14ac:dyDescent="0.25">
      <c r="A216" s="1" t="s">
        <v>748</v>
      </c>
      <c r="B216" s="1">
        <v>211</v>
      </c>
      <c r="C216" s="1" t="s">
        <v>1880</v>
      </c>
      <c r="D216" s="1" t="s">
        <v>1181</v>
      </c>
      <c r="E216" s="1" t="s">
        <v>1417</v>
      </c>
      <c r="F216" s="2" t="s">
        <v>202</v>
      </c>
      <c r="G216" s="1" t="s">
        <v>1176</v>
      </c>
      <c r="I216" s="1">
        <f t="shared" si="27"/>
        <v>211</v>
      </c>
      <c r="J216" s="1" t="s">
        <v>0</v>
      </c>
      <c r="K216" s="1" t="s">
        <v>1265</v>
      </c>
      <c r="L216" s="3" t="str">
        <f t="shared" si="25"/>
        <v>OCT</v>
      </c>
      <c r="M216" s="1" t="s">
        <v>1177</v>
      </c>
      <c r="N216" s="1" t="s">
        <v>206</v>
      </c>
      <c r="O216" s="1" t="s">
        <v>900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"2007",typeDoc:"ACUERDO",dateDoc:"24-OCT",numDoc:"CG 211-2007",monthDoc:"OCT",nameDoc:"SUSTITUCIÓN DE SEGUNDO REGIDOR PROPIETARIO ESPAÑITA ALIANZA SIGLO XXI",link: Acuerdos__pdfpath(`./${"2007/"}${"211.pdf"}`),},</v>
      </c>
      <c r="W216" s="1" t="str">
        <f t="shared" si="24"/>
        <v>{id:211,year: "2007",typeDoc:"ACUERDO",dateDoc:"24-OCT",numDoc:"CG 211-2007",monthDoc:"OCT",nameDoc:"SUSTITUCIÓN DE SEGUNDO REGIDOR PROPIETARIO ESPAÑITA ALIANZA SIGLO XXI",link: Acuerdos__pdfpath(`./${"2007/"}${"211.pdf"}`),},</v>
      </c>
      <c r="X216" s="1">
        <v>215</v>
      </c>
    </row>
    <row r="217" spans="1:24" x14ac:dyDescent="0.25">
      <c r="A217" s="1" t="s">
        <v>748</v>
      </c>
      <c r="B217" s="1">
        <v>212</v>
      </c>
      <c r="C217" s="1" t="s">
        <v>1880</v>
      </c>
      <c r="D217" s="1" t="s">
        <v>1181</v>
      </c>
      <c r="E217" s="1" t="s">
        <v>1417</v>
      </c>
      <c r="F217" s="2" t="s">
        <v>24</v>
      </c>
      <c r="G217" s="1" t="s">
        <v>1176</v>
      </c>
      <c r="I217" s="1">
        <f t="shared" si="27"/>
        <v>212</v>
      </c>
      <c r="J217" s="1" t="s">
        <v>0</v>
      </c>
      <c r="K217" s="1" t="s">
        <v>1265</v>
      </c>
      <c r="L217" s="3" t="str">
        <f t="shared" si="25"/>
        <v>OCT</v>
      </c>
      <c r="M217" s="1" t="s">
        <v>1177</v>
      </c>
      <c r="N217" s="1" t="s">
        <v>210</v>
      </c>
      <c r="O217" s="1" t="s">
        <v>900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"2007",typeDoc:"ACUERDO",dateDoc:"31-OCT",numDoc:"CG 212-2007",monthDoc:"OCT",nameDoc:"SUSTITUCIÓN TERCER REGIDOR SUPLENTE TZOMPANTEPEC PT",link: Acuerdos__pdfpath(`./${"2007/"}${"212.pdf"}`),},</v>
      </c>
      <c r="W217" s="1" t="str">
        <f t="shared" si="24"/>
        <v>{id:212,year: "2007",typeDoc:"ACUERDO",dateDoc:"31-OCT",numDoc:"CG 212-2007",monthDoc:"OCT",nameDoc:"SUSTITUCIÓN TERCER REGIDOR SUPLENTE TZOMPANTEPEC PT",link: Acuerdos__pdfpath(`./${"2007/"}${"212.pdf"}`),},</v>
      </c>
      <c r="X217" s="1">
        <v>216</v>
      </c>
    </row>
    <row r="218" spans="1:24" x14ac:dyDescent="0.25">
      <c r="A218" s="1" t="s">
        <v>748</v>
      </c>
      <c r="B218" s="1">
        <v>213</v>
      </c>
      <c r="C218" s="1" t="s">
        <v>1880</v>
      </c>
      <c r="D218" s="1" t="s">
        <v>1181</v>
      </c>
      <c r="E218" s="1" t="s">
        <v>1417</v>
      </c>
      <c r="F218" s="2" t="s">
        <v>24</v>
      </c>
      <c r="G218" s="1" t="s">
        <v>1176</v>
      </c>
      <c r="I218" s="1">
        <f t="shared" si="27"/>
        <v>213</v>
      </c>
      <c r="J218" s="1" t="s">
        <v>0</v>
      </c>
      <c r="K218" s="1" t="s">
        <v>1265</v>
      </c>
      <c r="L218" s="3" t="str">
        <f t="shared" si="25"/>
        <v>OCT</v>
      </c>
      <c r="M218" s="1" t="s">
        <v>1177</v>
      </c>
      <c r="N218" s="1" t="s">
        <v>211</v>
      </c>
      <c r="O218" s="1" t="s">
        <v>900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"2007",typeDoc:"ACUERDO",dateDoc:"31-OCT",numDoc:"CG 213-2007",monthDoc:"OCT",nameDoc:"SUSTITUCIÓN SINDICO MUNICIPAL PROPIETARIO TLAXCO PS",link: Acuerdos__pdfpath(`./${"2007/"}${"213.pdf"}`),},</v>
      </c>
      <c r="W218" s="1" t="str">
        <f t="shared" si="24"/>
        <v>{id:213,year: "2007",typeDoc:"ACUERDO",dateDoc:"31-OCT",numDoc:"CG 213-2007",monthDoc:"OCT",nameDoc:"SUSTITUCIÓN SINDICO MUNICIPAL PROPIETARIO TLAXCO PS",link: Acuerdos__pdfpath(`./${"2007/"}${"213.pdf"}`),},</v>
      </c>
      <c r="X218" s="1">
        <v>217</v>
      </c>
    </row>
    <row r="219" spans="1:24" x14ac:dyDescent="0.25">
      <c r="A219" s="1" t="s">
        <v>748</v>
      </c>
      <c r="B219" s="1">
        <v>214</v>
      </c>
      <c r="C219" s="1" t="s">
        <v>1880</v>
      </c>
      <c r="D219" s="1" t="s">
        <v>1181</v>
      </c>
      <c r="E219" s="1" t="s">
        <v>1417</v>
      </c>
      <c r="F219" s="2" t="s">
        <v>24</v>
      </c>
      <c r="G219" s="1" t="s">
        <v>1176</v>
      </c>
      <c r="I219" s="1">
        <f t="shared" si="27"/>
        <v>214</v>
      </c>
      <c r="J219" s="1" t="s">
        <v>0</v>
      </c>
      <c r="K219" s="1" t="s">
        <v>1265</v>
      </c>
      <c r="L219" s="3" t="str">
        <f t="shared" si="25"/>
        <v>OCT</v>
      </c>
      <c r="M219" s="1" t="s">
        <v>1177</v>
      </c>
      <c r="N219" s="1" t="s">
        <v>207</v>
      </c>
      <c r="O219" s="1" t="s">
        <v>900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"2007",typeDoc:"ACUERDO",dateDoc:"31-OCT",numDoc:"CG 214-2007",monthDoc:"OCT",nameDoc:"SUSTITUCIÓN PRIMER REGIDOR SAN PABLO DEL MONTE PCDT",link: Acuerdos__pdfpath(`./${"2007/"}${"214.pdf"}`),},</v>
      </c>
      <c r="W219" s="1" t="str">
        <f t="shared" si="24"/>
        <v>{id:214,year: "2007",typeDoc:"ACUERDO",dateDoc:"31-OCT",numDoc:"CG 214-2007",monthDoc:"OCT",nameDoc:"SUSTITUCIÓN PRIMER REGIDOR SAN PABLO DEL MONTE PCDT",link: Acuerdos__pdfpath(`./${"2007/"}${"214.pdf"}`),},</v>
      </c>
      <c r="X219" s="1">
        <v>218</v>
      </c>
    </row>
    <row r="220" spans="1:24" x14ac:dyDescent="0.25">
      <c r="A220" s="1" t="s">
        <v>748</v>
      </c>
      <c r="B220" s="1">
        <v>215</v>
      </c>
      <c r="C220" s="1" t="s">
        <v>1880</v>
      </c>
      <c r="D220" s="1" t="s">
        <v>1181</v>
      </c>
      <c r="E220" s="1" t="s">
        <v>1417</v>
      </c>
      <c r="F220" s="2" t="s">
        <v>24</v>
      </c>
      <c r="G220" s="1" t="s">
        <v>1176</v>
      </c>
      <c r="I220" s="1">
        <f t="shared" si="27"/>
        <v>215</v>
      </c>
      <c r="J220" s="1" t="s">
        <v>0</v>
      </c>
      <c r="K220" s="1" t="s">
        <v>1265</v>
      </c>
      <c r="L220" s="3" t="str">
        <f t="shared" si="25"/>
        <v>OCT</v>
      </c>
      <c r="M220" s="1" t="s">
        <v>1177</v>
      </c>
      <c r="N220" s="1" t="s">
        <v>208</v>
      </c>
      <c r="O220" s="1" t="s">
        <v>900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"2007",typeDoc:"ACUERDO",dateDoc:"31-OCT",numDoc:"CG 215-2007",monthDoc:"OCT",nameDoc:"SEGUNDO REGIDOR TLAXCALA PAN-PAC",link: Acuerdos__pdfpath(`./${"2007/"}${"215.pdf"}`),},</v>
      </c>
      <c r="W220" s="1" t="str">
        <f t="shared" si="24"/>
        <v>{id:215,year: "2007",typeDoc:"ACUERDO",dateDoc:"31-OCT",numDoc:"CG 215-2007",monthDoc:"OCT",nameDoc:"SEGUNDO REGIDOR TLAXCALA PAN-PAC",link: Acuerdos__pdfpath(`./${"2007/"}${"215.pdf"}`),},</v>
      </c>
      <c r="X220" s="1">
        <v>219</v>
      </c>
    </row>
    <row r="221" spans="1:24" x14ac:dyDescent="0.25">
      <c r="A221" s="1" t="s">
        <v>748</v>
      </c>
      <c r="B221" s="1">
        <v>216</v>
      </c>
      <c r="C221" s="1" t="s">
        <v>1880</v>
      </c>
      <c r="D221" s="1" t="s">
        <v>1181</v>
      </c>
      <c r="E221" s="1" t="s">
        <v>1417</v>
      </c>
      <c r="F221" s="2" t="s">
        <v>24</v>
      </c>
      <c r="G221" s="1" t="s">
        <v>1176</v>
      </c>
      <c r="I221" s="1">
        <f t="shared" si="27"/>
        <v>216</v>
      </c>
      <c r="J221" s="1" t="s">
        <v>0</v>
      </c>
      <c r="K221" s="1" t="s">
        <v>1265</v>
      </c>
      <c r="L221" s="3" t="str">
        <f t="shared" si="25"/>
        <v>OCT</v>
      </c>
      <c r="M221" s="1" t="s">
        <v>1177</v>
      </c>
      <c r="N221" s="1" t="s">
        <v>209</v>
      </c>
      <c r="O221" s="1" t="s">
        <v>900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"2007",typeDoc:"ACUERDO",dateDoc:"31-OCT",numDoc:"CG 216-2007",monthDoc:"OCT",nameDoc:"SUSTITUCIÓN DIPUTADO SUPLENTE XVI. ALTERNATIVA",link: Acuerdos__pdfpath(`./${"2007/"}${"216.pdf"}`),},</v>
      </c>
      <c r="W221" s="1" t="str">
        <f t="shared" si="24"/>
        <v>{id:216,year: "2007",typeDoc:"ACUERDO",dateDoc:"31-OCT",numDoc:"CG 216-2007",monthDoc:"OCT",nameDoc:"SUSTITUCIÓN DIPUTADO SUPLENTE XVI. ALTERNATIVA",link: Acuerdos__pdfpath(`./${"2007/"}${"216.pdf"}`),},</v>
      </c>
      <c r="X221" s="1">
        <v>220</v>
      </c>
    </row>
    <row r="222" spans="1:24" x14ac:dyDescent="0.25">
      <c r="A222" s="1" t="s">
        <v>748</v>
      </c>
      <c r="B222" s="1">
        <v>217</v>
      </c>
      <c r="C222" s="1" t="s">
        <v>1880</v>
      </c>
      <c r="D222" s="1" t="s">
        <v>1181</v>
      </c>
      <c r="E222" s="1" t="s">
        <v>1417</v>
      </c>
      <c r="F222" s="2" t="s">
        <v>24</v>
      </c>
      <c r="G222" s="1" t="s">
        <v>1176</v>
      </c>
      <c r="I222" s="1">
        <f t="shared" si="27"/>
        <v>217</v>
      </c>
      <c r="J222" s="1" t="s">
        <v>0</v>
      </c>
      <c r="K222" s="1" t="s">
        <v>1265</v>
      </c>
      <c r="L222" s="3" t="str">
        <f t="shared" si="25"/>
        <v>OCT</v>
      </c>
      <c r="M222" s="1" t="s">
        <v>1177</v>
      </c>
      <c r="N222" s="1" t="s">
        <v>1922</v>
      </c>
      <c r="O222" s="1" t="s">
        <v>900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"2007",typeDoc:"ACUERDO",dateDoc:"31-OCT",numDoc:"CG 217-2007",monthDoc:"OCT",nameDoc:"SUSTITUCIÓN CONSEJEROS DISTRITALES Y MUNICIPALES 30 OCTUBRE",link: Acuerdos__pdfpath(`./${"2007/"}${"217.pdf"}`),},</v>
      </c>
      <c r="W222" s="1" t="str">
        <f t="shared" si="24"/>
        <v>{id:217,year: "2007",typeDoc:"ACUERDO",dateDoc:"31-OCT",numDoc:"CG 217-2007",monthDoc:"OCT",nameDoc:"SUSTITUCIÓN CONSEJEROS DISTRITALES Y MUNICIPALES 30 OCTUBRE",link: Acuerdos__pdfpath(`./${"2007/"}${"217.pdf"}`),},</v>
      </c>
      <c r="X222" s="1">
        <v>221</v>
      </c>
    </row>
    <row r="223" spans="1:24" x14ac:dyDescent="0.25">
      <c r="A223" s="1" t="s">
        <v>748</v>
      </c>
      <c r="B223" s="1">
        <v>218</v>
      </c>
      <c r="C223" s="1" t="s">
        <v>1880</v>
      </c>
      <c r="D223" s="1" t="s">
        <v>1181</v>
      </c>
      <c r="E223" s="1" t="s">
        <v>1417</v>
      </c>
      <c r="F223" s="2" t="s">
        <v>212</v>
      </c>
      <c r="G223" s="1" t="s">
        <v>1176</v>
      </c>
      <c r="I223" s="1">
        <f t="shared" si="27"/>
        <v>218</v>
      </c>
      <c r="J223" s="1" t="s">
        <v>0</v>
      </c>
      <c r="K223" s="1" t="s">
        <v>1265</v>
      </c>
      <c r="L223" s="3" t="str">
        <f t="shared" si="25"/>
        <v>NOV</v>
      </c>
      <c r="M223" s="1" t="s">
        <v>1177</v>
      </c>
      <c r="N223" s="1" t="s">
        <v>1923</v>
      </c>
      <c r="O223" s="1" t="s">
        <v>900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"2007",typeDoc:"ACUERDO",dateDoc:"02-NOV",numDoc:"CG 218-2007",monthDoc:"NOV",nameDoc:"CUMPLIMIENTO TOCA 223-2007 OLIMPO",link: Acuerdos__pdfpath(`./${"2007/"}${"218.pdf"}`),},</v>
      </c>
      <c r="W223" s="1" t="str">
        <f t="shared" si="24"/>
        <v>{id:218,year: "2007",typeDoc:"ACUERDO",dateDoc:"02-NOV",numDoc:"CG 218-2007",monthDoc:"NOV",nameDoc:"CUMPLIMIENTO TOCA 223-2007 OLIMPO",link: Acuerdos__pdfpath(`./${"2007/"}${"218.pdf"}`),},</v>
      </c>
      <c r="X223" s="1">
        <v>222</v>
      </c>
    </row>
    <row r="224" spans="1:24" x14ac:dyDescent="0.25">
      <c r="A224" s="1" t="s">
        <v>748</v>
      </c>
      <c r="B224" s="1">
        <v>219</v>
      </c>
      <c r="C224" s="1" t="s">
        <v>1880</v>
      </c>
      <c r="D224" s="1" t="s">
        <v>1181</v>
      </c>
      <c r="E224" s="1" t="s">
        <v>1417</v>
      </c>
      <c r="F224" s="2" t="s">
        <v>212</v>
      </c>
      <c r="G224" s="1" t="s">
        <v>1176</v>
      </c>
      <c r="I224" s="1">
        <f t="shared" si="27"/>
        <v>219</v>
      </c>
      <c r="J224" s="1" t="s">
        <v>0</v>
      </c>
      <c r="K224" s="1" t="s">
        <v>1265</v>
      </c>
      <c r="L224" s="3" t="str">
        <f t="shared" si="25"/>
        <v>NOV</v>
      </c>
      <c r="M224" s="1" t="s">
        <v>1177</v>
      </c>
      <c r="N224" s="1" t="s">
        <v>1924</v>
      </c>
      <c r="O224" s="1" t="s">
        <v>900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"2007",typeDoc:"ACUERDO",dateDoc:"02-NOV",numDoc:"CG 219-2007",monthDoc:"NOV",nameDoc:"CUMPLIMIENTO TOCA 215-2007",link: Acuerdos__pdfpath(`./${"2007/"}${"219.pdf"}`),},</v>
      </c>
      <c r="W224" s="1" t="str">
        <f t="shared" si="24"/>
        <v>{id:219,year: "2007",typeDoc:"ACUERDO",dateDoc:"02-NOV",numDoc:"CG 219-2007",monthDoc:"NOV",nameDoc:"CUMPLIMIENTO TOCA 215-2007",link: Acuerdos__pdfpath(`./${"2007/"}${"219.pdf"}`),},</v>
      </c>
      <c r="X224" s="1">
        <v>223</v>
      </c>
    </row>
    <row r="225" spans="1:24" x14ac:dyDescent="0.25">
      <c r="A225" s="1" t="s">
        <v>748</v>
      </c>
      <c r="B225" s="1">
        <v>220</v>
      </c>
      <c r="C225" s="1" t="s">
        <v>1880</v>
      </c>
      <c r="D225" s="1" t="s">
        <v>1181</v>
      </c>
      <c r="E225" s="1" t="s">
        <v>1417</v>
      </c>
      <c r="F225" s="2" t="s">
        <v>212</v>
      </c>
      <c r="G225" s="1" t="s">
        <v>1176</v>
      </c>
      <c r="I225" s="1">
        <f t="shared" si="27"/>
        <v>220</v>
      </c>
      <c r="J225" s="1" t="s">
        <v>0</v>
      </c>
      <c r="K225" s="1" t="s">
        <v>1265</v>
      </c>
      <c r="L225" s="3" t="str">
        <f t="shared" si="25"/>
        <v>NOV</v>
      </c>
      <c r="M225" s="1" t="s">
        <v>1177</v>
      </c>
      <c r="N225" s="1" t="s">
        <v>1925</v>
      </c>
      <c r="O225" s="1" t="s">
        <v>900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"2007",typeDoc:"ACUERDO",dateDoc:"02-NOV",numDoc:"CG 220-2007",monthDoc:"NOV",nameDoc:"CUMPLIMIENTO TOCA 219-2007",link: Acuerdos__pdfpath(`./${"2007/"}${"220.pdf"}`),},</v>
      </c>
      <c r="W225" s="1" t="str">
        <f t="shared" si="24"/>
        <v>{id:220,year: "2007",typeDoc:"ACUERDO",dateDoc:"02-NOV",numDoc:"CG 220-2007",monthDoc:"NOV",nameDoc:"CUMPLIMIENTO TOCA 219-2007",link: Acuerdos__pdfpath(`./${"2007/"}${"220.pdf"}`),},</v>
      </c>
      <c r="X225" s="1">
        <v>224</v>
      </c>
    </row>
    <row r="226" spans="1:24" x14ac:dyDescent="0.25">
      <c r="A226" s="1" t="s">
        <v>748</v>
      </c>
      <c r="B226" s="1">
        <v>221</v>
      </c>
      <c r="C226" s="1" t="s">
        <v>1880</v>
      </c>
      <c r="D226" s="1" t="s">
        <v>1181</v>
      </c>
      <c r="E226" s="1" t="s">
        <v>1417</v>
      </c>
      <c r="F226" s="2" t="s">
        <v>212</v>
      </c>
      <c r="G226" s="1" t="s">
        <v>1176</v>
      </c>
      <c r="I226" s="1">
        <f t="shared" si="27"/>
        <v>221</v>
      </c>
      <c r="J226" s="1" t="s">
        <v>0</v>
      </c>
      <c r="K226" s="1" t="s">
        <v>1265</v>
      </c>
      <c r="L226" s="3" t="str">
        <f t="shared" si="25"/>
        <v>NOV</v>
      </c>
      <c r="M226" s="1" t="s">
        <v>1177</v>
      </c>
      <c r="N226" s="1" t="s">
        <v>213</v>
      </c>
      <c r="O226" s="1" t="s">
        <v>900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"2007",typeDoc:"ACUERDO",dateDoc:"02-NOV",numDoc:"CG 221-2007",monthDoc:"NOV",nameDoc:"SUSTITUCIÓN FUNCIONARIOS CASILLA 2007",link: Acuerdos__pdfpath(`./${"2007/"}${"221.pdf"}`),},</v>
      </c>
      <c r="W226" s="1" t="str">
        <f t="shared" si="24"/>
        <v>{id:221,year: "2007",typeDoc:"ACUERDO",dateDoc:"02-NOV",numDoc:"CG 221-2007",monthDoc:"NOV",nameDoc:"SUSTITUCIÓN FUNCIONARIOS CASILLA 2007",link: Acuerdos__pdfpath(`./${"2007/"}${"221.pdf"}`),},</v>
      </c>
      <c r="X226" s="1">
        <v>225</v>
      </c>
    </row>
    <row r="227" spans="1:24" ht="15.75" thickBot="1" x14ac:dyDescent="0.3">
      <c r="A227" s="1" t="s">
        <v>748</v>
      </c>
      <c r="B227" s="1">
        <v>222</v>
      </c>
      <c r="C227" s="1" t="s">
        <v>1880</v>
      </c>
      <c r="D227" s="1" t="s">
        <v>1181</v>
      </c>
      <c r="E227" s="1" t="s">
        <v>1417</v>
      </c>
      <c r="F227" s="2" t="s">
        <v>212</v>
      </c>
      <c r="G227" s="1" t="s">
        <v>1176</v>
      </c>
      <c r="I227" s="1">
        <f t="shared" si="27"/>
        <v>222</v>
      </c>
      <c r="J227" s="1" t="s">
        <v>0</v>
      </c>
      <c r="K227" s="1" t="s">
        <v>1265</v>
      </c>
      <c r="L227" s="3" t="str">
        <f t="shared" si="25"/>
        <v>NOV</v>
      </c>
      <c r="M227" s="1" t="s">
        <v>1177</v>
      </c>
      <c r="N227" s="1" t="s">
        <v>1921</v>
      </c>
      <c r="O227" s="1" t="s">
        <v>900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"2007",typeDoc:"ACUERDO",dateDoc:"02-NOV",numDoc:"CG 222-2007",monthDoc:"NOV",nameDoc:"SUSTITUCIÓN CONSEJERO MUNICIPAL DE ZACATELCO",link: Acuerdos__pdfpath(`./${"2007/"}${"222.pdf"}`),},</v>
      </c>
      <c r="W227" s="1" t="str">
        <f t="shared" si="24"/>
        <v>{id:222,year: "2007",typeDoc:"ACUERDO",dateDoc:"02-NOV",numDoc:"CG 222-2007",monthDoc:"NOV",nameDoc:"SUSTITUCIÓN CONSEJERO MUNICIPAL DE ZACATELCO",link: Acuerdos__pdfpath(`./${"2007/"}${"222.pdf"}`),},</v>
      </c>
      <c r="X227" s="1">
        <v>226</v>
      </c>
    </row>
    <row r="228" spans="1:24" x14ac:dyDescent="0.25">
      <c r="A228" s="8" t="s">
        <v>748</v>
      </c>
      <c r="B228" s="8">
        <v>223</v>
      </c>
      <c r="C228" s="8" t="s">
        <v>1880</v>
      </c>
      <c r="D228" s="8" t="s">
        <v>1181</v>
      </c>
      <c r="E228" s="8" t="s">
        <v>1417</v>
      </c>
      <c r="F228" s="9" t="s">
        <v>217</v>
      </c>
      <c r="G228" s="8" t="s">
        <v>1176</v>
      </c>
      <c r="H228" s="8"/>
      <c r="I228" s="8">
        <f>B228</f>
        <v>223</v>
      </c>
      <c r="J228" s="8" t="s">
        <v>0</v>
      </c>
      <c r="K228" s="8" t="s">
        <v>1265</v>
      </c>
      <c r="L228" s="8" t="str">
        <f t="shared" si="25"/>
        <v>NOV</v>
      </c>
      <c r="M228" s="8" t="s">
        <v>1177</v>
      </c>
      <c r="N228" s="8" t="s">
        <v>1920</v>
      </c>
      <c r="O228" s="8" t="s">
        <v>900</v>
      </c>
      <c r="P228" s="27">
        <f t="shared" si="26"/>
        <v>223</v>
      </c>
      <c r="Q228" s="8" t="s">
        <v>613</v>
      </c>
      <c r="R228" s="11"/>
      <c r="W228" s="1" t="str">
        <f t="shared" si="24"/>
        <v/>
      </c>
      <c r="X228" s="1">
        <v>227</v>
      </c>
    </row>
    <row r="229" spans="1:24" ht="15.75" thickBot="1" x14ac:dyDescent="0.3">
      <c r="A229" s="13" t="s">
        <v>748</v>
      </c>
      <c r="B229" s="13" t="s">
        <v>611</v>
      </c>
      <c r="C229" s="13" t="s">
        <v>1880</v>
      </c>
      <c r="D229" s="13" t="s">
        <v>1181</v>
      </c>
      <c r="E229" s="13" t="s">
        <v>1417</v>
      </c>
      <c r="F229" s="14"/>
      <c r="G229" s="13" t="s">
        <v>1179</v>
      </c>
      <c r="H229" s="13"/>
      <c r="I229" s="13"/>
      <c r="J229" s="13"/>
      <c r="K229" s="13" t="s">
        <v>1180</v>
      </c>
      <c r="L229" s="13" t="str">
        <f t="shared" si="25"/>
        <v/>
      </c>
      <c r="M229" s="13" t="s">
        <v>1177</v>
      </c>
      <c r="N229" s="15" t="s">
        <v>905</v>
      </c>
      <c r="O229" s="13" t="s">
        <v>900</v>
      </c>
      <c r="P229" s="28" t="str">
        <f>CONCATENATE(B228,".1")</f>
        <v>223.1</v>
      </c>
      <c r="Q229" s="13" t="s">
        <v>622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W229" s="1" t="str">
        <f t="shared" si="24"/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X229" s="1">
        <v>228</v>
      </c>
    </row>
    <row r="230" spans="1:24" x14ac:dyDescent="0.25">
      <c r="A230" s="1" t="s">
        <v>748</v>
      </c>
      <c r="B230" s="1">
        <v>224</v>
      </c>
      <c r="C230" s="1" t="s">
        <v>1880</v>
      </c>
      <c r="D230" s="1" t="s">
        <v>1181</v>
      </c>
      <c r="E230" s="1" t="s">
        <v>1417</v>
      </c>
      <c r="F230" s="2" t="s">
        <v>217</v>
      </c>
      <c r="G230" s="1" t="s">
        <v>1176</v>
      </c>
      <c r="I230" s="1">
        <f t="shared" si="27"/>
        <v>224</v>
      </c>
      <c r="J230" s="1" t="s">
        <v>0</v>
      </c>
      <c r="K230" s="1" t="s">
        <v>1265</v>
      </c>
      <c r="L230" s="3" t="str">
        <f t="shared" si="25"/>
        <v>NOV</v>
      </c>
      <c r="M230" s="1" t="s">
        <v>1177</v>
      </c>
      <c r="N230" s="1" t="s">
        <v>214</v>
      </c>
      <c r="O230" s="1" t="s">
        <v>900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  <c r="W230" s="1" t="str">
        <f t="shared" si="24"/>
        <v>{id:224,year: "2007",typeDoc:"ACUERDO",dateDoc:"08-NOV",numDoc:"CG 224-2007",monthDoc:"NOV",nameDoc:"DICTAMEN CUMPLIMIENTO QUEJA TOCA 217.2007",link: Acuerdos__pdfpath(`./${"2007/"}${"224.pdf"}`),},</v>
      </c>
      <c r="X230" s="1">
        <v>229</v>
      </c>
    </row>
    <row r="231" spans="1:24" x14ac:dyDescent="0.25">
      <c r="A231" s="1" t="s">
        <v>748</v>
      </c>
      <c r="B231" s="1">
        <v>225</v>
      </c>
      <c r="C231" s="1" t="s">
        <v>1880</v>
      </c>
      <c r="D231" s="1" t="s">
        <v>1181</v>
      </c>
      <c r="E231" s="1" t="s">
        <v>1417</v>
      </c>
      <c r="F231" s="2" t="s">
        <v>217</v>
      </c>
      <c r="G231" s="1" t="s">
        <v>1176</v>
      </c>
      <c r="I231" s="1">
        <f t="shared" si="27"/>
        <v>225</v>
      </c>
      <c r="J231" s="1" t="s">
        <v>0</v>
      </c>
      <c r="K231" s="1" t="s">
        <v>1265</v>
      </c>
      <c r="L231" s="3" t="str">
        <f t="shared" si="25"/>
        <v>NOV</v>
      </c>
      <c r="M231" s="1" t="s">
        <v>1177</v>
      </c>
      <c r="N231" s="1" t="s">
        <v>1919</v>
      </c>
      <c r="O231" s="1" t="s">
        <v>900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"2007",typeDoc:"ACUERDO",dateDoc:"08-NOV",numDoc:"CG 225-2007",monthDoc:"NOV",nameDoc:"CUMPLIMIENTO TOCA 218-2007 PRD",link: Acuerdos__pdfpath(`./${"2007/"}${"225.pdf"}`),},</v>
      </c>
      <c r="W231" s="1" t="str">
        <f t="shared" si="24"/>
        <v>{id:225,year: "2007",typeDoc:"ACUERDO",dateDoc:"08-NOV",numDoc:"CG 225-2007",monthDoc:"NOV",nameDoc:"CUMPLIMIENTO TOCA 218-2007 PRD",link: Acuerdos__pdfpath(`./${"2007/"}${"225.pdf"}`),},</v>
      </c>
      <c r="X231" s="1">
        <v>230</v>
      </c>
    </row>
    <row r="232" spans="1:24" x14ac:dyDescent="0.25">
      <c r="A232" s="1" t="s">
        <v>748</v>
      </c>
      <c r="B232" s="1">
        <v>226</v>
      </c>
      <c r="C232" s="1" t="s">
        <v>1880</v>
      </c>
      <c r="D232" s="1" t="s">
        <v>1181</v>
      </c>
      <c r="E232" s="1" t="s">
        <v>1417</v>
      </c>
      <c r="F232" s="2" t="s">
        <v>217</v>
      </c>
      <c r="G232" s="1" t="s">
        <v>1176</v>
      </c>
      <c r="I232" s="1">
        <f t="shared" si="27"/>
        <v>226</v>
      </c>
      <c r="J232" s="1" t="s">
        <v>0</v>
      </c>
      <c r="K232" s="1" t="s">
        <v>1265</v>
      </c>
      <c r="L232" s="3" t="str">
        <f t="shared" si="25"/>
        <v>NOV</v>
      </c>
      <c r="M232" s="1" t="s">
        <v>1177</v>
      </c>
      <c r="N232" s="1" t="s">
        <v>1918</v>
      </c>
      <c r="O232" s="1" t="s">
        <v>900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"2007",typeDoc:"ACUERDO",dateDoc:"08-NOV",numDoc:"CG 226-2007",monthDoc:"NOV",nameDoc:"CUMPLIMIENTO TOCA 207-2007",link: Acuerdos__pdfpath(`./${"2007/"}${"226.pdf"}`),},</v>
      </c>
      <c r="W232" s="1" t="str">
        <f t="shared" si="24"/>
        <v>{id:226,year: "2007",typeDoc:"ACUERDO",dateDoc:"08-NOV",numDoc:"CG 226-2007",monthDoc:"NOV",nameDoc:"CUMPLIMIENTO TOCA 207-2007",link: Acuerdos__pdfpath(`./${"2007/"}${"226.pdf"}`),},</v>
      </c>
      <c r="X232" s="1">
        <v>231</v>
      </c>
    </row>
    <row r="233" spans="1:24" x14ac:dyDescent="0.25">
      <c r="A233" s="1" t="s">
        <v>748</v>
      </c>
      <c r="B233" s="1">
        <v>227</v>
      </c>
      <c r="C233" s="1" t="s">
        <v>1880</v>
      </c>
      <c r="D233" s="1" t="s">
        <v>1181</v>
      </c>
      <c r="E233" s="1" t="s">
        <v>1417</v>
      </c>
      <c r="F233" s="2" t="s">
        <v>217</v>
      </c>
      <c r="G233" s="1" t="s">
        <v>1176</v>
      </c>
      <c r="I233" s="1">
        <f t="shared" si="27"/>
        <v>227</v>
      </c>
      <c r="J233" s="1" t="s">
        <v>0</v>
      </c>
      <c r="K233" s="1" t="s">
        <v>1265</v>
      </c>
      <c r="L233" s="3" t="str">
        <f t="shared" si="25"/>
        <v>NOV</v>
      </c>
      <c r="M233" s="1" t="s">
        <v>1177</v>
      </c>
      <c r="N233" s="1" t="s">
        <v>1917</v>
      </c>
      <c r="O233" s="1" t="s">
        <v>900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"2007",typeDoc:"ACUERDO",dateDoc:"08-NOV",numDoc:"CG 227-2007",monthDoc:"NOV",nameDoc:"COMISION INFORMÁTICA Y RESULTADOS ELECTORALES",link: Acuerdos__pdfpath(`./${"2007/"}${"227.pdf"}`),},</v>
      </c>
      <c r="W233" s="1" t="str">
        <f t="shared" si="24"/>
        <v>{id:227,year: "2007",typeDoc:"ACUERDO",dateDoc:"08-NOV",numDoc:"CG 227-2007",monthDoc:"NOV",nameDoc:"COMISION INFORMÁTICA Y RESULTADOS ELECTORALES",link: Acuerdos__pdfpath(`./${"2007/"}${"227.pdf"}`),},</v>
      </c>
      <c r="X233" s="1">
        <v>232</v>
      </c>
    </row>
    <row r="234" spans="1:24" x14ac:dyDescent="0.25">
      <c r="A234" s="1" t="s">
        <v>748</v>
      </c>
      <c r="B234" s="1">
        <v>228</v>
      </c>
      <c r="C234" s="1" t="s">
        <v>1880</v>
      </c>
      <c r="D234" s="1" t="s">
        <v>1181</v>
      </c>
      <c r="E234" s="1" t="s">
        <v>1417</v>
      </c>
      <c r="F234" s="2" t="s">
        <v>217</v>
      </c>
      <c r="G234" s="1" t="s">
        <v>1176</v>
      </c>
      <c r="I234" s="1">
        <f t="shared" si="27"/>
        <v>228</v>
      </c>
      <c r="J234" s="1" t="s">
        <v>0</v>
      </c>
      <c r="K234" s="1" t="s">
        <v>1265</v>
      </c>
      <c r="L234" s="3" t="str">
        <f t="shared" si="25"/>
        <v>NOV</v>
      </c>
      <c r="M234" s="1" t="s">
        <v>1177</v>
      </c>
      <c r="N234" s="1" t="s">
        <v>1916</v>
      </c>
      <c r="O234" s="1" t="s">
        <v>900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"2007",typeDoc:"ACUERDO",dateDoc:"08-NOV",numDoc:"CG 228-2007",monthDoc:"NOV",nameDoc:"SARJE 2007",link: Acuerdos__pdfpath(`./${"2007/"}${"228.pdf"}`),},</v>
      </c>
      <c r="W234" s="1" t="str">
        <f t="shared" si="24"/>
        <v>{id:228,year: "2007",typeDoc:"ACUERDO",dateDoc:"08-NOV",numDoc:"CG 228-2007",monthDoc:"NOV",nameDoc:"SARJE 2007",link: Acuerdos__pdfpath(`./${"2007/"}${"228.pdf"}`),},</v>
      </c>
      <c r="X234" s="1">
        <v>233</v>
      </c>
    </row>
    <row r="235" spans="1:24" x14ac:dyDescent="0.25">
      <c r="A235" s="1" t="s">
        <v>748</v>
      </c>
      <c r="B235" s="1">
        <v>229</v>
      </c>
      <c r="C235" s="1" t="s">
        <v>1880</v>
      </c>
      <c r="D235" s="1" t="s">
        <v>1181</v>
      </c>
      <c r="E235" s="1" t="s">
        <v>1417</v>
      </c>
      <c r="F235" s="2" t="s">
        <v>217</v>
      </c>
      <c r="G235" s="1" t="s">
        <v>1176</v>
      </c>
      <c r="I235" s="1">
        <f t="shared" si="27"/>
        <v>229</v>
      </c>
      <c r="J235" s="1" t="s">
        <v>0</v>
      </c>
      <c r="K235" s="1" t="s">
        <v>1265</v>
      </c>
      <c r="L235" s="3" t="str">
        <f t="shared" si="25"/>
        <v>NOV</v>
      </c>
      <c r="M235" s="1" t="s">
        <v>1177</v>
      </c>
      <c r="N235" s="1" t="s">
        <v>215</v>
      </c>
      <c r="O235" s="1" t="s">
        <v>900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"2007",typeDoc:"ACUERDO",dateDoc:"08-NOV",numDoc:"CG 229-2007",monthDoc:"NOV",nameDoc:"SUSTITUCIÓN CONSEJERO ELECTORAL PROPIETARIO DISTRITO XI",link: Acuerdos__pdfpath(`./${"2007/"}${"229.pdf"}`),},</v>
      </c>
      <c r="W235" s="1" t="str">
        <f t="shared" si="24"/>
        <v>{id:229,year: "2007",typeDoc:"ACUERDO",dateDoc:"08-NOV",numDoc:"CG 229-2007",monthDoc:"NOV",nameDoc:"SUSTITUCIÓN CONSEJERO ELECTORAL PROPIETARIO DISTRITO XI",link: Acuerdos__pdfpath(`./${"2007/"}${"229.pdf"}`),},</v>
      </c>
      <c r="X235" s="1">
        <v>234</v>
      </c>
    </row>
    <row r="236" spans="1:24" x14ac:dyDescent="0.25">
      <c r="A236" s="1" t="s">
        <v>748</v>
      </c>
      <c r="B236" s="1">
        <v>230</v>
      </c>
      <c r="C236" s="1" t="s">
        <v>1880</v>
      </c>
      <c r="D236" s="1" t="s">
        <v>1181</v>
      </c>
      <c r="E236" s="1" t="s">
        <v>1417</v>
      </c>
      <c r="F236" s="2" t="s">
        <v>217</v>
      </c>
      <c r="G236" s="1" t="s">
        <v>1176</v>
      </c>
      <c r="I236" s="1">
        <f t="shared" si="27"/>
        <v>230</v>
      </c>
      <c r="J236" s="1" t="s">
        <v>0</v>
      </c>
      <c r="K236" s="1" t="s">
        <v>1265</v>
      </c>
      <c r="L236" s="3" t="str">
        <f t="shared" si="25"/>
        <v>NOV</v>
      </c>
      <c r="M236" s="1" t="s">
        <v>1177</v>
      </c>
      <c r="N236" s="1" t="s">
        <v>216</v>
      </c>
      <c r="O236" s="1" t="s">
        <v>900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"2007",typeDoc:"ACUERDO",dateDoc:"08-NOV",numDoc:"CG 230-2007",monthDoc:"NOV",nameDoc:"CUMPLIMIENTO TOCA 216-2007 ESPAÑITA PRD",link: Acuerdos__pdfpath(`./${"2007/"}${"230.pdf"}`),},</v>
      </c>
      <c r="W236" s="1" t="str">
        <f t="shared" si="24"/>
        <v>{id:230,year: "2007",typeDoc:"ACUERDO",dateDoc:"08-NOV",numDoc:"CG 230-2007",monthDoc:"NOV",nameDoc:"CUMPLIMIENTO TOCA 216-2007 ESPAÑITA PRD",link: Acuerdos__pdfpath(`./${"2007/"}${"230.pdf"}`),},</v>
      </c>
      <c r="X236" s="1">
        <v>235</v>
      </c>
    </row>
    <row r="237" spans="1:24" x14ac:dyDescent="0.25">
      <c r="A237" s="1" t="s">
        <v>748</v>
      </c>
      <c r="B237" s="1">
        <v>231</v>
      </c>
      <c r="C237" s="1" t="s">
        <v>1880</v>
      </c>
      <c r="D237" s="1" t="s">
        <v>1181</v>
      </c>
      <c r="E237" s="1" t="s">
        <v>1417</v>
      </c>
      <c r="F237" s="2" t="s">
        <v>217</v>
      </c>
      <c r="G237" s="1" t="s">
        <v>1176</v>
      </c>
      <c r="I237" s="1">
        <f t="shared" si="27"/>
        <v>231</v>
      </c>
      <c r="J237" s="1" t="s">
        <v>0</v>
      </c>
      <c r="K237" s="1" t="s">
        <v>1265</v>
      </c>
      <c r="L237" s="3" t="str">
        <f t="shared" si="25"/>
        <v>NOV</v>
      </c>
      <c r="M237" s="1" t="s">
        <v>1177</v>
      </c>
      <c r="N237" s="1" t="s">
        <v>220</v>
      </c>
      <c r="O237" s="1" t="s">
        <v>900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"2007",typeDoc:"ACUERDO",dateDoc:"08-NOV",numDoc:"CG 231-2007",monthDoc:"NOV",nameDoc:"SUSTITUCIÓN SEGUNDO Y TERCER REGIDOR XALTOCAN PRD",link: Acuerdos__pdfpath(`./${"2007/"}${"231.pdf"}`),},</v>
      </c>
      <c r="W237" s="1" t="str">
        <f t="shared" si="24"/>
        <v>{id:231,year: "2007",typeDoc:"ACUERDO",dateDoc:"08-NOV",numDoc:"CG 231-2007",monthDoc:"NOV",nameDoc:"SUSTITUCIÓN SEGUNDO Y TERCER REGIDOR XALTOCAN PRD",link: Acuerdos__pdfpath(`./${"2007/"}${"231.pdf"}`),},</v>
      </c>
      <c r="X237" s="1">
        <v>236</v>
      </c>
    </row>
    <row r="238" spans="1:24" x14ac:dyDescent="0.25">
      <c r="A238" s="1" t="s">
        <v>748</v>
      </c>
      <c r="B238" s="1">
        <v>232</v>
      </c>
      <c r="C238" s="1" t="s">
        <v>1880</v>
      </c>
      <c r="D238" s="1" t="s">
        <v>1181</v>
      </c>
      <c r="E238" s="1" t="s">
        <v>1417</v>
      </c>
      <c r="F238" s="2" t="s">
        <v>217</v>
      </c>
      <c r="G238" s="1" t="s">
        <v>1176</v>
      </c>
      <c r="I238" s="1">
        <f t="shared" si="27"/>
        <v>232</v>
      </c>
      <c r="J238" s="1" t="s">
        <v>0</v>
      </c>
      <c r="K238" s="1" t="s">
        <v>1265</v>
      </c>
      <c r="L238" s="3" t="str">
        <f t="shared" si="25"/>
        <v>NOV</v>
      </c>
      <c r="M238" s="1" t="s">
        <v>1177</v>
      </c>
      <c r="N238" s="1" t="s">
        <v>221</v>
      </c>
      <c r="O238" s="1" t="s">
        <v>900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"2007",typeDoc:"ACUERDO",dateDoc:"08-NOV",numDoc:"CG 232-2007",monthDoc:"NOV",nameDoc:"SUSTITUCIÓN SÍNDICO PROPIETARIO CUAPIAXTLA PRD",link: Acuerdos__pdfpath(`./${"2007/"}${"232.pdf"}`),},</v>
      </c>
      <c r="W238" s="1" t="str">
        <f t="shared" si="24"/>
        <v>{id:232,year: "2007",typeDoc:"ACUERDO",dateDoc:"08-NOV",numDoc:"CG 232-2007",monthDoc:"NOV",nameDoc:"SUSTITUCIÓN SÍNDICO PROPIETARIO CUAPIAXTLA PRD",link: Acuerdos__pdfpath(`./${"2007/"}${"232.pdf"}`),},</v>
      </c>
      <c r="X238" s="1">
        <v>237</v>
      </c>
    </row>
    <row r="239" spans="1:24" x14ac:dyDescent="0.25">
      <c r="A239" s="1" t="s">
        <v>748</v>
      </c>
      <c r="B239" s="1">
        <v>233</v>
      </c>
      <c r="C239" s="1" t="s">
        <v>1880</v>
      </c>
      <c r="D239" s="1" t="s">
        <v>1181</v>
      </c>
      <c r="E239" s="1" t="s">
        <v>1417</v>
      </c>
      <c r="F239" s="2" t="s">
        <v>217</v>
      </c>
      <c r="G239" s="1" t="s">
        <v>1176</v>
      </c>
      <c r="I239" s="1">
        <f t="shared" si="27"/>
        <v>233</v>
      </c>
      <c r="J239" s="1" t="s">
        <v>0</v>
      </c>
      <c r="K239" s="1" t="s">
        <v>1265</v>
      </c>
      <c r="L239" s="3" t="str">
        <f t="shared" si="25"/>
        <v>NOV</v>
      </c>
      <c r="M239" s="1" t="s">
        <v>1177</v>
      </c>
      <c r="N239" s="1" t="s">
        <v>222</v>
      </c>
      <c r="O239" s="1" t="s">
        <v>900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"2007",typeDoc:"ACUERDO",dateDoc:"08-NOV",numDoc:"CG 233-2007",monthDoc:"NOV",nameDoc:"SUSTITUCIÓN TERCER REGIDOR PROP Y SUPSAN PABLO MONTE PRD",link: Acuerdos__pdfpath(`./${"2007/"}${"233.pdf"}`),},</v>
      </c>
      <c r="W239" s="1" t="str">
        <f t="shared" si="24"/>
        <v>{id:233,year: "2007",typeDoc:"ACUERDO",dateDoc:"08-NOV",numDoc:"CG 233-2007",monthDoc:"NOV",nameDoc:"SUSTITUCIÓN TERCER REGIDOR PROP Y SUPSAN PABLO MONTE PRD",link: Acuerdos__pdfpath(`./${"2007/"}${"233.pdf"}`),},</v>
      </c>
      <c r="X239" s="1">
        <v>238</v>
      </c>
    </row>
    <row r="240" spans="1:24" x14ac:dyDescent="0.25">
      <c r="A240" s="1" t="s">
        <v>748</v>
      </c>
      <c r="B240" s="1">
        <v>234</v>
      </c>
      <c r="C240" s="1" t="s">
        <v>1880</v>
      </c>
      <c r="D240" s="1" t="s">
        <v>1181</v>
      </c>
      <c r="E240" s="1" t="s">
        <v>1417</v>
      </c>
      <c r="F240" s="2" t="s">
        <v>217</v>
      </c>
      <c r="G240" s="1" t="s">
        <v>1176</v>
      </c>
      <c r="I240" s="1">
        <f t="shared" si="27"/>
        <v>234</v>
      </c>
      <c r="J240" s="1" t="s">
        <v>0</v>
      </c>
      <c r="K240" s="1" t="s">
        <v>1265</v>
      </c>
      <c r="L240" s="3" t="str">
        <f t="shared" si="25"/>
        <v>NOV</v>
      </c>
      <c r="M240" s="1" t="s">
        <v>1177</v>
      </c>
      <c r="N240" s="1" t="s">
        <v>223</v>
      </c>
      <c r="O240" s="1" t="s">
        <v>900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"2007",typeDoc:"ACUERDO",dateDoc:"08-NOV",numDoc:"CG 234-2007",monthDoc:"NOV",nameDoc:"SUSTITUCIÓN PRIMER REGIDOR PROPIETARIO XALOZTOC PT",link: Acuerdos__pdfpath(`./${"2007/"}${"234.pdf"}`),},</v>
      </c>
      <c r="W240" s="1" t="str">
        <f t="shared" si="24"/>
        <v>{id:234,year: "2007",typeDoc:"ACUERDO",dateDoc:"08-NOV",numDoc:"CG 234-2007",monthDoc:"NOV",nameDoc:"SUSTITUCIÓN PRIMER REGIDOR PROPIETARIO XALOZTOC PT",link: Acuerdos__pdfpath(`./${"2007/"}${"234.pdf"}`),},</v>
      </c>
      <c r="X240" s="1">
        <v>239</v>
      </c>
    </row>
    <row r="241" spans="1:24" x14ac:dyDescent="0.25">
      <c r="A241" s="1" t="s">
        <v>748</v>
      </c>
      <c r="B241" s="1">
        <v>235</v>
      </c>
      <c r="C241" s="1" t="s">
        <v>1880</v>
      </c>
      <c r="D241" s="1" t="s">
        <v>1181</v>
      </c>
      <c r="E241" s="1" t="s">
        <v>1417</v>
      </c>
      <c r="F241" s="2" t="s">
        <v>217</v>
      </c>
      <c r="G241" s="1" t="s">
        <v>1176</v>
      </c>
      <c r="I241" s="1">
        <f t="shared" si="27"/>
        <v>235</v>
      </c>
      <c r="J241" s="1" t="s">
        <v>0</v>
      </c>
      <c r="K241" s="1" t="s">
        <v>1265</v>
      </c>
      <c r="L241" s="3" t="str">
        <f t="shared" si="25"/>
        <v>NOV</v>
      </c>
      <c r="M241" s="1" t="s">
        <v>1177</v>
      </c>
      <c r="N241" s="1" t="s">
        <v>224</v>
      </c>
      <c r="O241" s="1" t="s">
        <v>900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"2007",typeDoc:"ACUERDO",dateDoc:"08-NOV",numDoc:"CG 235-2007",monthDoc:"NOV",nameDoc:"SUSTITUCIÓN PRIMER Y TERCER REGIDOR CUAPIAXTLA PT",link: Acuerdos__pdfpath(`./${"2007/"}${"235.pdf"}`),},</v>
      </c>
      <c r="W241" s="1" t="str">
        <f t="shared" si="24"/>
        <v>{id:235,year: "2007",typeDoc:"ACUERDO",dateDoc:"08-NOV",numDoc:"CG 235-2007",monthDoc:"NOV",nameDoc:"SUSTITUCIÓN PRIMER Y TERCER REGIDOR CUAPIAXTLA PT",link: Acuerdos__pdfpath(`./${"2007/"}${"235.pdf"}`),},</v>
      </c>
      <c r="X241" s="1">
        <v>240</v>
      </c>
    </row>
    <row r="242" spans="1:24" x14ac:dyDescent="0.25">
      <c r="A242" s="1" t="s">
        <v>748</v>
      </c>
      <c r="B242" s="1">
        <v>236</v>
      </c>
      <c r="C242" s="1" t="s">
        <v>1880</v>
      </c>
      <c r="D242" s="1" t="s">
        <v>1181</v>
      </c>
      <c r="E242" s="1" t="s">
        <v>1417</v>
      </c>
      <c r="F242" s="2" t="s">
        <v>217</v>
      </c>
      <c r="G242" s="1" t="s">
        <v>1176</v>
      </c>
      <c r="I242" s="1">
        <f t="shared" si="27"/>
        <v>236</v>
      </c>
      <c r="J242" s="1" t="s">
        <v>0</v>
      </c>
      <c r="K242" s="1" t="s">
        <v>1265</v>
      </c>
      <c r="L242" s="3" t="str">
        <f t="shared" si="25"/>
        <v>NOV</v>
      </c>
      <c r="M242" s="1" t="s">
        <v>1177</v>
      </c>
      <c r="N242" s="1" t="s">
        <v>225</v>
      </c>
      <c r="O242" s="1" t="s">
        <v>900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"2007",typeDoc:"ACUERDO",dateDoc:"08-NOV",numDoc:"CG 236-2007",monthDoc:"NOV",nameDoc:"SUSTITUCIÓN PRIMER REGIDOR SUPLENTE TERRENATE PAS",link: Acuerdos__pdfpath(`./${"2007/"}${"236.pdf"}`),},</v>
      </c>
      <c r="W242" s="1" t="str">
        <f t="shared" si="24"/>
        <v>{id:236,year: "2007",typeDoc:"ACUERDO",dateDoc:"08-NOV",numDoc:"CG 236-2007",monthDoc:"NOV",nameDoc:"SUSTITUCIÓN PRIMER REGIDOR SUPLENTE TERRENATE PAS",link: Acuerdos__pdfpath(`./${"2007/"}${"236.pdf"}`),},</v>
      </c>
      <c r="X242" s="1">
        <v>241</v>
      </c>
    </row>
    <row r="243" spans="1:24" x14ac:dyDescent="0.25">
      <c r="A243" s="1" t="s">
        <v>748</v>
      </c>
      <c r="B243" s="1">
        <v>237</v>
      </c>
      <c r="C243" s="1" t="s">
        <v>1880</v>
      </c>
      <c r="D243" s="1" t="s">
        <v>1181</v>
      </c>
      <c r="E243" s="1" t="s">
        <v>1417</v>
      </c>
      <c r="F243" s="2" t="s">
        <v>217</v>
      </c>
      <c r="G243" s="1" t="s">
        <v>1176</v>
      </c>
      <c r="I243" s="1">
        <f t="shared" si="27"/>
        <v>237</v>
      </c>
      <c r="J243" s="1" t="s">
        <v>0</v>
      </c>
      <c r="K243" s="1" t="s">
        <v>1265</v>
      </c>
      <c r="L243" s="3" t="str">
        <f t="shared" si="25"/>
        <v>NOV</v>
      </c>
      <c r="M243" s="1" t="s">
        <v>1177</v>
      </c>
      <c r="N243" s="1" t="s">
        <v>226</v>
      </c>
      <c r="O243" s="1" t="s">
        <v>900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W243" s="1" t="str">
        <f t="shared" si="24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X243" s="1">
        <v>242</v>
      </c>
    </row>
    <row r="244" spans="1:24" x14ac:dyDescent="0.25">
      <c r="A244" s="1" t="s">
        <v>748</v>
      </c>
      <c r="B244" s="1">
        <v>238</v>
      </c>
      <c r="C244" s="1" t="s">
        <v>1880</v>
      </c>
      <c r="D244" s="1" t="s">
        <v>1181</v>
      </c>
      <c r="E244" s="1" t="s">
        <v>1417</v>
      </c>
      <c r="F244" s="2" t="s">
        <v>217</v>
      </c>
      <c r="G244" s="1" t="s">
        <v>1176</v>
      </c>
      <c r="I244" s="1">
        <f t="shared" si="27"/>
        <v>238</v>
      </c>
      <c r="J244" s="1" t="s">
        <v>0</v>
      </c>
      <c r="K244" s="1" t="s">
        <v>1265</v>
      </c>
      <c r="L244" s="3" t="str">
        <f t="shared" si="25"/>
        <v>NOV</v>
      </c>
      <c r="M244" s="1" t="s">
        <v>1177</v>
      </c>
      <c r="N244" s="1" t="s">
        <v>227</v>
      </c>
      <c r="O244" s="1" t="s">
        <v>900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"2007",typeDoc:"ACUERDO",dateDoc:"08-NOV",numDoc:"CG 238-2007",monthDoc:"NOV",nameDoc:"SUSTITUCIÓN DIPUTADO SUPLENTE DISTRITO III PAS",link: Acuerdos__pdfpath(`./${"2007/"}${"238.pdf"}`),},</v>
      </c>
      <c r="W244" s="1" t="str">
        <f t="shared" si="24"/>
        <v>{id:238,year: "2007",typeDoc:"ACUERDO",dateDoc:"08-NOV",numDoc:"CG 238-2007",monthDoc:"NOV",nameDoc:"SUSTITUCIÓN DIPUTADO SUPLENTE DISTRITO III PAS",link: Acuerdos__pdfpath(`./${"2007/"}${"238.pdf"}`),},</v>
      </c>
      <c r="X244" s="1">
        <v>243</v>
      </c>
    </row>
    <row r="245" spans="1:24" x14ac:dyDescent="0.25">
      <c r="A245" s="1" t="s">
        <v>748</v>
      </c>
      <c r="B245" s="1">
        <v>239</v>
      </c>
      <c r="C245" s="1" t="s">
        <v>1880</v>
      </c>
      <c r="D245" s="1" t="s">
        <v>1181</v>
      </c>
      <c r="E245" s="1" t="s">
        <v>1417</v>
      </c>
      <c r="F245" s="2" t="s">
        <v>217</v>
      </c>
      <c r="G245" s="1" t="s">
        <v>1176</v>
      </c>
      <c r="I245" s="1">
        <f t="shared" si="27"/>
        <v>239</v>
      </c>
      <c r="J245" s="1" t="s">
        <v>0</v>
      </c>
      <c r="K245" s="1" t="s">
        <v>1265</v>
      </c>
      <c r="L245" s="3" t="str">
        <f t="shared" si="25"/>
        <v>NOV</v>
      </c>
      <c r="M245" s="1" t="s">
        <v>1177</v>
      </c>
      <c r="N245" s="1" t="s">
        <v>228</v>
      </c>
      <c r="O245" s="1" t="s">
        <v>900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"2007",typeDoc:"ACUERDO",dateDoc:"08-NOV",numDoc:"CG 239-2007",monthDoc:"NOV",nameDoc:"SUSTITUCIÓN CUARTO REGIDOR XICOHTZINCO PS",link: Acuerdos__pdfpath(`./${"2007/"}${"239.pdf"}`),},</v>
      </c>
      <c r="W245" s="1" t="str">
        <f t="shared" si="24"/>
        <v>{id:239,year: "2007",typeDoc:"ACUERDO",dateDoc:"08-NOV",numDoc:"CG 239-2007",monthDoc:"NOV",nameDoc:"SUSTITUCIÓN CUARTO REGIDOR XICOHTZINCO PS",link: Acuerdos__pdfpath(`./${"2007/"}${"239.pdf"}`),},</v>
      </c>
      <c r="X245" s="1">
        <v>244</v>
      </c>
    </row>
    <row r="246" spans="1:24" x14ac:dyDescent="0.25">
      <c r="A246" s="1" t="s">
        <v>748</v>
      </c>
      <c r="B246" s="1">
        <v>240</v>
      </c>
      <c r="C246" s="1" t="s">
        <v>1880</v>
      </c>
      <c r="D246" s="1" t="s">
        <v>1181</v>
      </c>
      <c r="E246" s="1" t="s">
        <v>1417</v>
      </c>
      <c r="F246" s="2" t="s">
        <v>217</v>
      </c>
      <c r="G246" s="1" t="s">
        <v>1176</v>
      </c>
      <c r="I246" s="1">
        <f t="shared" si="27"/>
        <v>240</v>
      </c>
      <c r="J246" s="1" t="s">
        <v>0</v>
      </c>
      <c r="K246" s="1" t="s">
        <v>1265</v>
      </c>
      <c r="L246" s="3" t="str">
        <f t="shared" si="25"/>
        <v>NOV</v>
      </c>
      <c r="M246" s="1" t="s">
        <v>1177</v>
      </c>
      <c r="N246" s="1" t="s">
        <v>229</v>
      </c>
      <c r="O246" s="1" t="s">
        <v>900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"2007",typeDoc:"ACUERDO",dateDoc:"08-NOV",numDoc:"CG 240-2007",monthDoc:"NOV",nameDoc:"SUSTITUCIÓN PRIMER REGIDOR YAUQUEMEHCAN PS",link: Acuerdos__pdfpath(`./${"2007/"}${"240.pdf"}`),},</v>
      </c>
      <c r="W246" s="1" t="str">
        <f t="shared" si="24"/>
        <v>{id:240,year: "2007",typeDoc:"ACUERDO",dateDoc:"08-NOV",numDoc:"CG 240-2007",monthDoc:"NOV",nameDoc:"SUSTITUCIÓN PRIMER REGIDOR YAUQUEMEHCAN PS",link: Acuerdos__pdfpath(`./${"2007/"}${"240.pdf"}`),},</v>
      </c>
      <c r="X246" s="1">
        <v>245</v>
      </c>
    </row>
    <row r="247" spans="1:24" x14ac:dyDescent="0.25">
      <c r="A247" s="1" t="s">
        <v>748</v>
      </c>
      <c r="B247" s="1">
        <v>241</v>
      </c>
      <c r="C247" s="1" t="s">
        <v>1880</v>
      </c>
      <c r="D247" s="1" t="s">
        <v>1181</v>
      </c>
      <c r="E247" s="1" t="s">
        <v>1417</v>
      </c>
      <c r="F247" s="2" t="s">
        <v>217</v>
      </c>
      <c r="G247" s="1" t="s">
        <v>1176</v>
      </c>
      <c r="I247" s="1">
        <f t="shared" si="27"/>
        <v>241</v>
      </c>
      <c r="J247" s="1" t="s">
        <v>0</v>
      </c>
      <c r="K247" s="1" t="s">
        <v>1265</v>
      </c>
      <c r="L247" s="3" t="str">
        <f t="shared" si="25"/>
        <v>NOV</v>
      </c>
      <c r="M247" s="1" t="s">
        <v>1177</v>
      </c>
      <c r="N247" s="1" t="s">
        <v>230</v>
      </c>
      <c r="O247" s="1" t="s">
        <v>900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"2007",typeDoc:"ACUERDO",dateDoc:"08-NOV",numDoc:"CG 241-2007",monthDoc:"NOV",nameDoc:"SUSTITUCIÓN SEGUNDO REGIDOR PROPIETARIO TLAXCO PS",link: Acuerdos__pdfpath(`./${"2007/"}${"241.pdf"}`),},</v>
      </c>
      <c r="W247" s="1" t="str">
        <f t="shared" si="24"/>
        <v>{id:241,year: "2007",typeDoc:"ACUERDO",dateDoc:"08-NOV",numDoc:"CG 241-2007",monthDoc:"NOV",nameDoc:"SUSTITUCIÓN SEGUNDO REGIDOR PROPIETARIO TLAXCO PS",link: Acuerdos__pdfpath(`./${"2007/"}${"241.pdf"}`),},</v>
      </c>
      <c r="X247" s="1">
        <v>246</v>
      </c>
    </row>
    <row r="248" spans="1:24" x14ac:dyDescent="0.25">
      <c r="A248" s="1" t="s">
        <v>748</v>
      </c>
      <c r="B248" s="1">
        <v>242</v>
      </c>
      <c r="C248" s="1" t="s">
        <v>1880</v>
      </c>
      <c r="D248" s="1" t="s">
        <v>1181</v>
      </c>
      <c r="E248" s="1" t="s">
        <v>1417</v>
      </c>
      <c r="F248" s="2" t="s">
        <v>217</v>
      </c>
      <c r="G248" s="1" t="s">
        <v>1176</v>
      </c>
      <c r="I248" s="1">
        <f t="shared" si="27"/>
        <v>242</v>
      </c>
      <c r="J248" s="1" t="s">
        <v>0</v>
      </c>
      <c r="K248" s="1" t="s">
        <v>1265</v>
      </c>
      <c r="L248" s="3" t="str">
        <f t="shared" si="25"/>
        <v>NOV</v>
      </c>
      <c r="M248" s="1" t="s">
        <v>1177</v>
      </c>
      <c r="N248" s="1" t="s">
        <v>231</v>
      </c>
      <c r="O248" s="1" t="s">
        <v>900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"2007",typeDoc:"ACUERDO",dateDoc:"08-NOV",numDoc:"CG 242-2007",monthDoc:"NOV",nameDoc:"SUSTITUCIÓN SÍNDICO, SEGUNDO REGIDOR, SEXTO REGIDOR, ZACATELCO PS",link: Acuerdos__pdfpath(`./${"2007/"}${"242.pdf"}`),},</v>
      </c>
      <c r="W248" s="1" t="str">
        <f t="shared" si="24"/>
        <v>{id:242,year: "2007",typeDoc:"ACUERDO",dateDoc:"08-NOV",numDoc:"CG 242-2007",monthDoc:"NOV",nameDoc:"SUSTITUCIÓN SÍNDICO, SEGUNDO REGIDOR, SEXTO REGIDOR, ZACATELCO PS",link: Acuerdos__pdfpath(`./${"2007/"}${"242.pdf"}`),},</v>
      </c>
      <c r="X248" s="1">
        <v>247</v>
      </c>
    </row>
    <row r="249" spans="1:24" x14ac:dyDescent="0.25">
      <c r="A249" s="1" t="s">
        <v>748</v>
      </c>
      <c r="B249" s="1">
        <v>243</v>
      </c>
      <c r="C249" s="1" t="s">
        <v>1880</v>
      </c>
      <c r="D249" s="1" t="s">
        <v>1181</v>
      </c>
      <c r="E249" s="1" t="s">
        <v>1417</v>
      </c>
      <c r="F249" s="2" t="s">
        <v>217</v>
      </c>
      <c r="G249" s="1" t="s">
        <v>1176</v>
      </c>
      <c r="I249" s="1">
        <f t="shared" si="27"/>
        <v>243</v>
      </c>
      <c r="J249" s="1" t="s">
        <v>0</v>
      </c>
      <c r="K249" s="1" t="s">
        <v>1265</v>
      </c>
      <c r="L249" s="3" t="str">
        <f t="shared" si="25"/>
        <v>NOV</v>
      </c>
      <c r="M249" s="1" t="s">
        <v>1177</v>
      </c>
      <c r="N249" s="1" t="s">
        <v>232</v>
      </c>
      <c r="O249" s="1" t="s">
        <v>900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"2007",typeDoc:"ACUERDO",dateDoc:"08-NOV",numDoc:"CG 243-2007",monthDoc:"NOV",nameDoc:"SUSTITUCIÓN DIPUTADO SUPLENTE DISTRITO XIII PS",link: Acuerdos__pdfpath(`./${"2007/"}${"243.pdf"}`),},</v>
      </c>
      <c r="W249" s="1" t="str">
        <f t="shared" si="24"/>
        <v>{id:243,year: "2007",typeDoc:"ACUERDO",dateDoc:"08-NOV",numDoc:"CG 243-2007",monthDoc:"NOV",nameDoc:"SUSTITUCIÓN DIPUTADO SUPLENTE DISTRITO XIII PS",link: Acuerdos__pdfpath(`./${"2007/"}${"243.pdf"}`),},</v>
      </c>
      <c r="X249" s="1">
        <v>248</v>
      </c>
    </row>
    <row r="250" spans="1:24" x14ac:dyDescent="0.25">
      <c r="A250" s="1" t="s">
        <v>748</v>
      </c>
      <c r="B250" s="1">
        <v>244</v>
      </c>
      <c r="C250" s="1" t="s">
        <v>1880</v>
      </c>
      <c r="D250" s="1" t="s">
        <v>1181</v>
      </c>
      <c r="E250" s="1" t="s">
        <v>1417</v>
      </c>
      <c r="F250" s="2" t="s">
        <v>217</v>
      </c>
      <c r="G250" s="1" t="s">
        <v>1176</v>
      </c>
      <c r="I250" s="1">
        <f t="shared" si="27"/>
        <v>244</v>
      </c>
      <c r="J250" s="1" t="s">
        <v>0</v>
      </c>
      <c r="K250" s="1" t="s">
        <v>1265</v>
      </c>
      <c r="L250" s="3" t="str">
        <f t="shared" si="25"/>
        <v>NOV</v>
      </c>
      <c r="M250" s="1" t="s">
        <v>1177</v>
      </c>
      <c r="N250" s="1" t="s">
        <v>248</v>
      </c>
      <c r="O250" s="1" t="s">
        <v>900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"2007",typeDoc:"ACUERDO",dateDoc:"08-NOV",numDoc:"CG 244-2007",monthDoc:"NOV",nameDoc:"INTEGRACIÓN DE LA COMISION MEMORIA PROCESO ORDINARIA2007",link: Acuerdos__pdfpath(`./${"2007/"}${"244.pdf"}`),},</v>
      </c>
      <c r="W250" s="1" t="str">
        <f t="shared" si="24"/>
        <v>{id:244,year: "2007",typeDoc:"ACUERDO",dateDoc:"08-NOV",numDoc:"CG 244-2007",monthDoc:"NOV",nameDoc:"INTEGRACIÓN DE LA COMISION MEMORIA PROCESO ORDINARIA2007",link: Acuerdos__pdfpath(`./${"2007/"}${"244.pdf"}`),},</v>
      </c>
      <c r="X250" s="1">
        <v>249</v>
      </c>
    </row>
    <row r="251" spans="1:24" x14ac:dyDescent="0.25">
      <c r="A251" s="1" t="s">
        <v>748</v>
      </c>
      <c r="B251" s="1">
        <v>245</v>
      </c>
      <c r="C251" s="1" t="s">
        <v>1880</v>
      </c>
      <c r="D251" s="1" t="s">
        <v>1181</v>
      </c>
      <c r="E251" s="1" t="s">
        <v>1417</v>
      </c>
      <c r="F251" s="2" t="s">
        <v>217</v>
      </c>
      <c r="G251" s="1" t="s">
        <v>1176</v>
      </c>
      <c r="I251" s="1">
        <f t="shared" si="27"/>
        <v>245</v>
      </c>
      <c r="J251" s="1" t="s">
        <v>0</v>
      </c>
      <c r="K251" s="1" t="s">
        <v>1265</v>
      </c>
      <c r="L251" s="3" t="str">
        <f t="shared" si="25"/>
        <v>NOV</v>
      </c>
      <c r="M251" s="1" t="s">
        <v>1177</v>
      </c>
      <c r="N251" s="1" t="s">
        <v>233</v>
      </c>
      <c r="O251" s="1" t="s">
        <v>900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"2007",typeDoc:"ACUERDO",dateDoc:"08-NOV",numDoc:"CG 245-2007",monthDoc:"NOV",nameDoc:"MODIFICACIÓN CONVENIO ALIANZA PROGRESO PARA TLAXCALA CASTRO MODIFICADO",link: Acuerdos__pdfpath(`./${"2007/"}${"245.pdf"}`),},</v>
      </c>
      <c r="W251" s="1" t="str">
        <f t="shared" si="24"/>
        <v>{id:245,year: "2007",typeDoc:"ACUERDO",dateDoc:"08-NOV",numDoc:"CG 245-2007",monthDoc:"NOV",nameDoc:"MODIFICACIÓN CONVENIO ALIANZA PROGRESO PARA TLAXCALA CASTRO MODIFICADO",link: Acuerdos__pdfpath(`./${"2007/"}${"245.pdf"}`),},</v>
      </c>
      <c r="X251" s="1">
        <v>250</v>
      </c>
    </row>
    <row r="252" spans="1:24" ht="15.75" thickBot="1" x14ac:dyDescent="0.3">
      <c r="A252" s="1" t="s">
        <v>748</v>
      </c>
      <c r="B252" s="1">
        <v>246</v>
      </c>
      <c r="C252" s="1" t="s">
        <v>1880</v>
      </c>
      <c r="D252" s="1" t="s">
        <v>1181</v>
      </c>
      <c r="E252" s="1" t="s">
        <v>1417</v>
      </c>
      <c r="F252" s="2" t="s">
        <v>217</v>
      </c>
      <c r="G252" s="1" t="s">
        <v>1176</v>
      </c>
      <c r="I252" s="1">
        <f t="shared" si="27"/>
        <v>246</v>
      </c>
      <c r="J252" s="1" t="s">
        <v>0</v>
      </c>
      <c r="K252" s="1" t="s">
        <v>1265</v>
      </c>
      <c r="L252" s="3" t="str">
        <f t="shared" si="25"/>
        <v>NOV</v>
      </c>
      <c r="M252" s="1" t="s">
        <v>1177</v>
      </c>
      <c r="N252" s="1" t="s">
        <v>234</v>
      </c>
      <c r="O252" s="1" t="s">
        <v>900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"2007",typeDoc:"ACUERDO",dateDoc:"08-NOV",numDoc:"CG 246-2007",monthDoc:"NOV",nameDoc:"SUSTITUCIÓN CONSEJERO PROP. MPAL TZOMPANTEPEC",link: Acuerdos__pdfpath(`./${"2007/"}${"246.pdf"}`),},</v>
      </c>
      <c r="W252" s="1" t="str">
        <f t="shared" si="24"/>
        <v>{id:246,year: "2007",typeDoc:"ACUERDO",dateDoc:"08-NOV",numDoc:"CG 246-2007",monthDoc:"NOV",nameDoc:"SUSTITUCIÓN CONSEJERO PROP. MPAL TZOMPANTEPEC",link: Acuerdos__pdfpath(`./${"2007/"}${"246.pdf"}`),},</v>
      </c>
      <c r="X252" s="1">
        <v>251</v>
      </c>
    </row>
    <row r="253" spans="1:24" x14ac:dyDescent="0.25">
      <c r="A253" s="17" t="s">
        <v>748</v>
      </c>
      <c r="B253" s="8">
        <v>247</v>
      </c>
      <c r="C253" s="10" t="s">
        <v>1880</v>
      </c>
      <c r="D253" s="8" t="s">
        <v>1181</v>
      </c>
      <c r="E253" s="10" t="s">
        <v>1417</v>
      </c>
      <c r="F253" s="9" t="s">
        <v>217</v>
      </c>
      <c r="G253" s="8" t="s">
        <v>1176</v>
      </c>
      <c r="H253" s="8"/>
      <c r="I253" s="8">
        <f>B253</f>
        <v>247</v>
      </c>
      <c r="J253" s="8" t="s">
        <v>0</v>
      </c>
      <c r="K253" s="10" t="s">
        <v>1265</v>
      </c>
      <c r="L253" s="10" t="str">
        <f t="shared" si="25"/>
        <v>NOV</v>
      </c>
      <c r="M253" s="10" t="s">
        <v>1177</v>
      </c>
      <c r="N253" s="8" t="s">
        <v>235</v>
      </c>
      <c r="O253" s="10" t="s">
        <v>900</v>
      </c>
      <c r="P253" s="27">
        <f t="shared" ref="P253" si="30">B253</f>
        <v>247</v>
      </c>
      <c r="Q253" s="8" t="s">
        <v>613</v>
      </c>
      <c r="R253" s="11"/>
      <c r="W253" s="1" t="str">
        <f t="shared" si="24"/>
        <v/>
      </c>
      <c r="X253" s="1">
        <v>252</v>
      </c>
    </row>
    <row r="254" spans="1:24" x14ac:dyDescent="0.25">
      <c r="A254" s="20" t="s">
        <v>748</v>
      </c>
      <c r="B254" s="1" t="s">
        <v>611</v>
      </c>
      <c r="C254" s="3" t="s">
        <v>1880</v>
      </c>
      <c r="D254" s="3"/>
      <c r="E254" s="3" t="s">
        <v>1417</v>
      </c>
      <c r="G254" s="1" t="s">
        <v>1179</v>
      </c>
      <c r="K254" s="3" t="s">
        <v>1180</v>
      </c>
      <c r="L254" s="3" t="str">
        <f t="shared" ref="L254:L255" si="31">MID(F254,4,3)</f>
        <v/>
      </c>
      <c r="M254" s="3" t="s">
        <v>1177</v>
      </c>
      <c r="O254" s="3" t="s">
        <v>900</v>
      </c>
      <c r="P254" s="26" t="str">
        <f>CONCATENATE(B253,".1")</f>
        <v>247.1</v>
      </c>
      <c r="Q254" s="1" t="s">
        <v>1</v>
      </c>
      <c r="R254" s="12"/>
      <c r="W254" s="1" t="str">
        <f t="shared" si="24"/>
        <v/>
      </c>
      <c r="X254" s="1">
        <v>253</v>
      </c>
    </row>
    <row r="255" spans="1:24" ht="15.75" thickBot="1" x14ac:dyDescent="0.3">
      <c r="A255" s="22" t="s">
        <v>748</v>
      </c>
      <c r="B255" s="13" t="s">
        <v>611</v>
      </c>
      <c r="C255" s="15" t="s">
        <v>1880</v>
      </c>
      <c r="D255" s="15"/>
      <c r="E255" s="15" t="s">
        <v>1417</v>
      </c>
      <c r="F255" s="14"/>
      <c r="G255" s="13" t="s">
        <v>1179</v>
      </c>
      <c r="H255" s="13"/>
      <c r="I255" s="13"/>
      <c r="J255" s="13"/>
      <c r="K255" s="15" t="s">
        <v>1180</v>
      </c>
      <c r="L255" s="15" t="str">
        <f t="shared" si="31"/>
        <v/>
      </c>
      <c r="M255" s="15" t="s">
        <v>1177</v>
      </c>
      <c r="N255" s="13"/>
      <c r="O255" s="15" t="s">
        <v>900</v>
      </c>
      <c r="P255" s="28" t="str">
        <f>CONCATENATE(B253,".2")</f>
        <v>247.2</v>
      </c>
      <c r="Q255" s="13" t="s">
        <v>622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W255" s="1" t="str">
        <f t="shared" si="24"/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X255" s="1">
        <v>254</v>
      </c>
    </row>
    <row r="256" spans="1:24" x14ac:dyDescent="0.25">
      <c r="A256" s="1" t="s">
        <v>748</v>
      </c>
      <c r="B256" s="1">
        <v>248</v>
      </c>
      <c r="C256" s="1" t="s">
        <v>1880</v>
      </c>
      <c r="D256" s="1" t="s">
        <v>1181</v>
      </c>
      <c r="E256" s="1" t="s">
        <v>1417</v>
      </c>
      <c r="F256" s="2" t="s">
        <v>217</v>
      </c>
      <c r="G256" s="1" t="s">
        <v>1176</v>
      </c>
      <c r="I256" s="1">
        <f t="shared" si="27"/>
        <v>248</v>
      </c>
      <c r="J256" s="1" t="s">
        <v>0</v>
      </c>
      <c r="K256" s="1" t="s">
        <v>1265</v>
      </c>
      <c r="L256" s="3" t="str">
        <f t="shared" ref="L256:L282" si="32">MID(F256,4,3)</f>
        <v>NOV</v>
      </c>
      <c r="M256" s="1" t="s">
        <v>1177</v>
      </c>
      <c r="N256" s="1" t="s">
        <v>236</v>
      </c>
      <c r="O256" s="1" t="s">
        <v>900</v>
      </c>
      <c r="P256" s="26">
        <f t="shared" ref="P256:P281" si="33">B256</f>
        <v>248</v>
      </c>
      <c r="Q256" s="1" t="s">
        <v>1</v>
      </c>
      <c r="R256" s="1" t="str">
        <f t="shared" ref="R256:R280" si="34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  <c r="W256" s="1" t="str">
        <f t="shared" si="24"/>
        <v>{id:248,year: "2007",typeDoc:"ACUERDO",dateDoc:"08-NOV",numDoc:"CG 248-2007",monthDoc:"NOV",nameDoc:"CAMBIO UBICACIÓN DE CASILLA BÁSICA SECCIÓN 0021 APIZACO",link: Acuerdos__pdfpath(`./${"2007/"}${"248.pdf"}`),},</v>
      </c>
      <c r="X256" s="1">
        <v>255</v>
      </c>
    </row>
    <row r="257" spans="1:24" x14ac:dyDescent="0.25">
      <c r="A257" s="1" t="s">
        <v>748</v>
      </c>
      <c r="B257" s="1">
        <v>249</v>
      </c>
      <c r="C257" s="1" t="s">
        <v>1880</v>
      </c>
      <c r="D257" s="1" t="s">
        <v>1182</v>
      </c>
      <c r="E257" s="1" t="s">
        <v>1417</v>
      </c>
      <c r="F257" s="2" t="s">
        <v>218</v>
      </c>
      <c r="G257" s="1" t="s">
        <v>1176</v>
      </c>
      <c r="I257" s="1">
        <f t="shared" si="27"/>
        <v>249</v>
      </c>
      <c r="J257" s="1" t="s">
        <v>0</v>
      </c>
      <c r="K257" s="1" t="s">
        <v>1265</v>
      </c>
      <c r="L257" s="3" t="str">
        <f t="shared" si="32"/>
        <v>NOV</v>
      </c>
      <c r="M257" s="1" t="s">
        <v>1177</v>
      </c>
      <c r="N257" s="1" t="s">
        <v>243</v>
      </c>
      <c r="O257" s="1" t="s">
        <v>900</v>
      </c>
      <c r="P257" s="26">
        <f t="shared" si="33"/>
        <v>249</v>
      </c>
      <c r="Q257" s="1" t="s">
        <v>1</v>
      </c>
      <c r="R257" s="1" t="str">
        <f t="shared" si="34"/>
        <v>{id:249,year: "2007",typeDoc:"RESOLUCIÓN",dateDoc:"09-NOV",numDoc:"CG 249-2007",monthDoc:"NOV",nameDoc:"TOCA 213-2007 SANCTUORUM PRI",link: Acuerdos__pdfpath(`./${"2007/"}${"249.pdf"}`),},</v>
      </c>
      <c r="W257" s="1" t="str">
        <f t="shared" si="24"/>
        <v>{id:249,year: "2007",typeDoc:"RESOLUCIÓN",dateDoc:"09-NOV",numDoc:"CG 249-2007",monthDoc:"NOV",nameDoc:"TOCA 213-2007 SANCTUORUM PRI",link: Acuerdos__pdfpath(`./${"2007/"}${"249.pdf"}`),},</v>
      </c>
      <c r="X257" s="1">
        <v>256</v>
      </c>
    </row>
    <row r="258" spans="1:24" x14ac:dyDescent="0.25">
      <c r="A258" s="1" t="s">
        <v>748</v>
      </c>
      <c r="B258" s="1">
        <v>250</v>
      </c>
      <c r="C258" s="1" t="s">
        <v>1880</v>
      </c>
      <c r="D258" s="3" t="s">
        <v>1181</v>
      </c>
      <c r="E258" s="1" t="s">
        <v>1417</v>
      </c>
      <c r="F258" s="2" t="s">
        <v>218</v>
      </c>
      <c r="G258" s="1" t="s">
        <v>1176</v>
      </c>
      <c r="I258" s="1">
        <f t="shared" si="27"/>
        <v>250</v>
      </c>
      <c r="J258" s="1" t="s">
        <v>0</v>
      </c>
      <c r="K258" s="1" t="s">
        <v>1265</v>
      </c>
      <c r="L258" s="3" t="str">
        <f t="shared" si="32"/>
        <v>NOV</v>
      </c>
      <c r="M258" s="1" t="s">
        <v>1177</v>
      </c>
      <c r="N258" s="1" t="s">
        <v>244</v>
      </c>
      <c r="O258" s="1" t="s">
        <v>900</v>
      </c>
      <c r="P258" s="26">
        <f t="shared" si="33"/>
        <v>250</v>
      </c>
      <c r="Q258" s="1" t="s">
        <v>1</v>
      </c>
      <c r="R258" s="1" t="str">
        <f t="shared" si="34"/>
        <v>{id:250,year: "2007",typeDoc:"ACUERDO",dateDoc:"09-NOV",numDoc:"CG 250-2007",monthDoc:"NOV",nameDoc:"SUSTITUCIÓN CHIAUTEMPAN PCDT",link: Acuerdos__pdfpath(`./${"2007/"}${"250.pdf"}`),},</v>
      </c>
      <c r="W258" s="1" t="str">
        <f t="shared" ref="W258:W283" si="35">IF(R258=0,"",R258)</f>
        <v>{id:250,year: "2007",typeDoc:"ACUERDO",dateDoc:"09-NOV",numDoc:"CG 250-2007",monthDoc:"NOV",nameDoc:"SUSTITUCIÓN CHIAUTEMPAN PCDT",link: Acuerdos__pdfpath(`./${"2007/"}${"250.pdf"}`),},</v>
      </c>
      <c r="X258" s="1">
        <v>257</v>
      </c>
    </row>
    <row r="259" spans="1:24" x14ac:dyDescent="0.25">
      <c r="A259" s="1" t="s">
        <v>748</v>
      </c>
      <c r="B259" s="1">
        <v>251</v>
      </c>
      <c r="C259" s="1" t="s">
        <v>1880</v>
      </c>
      <c r="D259" s="3" t="s">
        <v>1181</v>
      </c>
      <c r="E259" s="1" t="s">
        <v>1417</v>
      </c>
      <c r="F259" s="2" t="s">
        <v>219</v>
      </c>
      <c r="G259" s="1" t="s">
        <v>1176</v>
      </c>
      <c r="I259" s="1">
        <f t="shared" si="27"/>
        <v>251</v>
      </c>
      <c r="J259" s="1" t="s">
        <v>0</v>
      </c>
      <c r="K259" s="1" t="s">
        <v>1265</v>
      </c>
      <c r="L259" s="3" t="str">
        <f t="shared" si="32"/>
        <v>NOV</v>
      </c>
      <c r="M259" s="1" t="s">
        <v>1177</v>
      </c>
      <c r="N259" s="1" t="s">
        <v>237</v>
      </c>
      <c r="O259" s="1" t="s">
        <v>900</v>
      </c>
      <c r="P259" s="26">
        <f t="shared" si="33"/>
        <v>251</v>
      </c>
      <c r="Q259" s="1" t="s">
        <v>1</v>
      </c>
      <c r="R259" s="1" t="str">
        <f t="shared" si="34"/>
        <v>{id:251,year: "2007",typeDoc:"ACUERDO",dateDoc:"10-NOV",numDoc:"CG 251-2007",monthDoc:"NOV",nameDoc:"SUSTITUCIÓN ALIANZA PROGRESO TLAXCALA",link: Acuerdos__pdfpath(`./${"2007/"}${"251.pdf"}`),},</v>
      </c>
      <c r="W259" s="1" t="str">
        <f t="shared" si="35"/>
        <v>{id:251,year: "2007",typeDoc:"ACUERDO",dateDoc:"10-NOV",numDoc:"CG 251-2007",monthDoc:"NOV",nameDoc:"SUSTITUCIÓN ALIANZA PROGRESO TLAXCALA",link: Acuerdos__pdfpath(`./${"2007/"}${"251.pdf"}`),},</v>
      </c>
      <c r="X259" s="1">
        <v>258</v>
      </c>
    </row>
    <row r="260" spans="1:24" x14ac:dyDescent="0.25">
      <c r="A260" s="1" t="s">
        <v>748</v>
      </c>
      <c r="B260" s="1">
        <v>252</v>
      </c>
      <c r="C260" s="1" t="s">
        <v>1880</v>
      </c>
      <c r="D260" s="3" t="s">
        <v>1181</v>
      </c>
      <c r="E260" s="1" t="s">
        <v>1417</v>
      </c>
      <c r="F260" s="2" t="s">
        <v>219</v>
      </c>
      <c r="G260" s="1" t="s">
        <v>1176</v>
      </c>
      <c r="I260" s="1">
        <f t="shared" si="27"/>
        <v>252</v>
      </c>
      <c r="J260" s="1" t="s">
        <v>0</v>
      </c>
      <c r="K260" s="1" t="s">
        <v>1265</v>
      </c>
      <c r="L260" s="3" t="str">
        <f t="shared" si="32"/>
        <v>NOV</v>
      </c>
      <c r="M260" s="1" t="s">
        <v>1177</v>
      </c>
      <c r="N260" s="1" t="s">
        <v>245</v>
      </c>
      <c r="O260" s="1" t="s">
        <v>900</v>
      </c>
      <c r="P260" s="26">
        <f t="shared" si="33"/>
        <v>252</v>
      </c>
      <c r="Q260" s="1" t="s">
        <v>1</v>
      </c>
      <c r="R260" s="1" t="str">
        <f t="shared" si="34"/>
        <v>{id:252,year: "2007",typeDoc:"ACUERDO",dateDoc:"10-NOV",numDoc:"CG 252-2007",monthDoc:"NOV",nameDoc:"PARTIDO DEL TRABAJO ",link: Acuerdos__pdfpath(`./${"2007/"}${"252.pdf"}`),},</v>
      </c>
      <c r="W260" s="1" t="str">
        <f t="shared" si="35"/>
        <v>{id:252,year: "2007",typeDoc:"ACUERDO",dateDoc:"10-NOV",numDoc:"CG 252-2007",monthDoc:"NOV",nameDoc:"PARTIDO DEL TRABAJO ",link: Acuerdos__pdfpath(`./${"2007/"}${"252.pdf"}`),},</v>
      </c>
      <c r="X260" s="1">
        <v>259</v>
      </c>
    </row>
    <row r="261" spans="1:24" x14ac:dyDescent="0.25">
      <c r="A261" s="1" t="s">
        <v>748</v>
      </c>
      <c r="B261" s="1">
        <v>253</v>
      </c>
      <c r="C261" s="1" t="s">
        <v>1880</v>
      </c>
      <c r="D261" s="3" t="s">
        <v>1181</v>
      </c>
      <c r="E261" s="1" t="s">
        <v>1417</v>
      </c>
      <c r="F261" s="2" t="s">
        <v>219</v>
      </c>
      <c r="G261" s="1" t="s">
        <v>1176</v>
      </c>
      <c r="I261" s="1">
        <f t="shared" si="27"/>
        <v>253</v>
      </c>
      <c r="J261" s="1" t="s">
        <v>0</v>
      </c>
      <c r="K261" s="1" t="s">
        <v>1265</v>
      </c>
      <c r="L261" s="3" t="str">
        <f t="shared" si="32"/>
        <v>NOV</v>
      </c>
      <c r="M261" s="1" t="s">
        <v>1177</v>
      </c>
      <c r="N261" s="1" t="s">
        <v>246</v>
      </c>
      <c r="O261" s="1" t="s">
        <v>900</v>
      </c>
      <c r="P261" s="26">
        <f t="shared" si="33"/>
        <v>253</v>
      </c>
      <c r="Q261" s="1" t="s">
        <v>1</v>
      </c>
      <c r="R261" s="1" t="str">
        <f t="shared" si="34"/>
        <v>{id:253,year: "2007",typeDoc:"ACUERDO",dateDoc:"10-NOV",numDoc:"CG 253-2007",monthDoc:"NOV",nameDoc:"SUSTITUCIÓN 2DO.REG. PT. TLAXCALA",link: Acuerdos__pdfpath(`./${"2007/"}${"253.pdf"}`),},</v>
      </c>
      <c r="W261" s="1" t="str">
        <f t="shared" si="35"/>
        <v>{id:253,year: "2007",typeDoc:"ACUERDO",dateDoc:"10-NOV",numDoc:"CG 253-2007",monthDoc:"NOV",nameDoc:"SUSTITUCIÓN 2DO.REG. PT. TLAXCALA",link: Acuerdos__pdfpath(`./${"2007/"}${"253.pdf"}`),},</v>
      </c>
      <c r="X261" s="1">
        <v>260</v>
      </c>
    </row>
    <row r="262" spans="1:24" x14ac:dyDescent="0.25">
      <c r="A262" s="1" t="s">
        <v>748</v>
      </c>
      <c r="B262" s="1">
        <v>254</v>
      </c>
      <c r="C262" s="1" t="s">
        <v>1880</v>
      </c>
      <c r="D262" s="3" t="s">
        <v>1181</v>
      </c>
      <c r="E262" s="1" t="s">
        <v>1417</v>
      </c>
      <c r="F262" s="2" t="s">
        <v>219</v>
      </c>
      <c r="G262" s="1" t="s">
        <v>1176</v>
      </c>
      <c r="I262" s="1">
        <f t="shared" si="27"/>
        <v>254</v>
      </c>
      <c r="J262" s="1" t="s">
        <v>0</v>
      </c>
      <c r="K262" s="1" t="s">
        <v>1265</v>
      </c>
      <c r="L262" s="3" t="str">
        <f t="shared" si="32"/>
        <v>NOV</v>
      </c>
      <c r="M262" s="1" t="s">
        <v>1177</v>
      </c>
      <c r="N262" s="1" t="s">
        <v>247</v>
      </c>
      <c r="O262" s="1" t="s">
        <v>900</v>
      </c>
      <c r="P262" s="26">
        <f t="shared" si="33"/>
        <v>254</v>
      </c>
      <c r="Q262" s="1" t="s">
        <v>1</v>
      </c>
      <c r="R262" s="1" t="str">
        <f t="shared" si="34"/>
        <v>{id:254,year: "2007",typeDoc:"ACUERDO",dateDoc:"10-NOV",numDoc:"CG 254-2007",monthDoc:"NOV",nameDoc:"SUSTITUCIÓN SINDICO SEGUNDO Y TERCER REGIDOR APIZACO PT CASTRO",link: Acuerdos__pdfpath(`./${"2007/"}${"254.pdf"}`),},</v>
      </c>
      <c r="W262" s="1" t="str">
        <f t="shared" si="35"/>
        <v>{id:254,year: "2007",typeDoc:"ACUERDO",dateDoc:"10-NOV",numDoc:"CG 254-2007",monthDoc:"NOV",nameDoc:"SUSTITUCIÓN SINDICO SEGUNDO Y TERCER REGIDOR APIZACO PT CASTRO",link: Acuerdos__pdfpath(`./${"2007/"}${"254.pdf"}`),},</v>
      </c>
      <c r="X262" s="1">
        <v>261</v>
      </c>
    </row>
    <row r="263" spans="1:24" x14ac:dyDescent="0.25">
      <c r="A263" s="1" t="s">
        <v>748</v>
      </c>
      <c r="B263" s="1">
        <v>255</v>
      </c>
      <c r="C263" s="1" t="s">
        <v>1880</v>
      </c>
      <c r="D263" s="3" t="s">
        <v>1181</v>
      </c>
      <c r="E263" s="1" t="s">
        <v>1417</v>
      </c>
      <c r="F263" s="2" t="s">
        <v>219</v>
      </c>
      <c r="G263" s="1" t="s">
        <v>1176</v>
      </c>
      <c r="I263" s="1">
        <f t="shared" si="27"/>
        <v>255</v>
      </c>
      <c r="J263" s="1" t="s">
        <v>0</v>
      </c>
      <c r="K263" s="1" t="s">
        <v>1265</v>
      </c>
      <c r="L263" s="3" t="str">
        <f t="shared" si="32"/>
        <v>NOV</v>
      </c>
      <c r="M263" s="1" t="s">
        <v>1177</v>
      </c>
      <c r="N263" s="1" t="s">
        <v>238</v>
      </c>
      <c r="O263" s="1" t="s">
        <v>900</v>
      </c>
      <c r="P263" s="26">
        <f t="shared" si="33"/>
        <v>255</v>
      </c>
      <c r="Q263" s="1" t="s">
        <v>1</v>
      </c>
      <c r="R263" s="1" t="str">
        <f t="shared" si="34"/>
        <v>{id:255,year: "2007",typeDoc:"ACUERDO",dateDoc:"10-NOV",numDoc:"CG 255-2007",monthDoc:"NOV",nameDoc:"SUSTITUCIONES PARTIDO DEL PT",link: Acuerdos__pdfpath(`./${"2007/"}${"255.pdf"}`),},</v>
      </c>
      <c r="W263" s="1" t="str">
        <f t="shared" si="35"/>
        <v>{id:255,year: "2007",typeDoc:"ACUERDO",dateDoc:"10-NOV",numDoc:"CG 255-2007",monthDoc:"NOV",nameDoc:"SUSTITUCIONES PARTIDO DEL PT",link: Acuerdos__pdfpath(`./${"2007/"}${"255.pdf"}`),},</v>
      </c>
      <c r="X263" s="1">
        <v>262</v>
      </c>
    </row>
    <row r="264" spans="1:24" x14ac:dyDescent="0.25">
      <c r="A264" s="1" t="s">
        <v>748</v>
      </c>
      <c r="B264" s="1">
        <v>256</v>
      </c>
      <c r="C264" s="1" t="s">
        <v>1880</v>
      </c>
      <c r="D264" s="3" t="s">
        <v>1181</v>
      </c>
      <c r="E264" s="1" t="s">
        <v>1417</v>
      </c>
      <c r="F264" s="2" t="s">
        <v>219</v>
      </c>
      <c r="G264" s="1" t="s">
        <v>1176</v>
      </c>
      <c r="I264" s="1">
        <f t="shared" si="27"/>
        <v>256</v>
      </c>
      <c r="J264" s="1" t="s">
        <v>0</v>
      </c>
      <c r="K264" s="1" t="s">
        <v>1265</v>
      </c>
      <c r="L264" s="3" t="str">
        <f t="shared" si="32"/>
        <v>NOV</v>
      </c>
      <c r="M264" s="1" t="s">
        <v>1177</v>
      </c>
      <c r="N264" s="1" t="s">
        <v>239</v>
      </c>
      <c r="O264" s="1" t="s">
        <v>900</v>
      </c>
      <c r="P264" s="26">
        <f t="shared" si="33"/>
        <v>256</v>
      </c>
      <c r="Q264" s="1" t="s">
        <v>1</v>
      </c>
      <c r="R264" s="1" t="str">
        <f t="shared" si="34"/>
        <v>{id:256,year: "2007",typeDoc:"ACUERDO",dateDoc:"10-NOV",numDoc:"CG 256-2007",monthDoc:"NOV",nameDoc:"SUSTITUCIÓN PARTIDO VERDE NANACAMILPA",link: Acuerdos__pdfpath(`./${"2007/"}${"256.pdf"}`),},</v>
      </c>
      <c r="W264" s="1" t="str">
        <f t="shared" si="35"/>
        <v>{id:256,year: "2007",typeDoc:"ACUERDO",dateDoc:"10-NOV",numDoc:"CG 256-2007",monthDoc:"NOV",nameDoc:"SUSTITUCIÓN PARTIDO VERDE NANACAMILPA",link: Acuerdos__pdfpath(`./${"2007/"}${"256.pdf"}`),},</v>
      </c>
      <c r="X264" s="1">
        <v>263</v>
      </c>
    </row>
    <row r="265" spans="1:24" x14ac:dyDescent="0.25">
      <c r="A265" s="1" t="s">
        <v>748</v>
      </c>
      <c r="B265" s="1">
        <v>257</v>
      </c>
      <c r="C265" s="1" t="s">
        <v>1880</v>
      </c>
      <c r="D265" s="3" t="s">
        <v>1181</v>
      </c>
      <c r="E265" s="1" t="s">
        <v>1417</v>
      </c>
      <c r="F265" s="2" t="s">
        <v>219</v>
      </c>
      <c r="G265" s="1" t="s">
        <v>1176</v>
      </c>
      <c r="I265" s="1">
        <f t="shared" si="27"/>
        <v>257</v>
      </c>
      <c r="J265" s="1" t="s">
        <v>0</v>
      </c>
      <c r="K265" s="1" t="s">
        <v>1265</v>
      </c>
      <c r="L265" s="3" t="str">
        <f t="shared" si="32"/>
        <v>NOV</v>
      </c>
      <c r="M265" s="1" t="s">
        <v>1177</v>
      </c>
      <c r="N265" s="1" t="s">
        <v>240</v>
      </c>
      <c r="O265" s="1" t="s">
        <v>900</v>
      </c>
      <c r="P265" s="26">
        <f t="shared" si="33"/>
        <v>257</v>
      </c>
      <c r="Q265" s="1" t="s">
        <v>1</v>
      </c>
      <c r="R265" s="1" t="str">
        <f t="shared" si="34"/>
        <v>{id:257,year: "2007",typeDoc:"ACUERDO",dateDoc:"10-NOV",numDoc:"CG 257-2007",monthDoc:"NOV",nameDoc:"SUSTITUCIÓN REGIDORES CALPULALPAN PCDT",link: Acuerdos__pdfpath(`./${"2007/"}${"257.pdf"}`),},</v>
      </c>
      <c r="W265" s="1" t="str">
        <f t="shared" si="35"/>
        <v>{id:257,year: "2007",typeDoc:"ACUERDO",dateDoc:"10-NOV",numDoc:"CG 257-2007",monthDoc:"NOV",nameDoc:"SUSTITUCIÓN REGIDORES CALPULALPAN PCDT",link: Acuerdos__pdfpath(`./${"2007/"}${"257.pdf"}`),},</v>
      </c>
      <c r="X265" s="1">
        <v>264</v>
      </c>
    </row>
    <row r="266" spans="1:24" x14ac:dyDescent="0.25">
      <c r="A266" s="1" t="s">
        <v>748</v>
      </c>
      <c r="B266" s="1">
        <v>258</v>
      </c>
      <c r="C266" s="1" t="s">
        <v>1880</v>
      </c>
      <c r="D266" s="3" t="s">
        <v>1181</v>
      </c>
      <c r="E266" s="1" t="s">
        <v>1417</v>
      </c>
      <c r="F266" s="2" t="s">
        <v>219</v>
      </c>
      <c r="G266" s="1" t="s">
        <v>1176</v>
      </c>
      <c r="I266" s="1">
        <f t="shared" si="27"/>
        <v>258</v>
      </c>
      <c r="J266" s="1" t="s">
        <v>0</v>
      </c>
      <c r="K266" s="1" t="s">
        <v>1265</v>
      </c>
      <c r="L266" s="3" t="str">
        <f t="shared" si="32"/>
        <v>NOV</v>
      </c>
      <c r="M266" s="1" t="s">
        <v>1177</v>
      </c>
      <c r="N266" s="1" t="s">
        <v>241</v>
      </c>
      <c r="O266" s="1" t="s">
        <v>900</v>
      </c>
      <c r="P266" s="26">
        <f t="shared" si="33"/>
        <v>258</v>
      </c>
      <c r="Q266" s="1" t="s">
        <v>1</v>
      </c>
      <c r="R266" s="1" t="str">
        <f t="shared" si="34"/>
        <v>{id:258,year: "2007",typeDoc:"ACUERDO",dateDoc:"10-NOV",numDoc:"CG 258-2007",monthDoc:"NOV",nameDoc:"SUSTITUCIÓN REGIDORES ESPAÑITA NUEVA ALIANZA",link: Acuerdos__pdfpath(`./${"2007/"}${"258.pdf"}`),},</v>
      </c>
      <c r="W266" s="1" t="str">
        <f t="shared" si="35"/>
        <v>{id:258,year: "2007",typeDoc:"ACUERDO",dateDoc:"10-NOV",numDoc:"CG 258-2007",monthDoc:"NOV",nameDoc:"SUSTITUCIÓN REGIDORES ESPAÑITA NUEVA ALIANZA",link: Acuerdos__pdfpath(`./${"2007/"}${"258.pdf"}`),},</v>
      </c>
      <c r="X266" s="1">
        <v>265</v>
      </c>
    </row>
    <row r="267" spans="1:24" x14ac:dyDescent="0.25">
      <c r="A267" s="1" t="s">
        <v>748</v>
      </c>
      <c r="B267" s="1">
        <v>259</v>
      </c>
      <c r="C267" s="1" t="s">
        <v>1880</v>
      </c>
      <c r="D267" s="3" t="s">
        <v>1181</v>
      </c>
      <c r="E267" s="1" t="s">
        <v>1417</v>
      </c>
      <c r="F267" s="2" t="s">
        <v>219</v>
      </c>
      <c r="G267" s="1" t="s">
        <v>1176</v>
      </c>
      <c r="I267" s="1">
        <f t="shared" si="27"/>
        <v>259</v>
      </c>
      <c r="J267" s="1" t="s">
        <v>0</v>
      </c>
      <c r="K267" s="1" t="s">
        <v>1265</v>
      </c>
      <c r="L267" s="3" t="str">
        <f t="shared" si="32"/>
        <v>NOV</v>
      </c>
      <c r="M267" s="1" t="s">
        <v>1177</v>
      </c>
      <c r="N267" s="1" t="s">
        <v>242</v>
      </c>
      <c r="O267" s="1" t="s">
        <v>900</v>
      </c>
      <c r="P267" s="26">
        <f t="shared" si="33"/>
        <v>259</v>
      </c>
      <c r="Q267" s="1" t="s">
        <v>1</v>
      </c>
      <c r="R267" s="1" t="str">
        <f t="shared" si="34"/>
        <v>{id:259,year: "2007",typeDoc:"ACUERDO",dateDoc:"10-NOV",numDoc:"CG 259-2007",monthDoc:"NOV",nameDoc:"SUSTITUCIÓN ALTERNATIVA APETATITLAN PAS",link: Acuerdos__pdfpath(`./${"2007/"}${"259.pdf"}`),},</v>
      </c>
      <c r="W267" s="1" t="str">
        <f t="shared" si="35"/>
        <v>{id:259,year: "2007",typeDoc:"ACUERDO",dateDoc:"10-NOV",numDoc:"CG 259-2007",monthDoc:"NOV",nameDoc:"SUSTITUCIÓN ALTERNATIVA APETATITLAN PAS",link: Acuerdos__pdfpath(`./${"2007/"}${"259.pdf"}`),},</v>
      </c>
      <c r="X267" s="1">
        <v>266</v>
      </c>
    </row>
    <row r="268" spans="1:24" x14ac:dyDescent="0.25">
      <c r="A268" s="1" t="s">
        <v>748</v>
      </c>
      <c r="B268" s="1">
        <v>260</v>
      </c>
      <c r="C268" s="1" t="s">
        <v>1880</v>
      </c>
      <c r="D268" s="3" t="s">
        <v>1181</v>
      </c>
      <c r="E268" s="1" t="s">
        <v>1417</v>
      </c>
      <c r="F268" s="2" t="s">
        <v>219</v>
      </c>
      <c r="G268" s="1" t="s">
        <v>1176</v>
      </c>
      <c r="I268" s="1">
        <f t="shared" si="27"/>
        <v>260</v>
      </c>
      <c r="J268" s="1" t="s">
        <v>0</v>
      </c>
      <c r="K268" s="1" t="s">
        <v>1265</v>
      </c>
      <c r="L268" s="3" t="str">
        <f t="shared" si="32"/>
        <v>NOV</v>
      </c>
      <c r="M268" s="1" t="s">
        <v>1177</v>
      </c>
      <c r="N268" s="1" t="s">
        <v>249</v>
      </c>
      <c r="O268" s="1" t="s">
        <v>900</v>
      </c>
      <c r="P268" s="26">
        <f t="shared" si="33"/>
        <v>260</v>
      </c>
      <c r="Q268" s="1" t="s">
        <v>1</v>
      </c>
      <c r="R268" s="1" t="str">
        <f t="shared" si="34"/>
        <v>{id:260,year: "2007",typeDoc:"ACUERDO",dateDoc:"10-NOV",numDoc:"CG 260-2007",monthDoc:"NOV",nameDoc:"SUSTITUCIÓN ALTERNATIVA SAN PABLO DEL MONTE DAVID",link: Acuerdos__pdfpath(`./${"2007/"}${"260.pdf"}`),},</v>
      </c>
      <c r="W268" s="1" t="str">
        <f t="shared" si="35"/>
        <v>{id:260,year: "2007",typeDoc:"ACUERDO",dateDoc:"10-NOV",numDoc:"CG 260-2007",monthDoc:"NOV",nameDoc:"SUSTITUCIÓN ALTERNATIVA SAN PABLO DEL MONTE DAVID",link: Acuerdos__pdfpath(`./${"2007/"}${"260.pdf"}`),},</v>
      </c>
      <c r="X268" s="1">
        <v>267</v>
      </c>
    </row>
    <row r="269" spans="1:24" x14ac:dyDescent="0.25">
      <c r="A269" s="1" t="s">
        <v>748</v>
      </c>
      <c r="B269" s="1">
        <v>261</v>
      </c>
      <c r="C269" s="1" t="s">
        <v>1880</v>
      </c>
      <c r="D269" s="3" t="s">
        <v>1181</v>
      </c>
      <c r="E269" s="1" t="s">
        <v>1417</v>
      </c>
      <c r="F269" s="2" t="s">
        <v>219</v>
      </c>
      <c r="G269" s="1" t="s">
        <v>1176</v>
      </c>
      <c r="I269" s="1">
        <f t="shared" si="27"/>
        <v>261</v>
      </c>
      <c r="J269" s="1" t="s">
        <v>0</v>
      </c>
      <c r="K269" s="1" t="s">
        <v>1265</v>
      </c>
      <c r="L269" s="3" t="str">
        <f t="shared" si="32"/>
        <v>NOV</v>
      </c>
      <c r="M269" s="1" t="s">
        <v>1177</v>
      </c>
      <c r="N269" s="1" t="s">
        <v>250</v>
      </c>
      <c r="O269" s="1" t="s">
        <v>900</v>
      </c>
      <c r="P269" s="26">
        <f t="shared" si="33"/>
        <v>261</v>
      </c>
      <c r="Q269" s="1" t="s">
        <v>1</v>
      </c>
      <c r="R269" s="1" t="str">
        <f t="shared" si="34"/>
        <v>{id:261,year: "2007",typeDoc:"ACUERDO",dateDoc:"10-NOV",numDoc:"CG 261-2007",monthDoc:"NOV",nameDoc:"SUSTITUCIÓN REGIDORES TETLATLAHUCA PS",link: Acuerdos__pdfpath(`./${"2007/"}${"261.pdf"}`),},</v>
      </c>
      <c r="W269" s="1" t="str">
        <f t="shared" si="35"/>
        <v>{id:261,year: "2007",typeDoc:"ACUERDO",dateDoc:"10-NOV",numDoc:"CG 261-2007",monthDoc:"NOV",nameDoc:"SUSTITUCIÓN REGIDORES TETLATLAHUCA PS",link: Acuerdos__pdfpath(`./${"2007/"}${"261.pdf"}`),},</v>
      </c>
      <c r="X269" s="1">
        <v>268</v>
      </c>
    </row>
    <row r="270" spans="1:24" x14ac:dyDescent="0.25">
      <c r="A270" s="1" t="s">
        <v>748</v>
      </c>
      <c r="B270" s="1">
        <v>262</v>
      </c>
      <c r="C270" s="1" t="s">
        <v>1880</v>
      </c>
      <c r="D270" s="3" t="s">
        <v>1181</v>
      </c>
      <c r="E270" s="1" t="s">
        <v>1417</v>
      </c>
      <c r="F270" s="2" t="s">
        <v>219</v>
      </c>
      <c r="G270" s="1" t="s">
        <v>1176</v>
      </c>
      <c r="I270" s="1">
        <f t="shared" si="27"/>
        <v>262</v>
      </c>
      <c r="J270" s="1" t="s">
        <v>0</v>
      </c>
      <c r="K270" s="1" t="s">
        <v>1265</v>
      </c>
      <c r="L270" s="3" t="str">
        <f t="shared" si="32"/>
        <v>NOV</v>
      </c>
      <c r="M270" s="1" t="s">
        <v>1177</v>
      </c>
      <c r="N270" s="1" t="s">
        <v>251</v>
      </c>
      <c r="O270" s="1" t="s">
        <v>900</v>
      </c>
      <c r="P270" s="26">
        <f t="shared" si="33"/>
        <v>262</v>
      </c>
      <c r="Q270" s="1" t="s">
        <v>1</v>
      </c>
      <c r="R270" s="1" t="str">
        <f t="shared" si="34"/>
        <v>{id:262,year: "2007",typeDoc:"ACUERDO",dateDoc:"10-NOV",numDoc:"CG 262-2007",monthDoc:"NOV",nameDoc:"SUSTITUCIÓN DIPUTADO FORMULA E PS",link: Acuerdos__pdfpath(`./${"2007/"}${"262.pdf"}`),},</v>
      </c>
      <c r="W270" s="1" t="str">
        <f t="shared" si="35"/>
        <v>{id:262,year: "2007",typeDoc:"ACUERDO",dateDoc:"10-NOV",numDoc:"CG 262-2007",monthDoc:"NOV",nameDoc:"SUSTITUCIÓN DIPUTADO FORMULA E PS",link: Acuerdos__pdfpath(`./${"2007/"}${"262.pdf"}`),},</v>
      </c>
      <c r="X270" s="1">
        <v>269</v>
      </c>
    </row>
    <row r="271" spans="1:24" x14ac:dyDescent="0.25">
      <c r="A271" s="1" t="s">
        <v>748</v>
      </c>
      <c r="B271" s="1">
        <v>263</v>
      </c>
      <c r="C271" s="1" t="s">
        <v>1880</v>
      </c>
      <c r="D271" s="3" t="s">
        <v>1181</v>
      </c>
      <c r="E271" s="1" t="s">
        <v>1417</v>
      </c>
      <c r="F271" s="2" t="s">
        <v>219</v>
      </c>
      <c r="G271" s="1" t="s">
        <v>1176</v>
      </c>
      <c r="I271" s="1">
        <f t="shared" si="27"/>
        <v>263</v>
      </c>
      <c r="J271" s="1" t="s">
        <v>0</v>
      </c>
      <c r="K271" s="1" t="s">
        <v>1265</v>
      </c>
      <c r="L271" s="3" t="str">
        <f t="shared" si="32"/>
        <v>NOV</v>
      </c>
      <c r="M271" s="1" t="s">
        <v>1177</v>
      </c>
      <c r="N271" s="1" t="s">
        <v>252</v>
      </c>
      <c r="O271" s="1" t="s">
        <v>900</v>
      </c>
      <c r="P271" s="26">
        <f t="shared" si="33"/>
        <v>263</v>
      </c>
      <c r="Q271" s="1" t="s">
        <v>1</v>
      </c>
      <c r="R271" s="1" t="str">
        <f t="shared" si="34"/>
        <v>{id:263,year: "2007",typeDoc:"ACUERDO",dateDoc:"10-NOV",numDoc:"CG 263-2007",monthDoc:"NOV",nameDoc:"OBSERVADORES ELECTORALES",link: Acuerdos__pdfpath(`./${"2007/"}${"263.pdf"}`),},</v>
      </c>
      <c r="W271" s="1" t="str">
        <f t="shared" si="35"/>
        <v>{id:263,year: "2007",typeDoc:"ACUERDO",dateDoc:"10-NOV",numDoc:"CG 263-2007",monthDoc:"NOV",nameDoc:"OBSERVADORES ELECTORALES",link: Acuerdos__pdfpath(`./${"2007/"}${"263.pdf"}`),},</v>
      </c>
      <c r="X271" s="1">
        <v>270</v>
      </c>
    </row>
    <row r="272" spans="1:24" x14ac:dyDescent="0.25">
      <c r="A272" s="1" t="s">
        <v>748</v>
      </c>
      <c r="B272" s="1">
        <v>264</v>
      </c>
      <c r="C272" s="1" t="s">
        <v>1880</v>
      </c>
      <c r="D272" s="3" t="s">
        <v>1181</v>
      </c>
      <c r="E272" s="1" t="s">
        <v>1417</v>
      </c>
      <c r="F272" s="2" t="s">
        <v>219</v>
      </c>
      <c r="G272" s="1" t="s">
        <v>1176</v>
      </c>
      <c r="I272" s="1">
        <f t="shared" si="27"/>
        <v>264</v>
      </c>
      <c r="J272" s="1" t="s">
        <v>0</v>
      </c>
      <c r="K272" s="1" t="s">
        <v>1265</v>
      </c>
      <c r="L272" s="3" t="str">
        <f t="shared" si="32"/>
        <v>NOV</v>
      </c>
      <c r="M272" s="1" t="s">
        <v>1177</v>
      </c>
      <c r="N272" s="1" t="s">
        <v>253</v>
      </c>
      <c r="O272" s="1" t="s">
        <v>900</v>
      </c>
      <c r="P272" s="26">
        <f t="shared" si="33"/>
        <v>264</v>
      </c>
      <c r="Q272" s="1" t="s">
        <v>1</v>
      </c>
      <c r="R272" s="1" t="str">
        <f t="shared" si="34"/>
        <v>{id:264,year: "2007",typeDoc:"ACUERDO",dateDoc:"10-NOV",numDoc:"CG 264-2007",monthDoc:"NOV",nameDoc:"SUSTITUCIÓN DIP. SUPL. TEPEYANCO PT",link: Acuerdos__pdfpath(`./${"2007/"}${"264.pdf"}`),},</v>
      </c>
      <c r="W272" s="1" t="str">
        <f t="shared" si="35"/>
        <v>{id:264,year: "2007",typeDoc:"ACUERDO",dateDoc:"10-NOV",numDoc:"CG 264-2007",monthDoc:"NOV",nameDoc:"SUSTITUCIÓN DIP. SUPL. TEPEYANCO PT",link: Acuerdos__pdfpath(`./${"2007/"}${"264.pdf"}`),},</v>
      </c>
      <c r="X272" s="1">
        <v>271</v>
      </c>
    </row>
    <row r="273" spans="1:24" x14ac:dyDescent="0.25">
      <c r="A273" s="1" t="s">
        <v>748</v>
      </c>
      <c r="B273" s="1">
        <v>265</v>
      </c>
      <c r="C273" s="1" t="s">
        <v>1880</v>
      </c>
      <c r="D273" s="3" t="s">
        <v>1181</v>
      </c>
      <c r="E273" s="1" t="s">
        <v>1417</v>
      </c>
      <c r="F273" s="2" t="s">
        <v>219</v>
      </c>
      <c r="G273" s="1" t="s">
        <v>1176</v>
      </c>
      <c r="I273" s="1">
        <f t="shared" si="27"/>
        <v>265</v>
      </c>
      <c r="J273" s="1" t="s">
        <v>0</v>
      </c>
      <c r="K273" s="1" t="s">
        <v>1265</v>
      </c>
      <c r="L273" s="3" t="str">
        <f t="shared" si="32"/>
        <v>NOV</v>
      </c>
      <c r="M273" s="1" t="s">
        <v>1177</v>
      </c>
      <c r="N273" s="1" t="s">
        <v>254</v>
      </c>
      <c r="O273" s="1" t="s">
        <v>900</v>
      </c>
      <c r="P273" s="26">
        <f t="shared" si="33"/>
        <v>265</v>
      </c>
      <c r="Q273" s="1" t="s">
        <v>1</v>
      </c>
      <c r="R273" s="1" t="str">
        <f t="shared" si="34"/>
        <v>{id:265,year: "2007",typeDoc:"ACUERDO",dateDoc:"10-NOV",numDoc:"CG 265-2007",monthDoc:"NOV",nameDoc:"SUSTITUCIÓN AYUNTAMIENTO ZITLATEPEC PAN-PAC",link: Acuerdos__pdfpath(`./${"2007/"}${"265.pdf"}`),},</v>
      </c>
      <c r="W273" s="1" t="str">
        <f t="shared" si="35"/>
        <v>{id:265,year: "2007",typeDoc:"ACUERDO",dateDoc:"10-NOV",numDoc:"CG 265-2007",monthDoc:"NOV",nameDoc:"SUSTITUCIÓN AYUNTAMIENTO ZITLATEPEC PAN-PAC",link: Acuerdos__pdfpath(`./${"2007/"}${"265.pdf"}`),},</v>
      </c>
      <c r="X273" s="1">
        <v>272</v>
      </c>
    </row>
    <row r="274" spans="1:24" x14ac:dyDescent="0.25">
      <c r="A274" s="1" t="s">
        <v>748</v>
      </c>
      <c r="B274" s="1">
        <v>266</v>
      </c>
      <c r="C274" s="1" t="s">
        <v>1880</v>
      </c>
      <c r="D274" s="3" t="s">
        <v>1181</v>
      </c>
      <c r="E274" s="1" t="s">
        <v>1417</v>
      </c>
      <c r="F274" s="2" t="s">
        <v>219</v>
      </c>
      <c r="G274" s="1" t="s">
        <v>1176</v>
      </c>
      <c r="I274" s="1">
        <f t="shared" si="27"/>
        <v>266</v>
      </c>
      <c r="J274" s="1" t="s">
        <v>0</v>
      </c>
      <c r="K274" s="1" t="s">
        <v>1265</v>
      </c>
      <c r="L274" s="3" t="str">
        <f t="shared" si="32"/>
        <v>NOV</v>
      </c>
      <c r="M274" s="1" t="s">
        <v>1177</v>
      </c>
      <c r="N274" s="1" t="s">
        <v>255</v>
      </c>
      <c r="O274" s="1" t="s">
        <v>900</v>
      </c>
      <c r="P274" s="26">
        <f t="shared" si="33"/>
        <v>266</v>
      </c>
      <c r="Q274" s="1" t="s">
        <v>1</v>
      </c>
      <c r="R274" s="1" t="str">
        <f t="shared" si="34"/>
        <v>{id:266,year: "2007",typeDoc:"ACUERDO",dateDoc:"10-NOV",numDoc:"CG 266-2007",monthDoc:"NOV",nameDoc:"SUSTITUCIÓN CONSEJERO PROPIETARIO DISTRITO II",link: Acuerdos__pdfpath(`./${"2007/"}${"266.pdf"}`),},</v>
      </c>
      <c r="W274" s="1" t="str">
        <f t="shared" si="35"/>
        <v>{id:266,year: "2007",typeDoc:"ACUERDO",dateDoc:"10-NOV",numDoc:"CG 266-2007",monthDoc:"NOV",nameDoc:"SUSTITUCIÓN CONSEJERO PROPIETARIO DISTRITO II",link: Acuerdos__pdfpath(`./${"2007/"}${"266.pdf"}`),},</v>
      </c>
      <c r="X274" s="1">
        <v>273</v>
      </c>
    </row>
    <row r="275" spans="1:24" x14ac:dyDescent="0.25">
      <c r="A275" s="1" t="s">
        <v>748</v>
      </c>
      <c r="B275" s="1">
        <v>267</v>
      </c>
      <c r="C275" s="1" t="s">
        <v>1880</v>
      </c>
      <c r="D275" s="3" t="s">
        <v>1181</v>
      </c>
      <c r="E275" s="1" t="s">
        <v>1417</v>
      </c>
      <c r="F275" s="2" t="s">
        <v>219</v>
      </c>
      <c r="G275" s="1" t="s">
        <v>1176</v>
      </c>
      <c r="I275" s="1">
        <f t="shared" si="27"/>
        <v>267</v>
      </c>
      <c r="J275" s="1" t="s">
        <v>0</v>
      </c>
      <c r="K275" s="1" t="s">
        <v>1265</v>
      </c>
      <c r="L275" s="3" t="str">
        <f t="shared" si="32"/>
        <v>NOV</v>
      </c>
      <c r="M275" s="1" t="s">
        <v>1177</v>
      </c>
      <c r="N275" s="1" t="s">
        <v>256</v>
      </c>
      <c r="O275" s="1" t="s">
        <v>900</v>
      </c>
      <c r="P275" s="26">
        <f t="shared" si="33"/>
        <v>267</v>
      </c>
      <c r="Q275" s="1" t="s">
        <v>1</v>
      </c>
      <c r="R275" s="1" t="str">
        <f t="shared" si="34"/>
        <v>{id:267,year: "2007",typeDoc:"ACUERDO",dateDoc:"10-NOV",numDoc:"CG 267-2007",monthDoc:"NOV",nameDoc:"SUSTITUCIÓN SEGUNDO REGIDOR PROPIETARIO CALPULALPAN ALIANZA SIGLO XXI",link: Acuerdos__pdfpath(`./${"2007/"}${"267.pdf"}`),},</v>
      </c>
      <c r="W275" s="1" t="str">
        <f t="shared" si="35"/>
        <v>{id:267,year: "2007",typeDoc:"ACUERDO",dateDoc:"10-NOV",numDoc:"CG 267-2007",monthDoc:"NOV",nameDoc:"SUSTITUCIÓN SEGUNDO REGIDOR PROPIETARIO CALPULALPAN ALIANZA SIGLO XXI",link: Acuerdos__pdfpath(`./${"2007/"}${"267.pdf"}`),},</v>
      </c>
      <c r="X275" s="1">
        <v>274</v>
      </c>
    </row>
    <row r="276" spans="1:24" x14ac:dyDescent="0.25">
      <c r="A276" s="1" t="s">
        <v>748</v>
      </c>
      <c r="B276" s="1">
        <v>268</v>
      </c>
      <c r="C276" s="1" t="s">
        <v>1880</v>
      </c>
      <c r="D276" s="1" t="s">
        <v>1181</v>
      </c>
      <c r="E276" s="1" t="s">
        <v>1417</v>
      </c>
      <c r="F276" s="2" t="s">
        <v>258</v>
      </c>
      <c r="G276" s="1" t="s">
        <v>1176</v>
      </c>
      <c r="I276" s="1">
        <f t="shared" si="27"/>
        <v>268</v>
      </c>
      <c r="J276" s="1" t="s">
        <v>0</v>
      </c>
      <c r="K276" s="1" t="s">
        <v>1265</v>
      </c>
      <c r="L276" s="3" t="str">
        <f t="shared" si="32"/>
        <v>NOV</v>
      </c>
      <c r="M276" s="1" t="s">
        <v>1177</v>
      </c>
      <c r="N276" s="1" t="s">
        <v>1915</v>
      </c>
      <c r="O276" s="1" t="s">
        <v>900</v>
      </c>
      <c r="P276" s="26">
        <f t="shared" si="33"/>
        <v>268</v>
      </c>
      <c r="Q276" s="1" t="s">
        <v>1</v>
      </c>
      <c r="R276" s="1" t="str">
        <f t="shared" si="34"/>
        <v>{id:268,year: "2007",typeDoc:"ACUERDO",dateDoc:"16-NOV",numDoc:"CG 268-2007",monthDoc:"NOV",nameDoc:"PLURIS 2007",link: Acuerdos__pdfpath(`./${"2007/"}${"268.pdf"}`),},</v>
      </c>
      <c r="W276" s="1" t="str">
        <f t="shared" si="35"/>
        <v>{id:268,year: "2007",typeDoc:"ACUERDO",dateDoc:"16-NOV",numDoc:"CG 268-2007",monthDoc:"NOV",nameDoc:"PLURIS 2007",link: Acuerdos__pdfpath(`./${"2007/"}${"268.pdf"}`),},</v>
      </c>
      <c r="X276" s="1">
        <v>275</v>
      </c>
    </row>
    <row r="277" spans="1:24" x14ac:dyDescent="0.25">
      <c r="A277" s="1" t="s">
        <v>748</v>
      </c>
      <c r="B277" s="1">
        <v>269</v>
      </c>
      <c r="C277" s="1" t="s">
        <v>1880</v>
      </c>
      <c r="D277" s="1" t="s">
        <v>1181</v>
      </c>
      <c r="E277" s="1" t="s">
        <v>1417</v>
      </c>
      <c r="F277" s="2" t="s">
        <v>258</v>
      </c>
      <c r="G277" s="1" t="s">
        <v>1176</v>
      </c>
      <c r="I277" s="1">
        <f t="shared" si="27"/>
        <v>269</v>
      </c>
      <c r="J277" s="1" t="s">
        <v>0</v>
      </c>
      <c r="K277" s="1" t="s">
        <v>1265</v>
      </c>
      <c r="L277" s="3" t="str">
        <f t="shared" si="32"/>
        <v>NOV</v>
      </c>
      <c r="M277" s="1" t="s">
        <v>1177</v>
      </c>
      <c r="N277" s="1" t="s">
        <v>1914</v>
      </c>
      <c r="O277" s="1" t="s">
        <v>900</v>
      </c>
      <c r="P277" s="26">
        <f t="shared" si="33"/>
        <v>269</v>
      </c>
      <c r="Q277" s="1" t="s">
        <v>1</v>
      </c>
      <c r="R277" s="1" t="str">
        <f t="shared" si="34"/>
        <v>{id:269,year: "2007",typeDoc:"ACUERDO",dateDoc:"16-NOV",numDoc:"CG 269-2007",monthDoc:"NOV",nameDoc:"ASIGNACIÓN REGIDURIAS AYUNTAMIENTOS",link: Acuerdos__pdfpath(`./${"2007/"}${"269.pdf"}`),},</v>
      </c>
      <c r="W277" s="1" t="str">
        <f t="shared" si="35"/>
        <v>{id:269,year: "2007",typeDoc:"ACUERDO",dateDoc:"16-NOV",numDoc:"CG 269-2007",monthDoc:"NOV",nameDoc:"ASIGNACIÓN REGIDURIAS AYUNTAMIENTOS",link: Acuerdos__pdfpath(`./${"2007/"}${"269.pdf"}`),},</v>
      </c>
      <c r="X277" s="1">
        <v>276</v>
      </c>
    </row>
    <row r="278" spans="1:24" x14ac:dyDescent="0.25">
      <c r="A278" s="1" t="s">
        <v>748</v>
      </c>
      <c r="B278" s="1">
        <v>270</v>
      </c>
      <c r="C278" s="1" t="s">
        <v>1880</v>
      </c>
      <c r="D278" s="3" t="s">
        <v>1181</v>
      </c>
      <c r="E278" s="1" t="s">
        <v>1417</v>
      </c>
      <c r="F278" s="2" t="s">
        <v>259</v>
      </c>
      <c r="G278" s="1" t="s">
        <v>1176</v>
      </c>
      <c r="I278" s="1">
        <f t="shared" si="27"/>
        <v>270</v>
      </c>
      <c r="J278" s="1" t="s">
        <v>0</v>
      </c>
      <c r="K278" s="1" t="s">
        <v>1265</v>
      </c>
      <c r="L278" s="3" t="str">
        <f t="shared" si="32"/>
        <v>NOV</v>
      </c>
      <c r="M278" s="1" t="s">
        <v>1177</v>
      </c>
      <c r="N278" s="1" t="s">
        <v>257</v>
      </c>
      <c r="O278" s="1" t="s">
        <v>900</v>
      </c>
      <c r="P278" s="26">
        <f t="shared" si="33"/>
        <v>270</v>
      </c>
      <c r="Q278" s="1" t="s">
        <v>1</v>
      </c>
      <c r="R278" s="1" t="str">
        <f t="shared" si="34"/>
        <v>{id:270,year: "2007",typeDoc:"ACUERDO",dateDoc:"19-NOV",numDoc:"CG 270-2007",monthDoc:"NOV",nameDoc:"MODIFICACIÓN ACUERDO 269 ASIGNACIÓN REGIDURIAS 2007",link: Acuerdos__pdfpath(`./${"2007/"}${"270.pdf"}`),},</v>
      </c>
      <c r="W278" s="1" t="str">
        <f t="shared" si="35"/>
        <v>{id:270,year: "2007",typeDoc:"ACUERDO",dateDoc:"19-NOV",numDoc:"CG 270-2007",monthDoc:"NOV",nameDoc:"MODIFICACIÓN ACUERDO 269 ASIGNACIÓN REGIDURIAS 2007",link: Acuerdos__pdfpath(`./${"2007/"}${"270.pdf"}`),},</v>
      </c>
      <c r="X278" s="1">
        <v>277</v>
      </c>
    </row>
    <row r="279" spans="1:24" x14ac:dyDescent="0.25">
      <c r="A279" s="1" t="s">
        <v>748</v>
      </c>
      <c r="B279" s="1">
        <v>271</v>
      </c>
      <c r="C279" s="1" t="s">
        <v>1880</v>
      </c>
      <c r="D279" s="1" t="s">
        <v>1181</v>
      </c>
      <c r="E279" s="1" t="s">
        <v>1417</v>
      </c>
      <c r="F279" s="2" t="s">
        <v>260</v>
      </c>
      <c r="G279" s="1" t="s">
        <v>1176</v>
      </c>
      <c r="I279" s="1">
        <f t="shared" si="27"/>
        <v>271</v>
      </c>
      <c r="J279" s="1" t="s">
        <v>0</v>
      </c>
      <c r="K279" s="1" t="s">
        <v>1265</v>
      </c>
      <c r="L279" s="3" t="str">
        <f t="shared" si="32"/>
        <v>DIC</v>
      </c>
      <c r="M279" s="1" t="s">
        <v>1177</v>
      </c>
      <c r="N279" s="1" t="s">
        <v>1913</v>
      </c>
      <c r="O279" s="1" t="s">
        <v>900</v>
      </c>
      <c r="P279" s="26">
        <f t="shared" si="33"/>
        <v>271</v>
      </c>
      <c r="Q279" s="1" t="s">
        <v>1</v>
      </c>
      <c r="R279" s="1" t="str">
        <f t="shared" si="34"/>
        <v>{id:271,year: "2007",typeDoc:"ACUERDO",dateDoc:"15-DIC",numDoc:"CG 271-2007",monthDoc:"DIC",nameDoc:"CUMPLIMIENTO PLURINOMINALES",link: Acuerdos__pdfpath(`./${"2007/"}${"271.pdf"}`),},</v>
      </c>
      <c r="W279" s="1" t="str">
        <f t="shared" si="35"/>
        <v>{id:271,year: "2007",typeDoc:"ACUERDO",dateDoc:"15-DIC",numDoc:"CG 271-2007",monthDoc:"DIC",nameDoc:"CUMPLIMIENTO PLURINOMINALES",link: Acuerdos__pdfpath(`./${"2007/"}${"271.pdf"}`),},</v>
      </c>
      <c r="X279" s="1">
        <v>278</v>
      </c>
    </row>
    <row r="280" spans="1:24" ht="15.75" thickBot="1" x14ac:dyDescent="0.3">
      <c r="A280" s="1" t="s">
        <v>748</v>
      </c>
      <c r="B280" s="1">
        <v>272</v>
      </c>
      <c r="C280" s="1" t="s">
        <v>1880</v>
      </c>
      <c r="D280" s="1" t="s">
        <v>1181</v>
      </c>
      <c r="E280" s="1" t="s">
        <v>1417</v>
      </c>
      <c r="F280" s="2" t="s">
        <v>261</v>
      </c>
      <c r="G280" s="1" t="s">
        <v>1176</v>
      </c>
      <c r="I280" s="1">
        <f t="shared" si="27"/>
        <v>272</v>
      </c>
      <c r="J280" s="1" t="s">
        <v>0</v>
      </c>
      <c r="K280" s="1" t="s">
        <v>1265</v>
      </c>
      <c r="L280" s="3" t="str">
        <f t="shared" si="32"/>
        <v>DIC</v>
      </c>
      <c r="M280" s="1" t="s">
        <v>1177</v>
      </c>
      <c r="N280" s="1" t="s">
        <v>1912</v>
      </c>
      <c r="O280" s="1" t="s">
        <v>900</v>
      </c>
      <c r="P280" s="26">
        <f t="shared" si="33"/>
        <v>272</v>
      </c>
      <c r="Q280" s="1" t="s">
        <v>1</v>
      </c>
      <c r="R280" s="1" t="str">
        <f t="shared" si="34"/>
        <v>{id:272,year: "2007",typeDoc:"ACUERDO",dateDoc:"28-DIC",numDoc:"CG 272-2007",monthDoc:"DIC",nameDoc:"CUMPLIMIENTO DISTRITO V",link: Acuerdos__pdfpath(`./${"2007/"}${"272.pdf"}`),},</v>
      </c>
      <c r="W280" s="1" t="str">
        <f t="shared" si="35"/>
        <v>{id:272,year: "2007",typeDoc:"ACUERDO",dateDoc:"28-DIC",numDoc:"CG 272-2007",monthDoc:"DIC",nameDoc:"CUMPLIMIENTO DISTRITO V",link: Acuerdos__pdfpath(`./${"2007/"}${"272.pdf"}`),},</v>
      </c>
      <c r="X280" s="1">
        <v>279</v>
      </c>
    </row>
    <row r="281" spans="1:24" x14ac:dyDescent="0.25">
      <c r="A281" s="8" t="s">
        <v>748</v>
      </c>
      <c r="B281" s="8">
        <v>273</v>
      </c>
      <c r="C281" s="8" t="s">
        <v>1880</v>
      </c>
      <c r="D281" s="8" t="s">
        <v>1181</v>
      </c>
      <c r="E281" s="8" t="s">
        <v>1417</v>
      </c>
      <c r="F281" s="9" t="s">
        <v>261</v>
      </c>
      <c r="G281" s="8" t="s">
        <v>1176</v>
      </c>
      <c r="H281" s="8"/>
      <c r="I281" s="8">
        <f>B281</f>
        <v>273</v>
      </c>
      <c r="J281" s="8" t="s">
        <v>0</v>
      </c>
      <c r="K281" s="8" t="s">
        <v>1265</v>
      </c>
      <c r="L281" s="8" t="str">
        <f t="shared" si="32"/>
        <v>DIC</v>
      </c>
      <c r="M281" s="8" t="s">
        <v>1177</v>
      </c>
      <c r="N281" s="8" t="s">
        <v>1911</v>
      </c>
      <c r="O281" s="8" t="s">
        <v>900</v>
      </c>
      <c r="P281" s="27">
        <f t="shared" si="33"/>
        <v>273</v>
      </c>
      <c r="Q281" s="8" t="s">
        <v>613</v>
      </c>
      <c r="R281" s="11"/>
      <c r="W281" s="1" t="str">
        <f t="shared" si="35"/>
        <v/>
      </c>
      <c r="X281" s="1">
        <v>280</v>
      </c>
    </row>
    <row r="282" spans="1:24" ht="15.75" thickBot="1" x14ac:dyDescent="0.3">
      <c r="A282" s="13" t="s">
        <v>748</v>
      </c>
      <c r="B282" s="13" t="s">
        <v>611</v>
      </c>
      <c r="C282" s="13" t="s">
        <v>1880</v>
      </c>
      <c r="D282" s="13"/>
      <c r="E282" s="13" t="s">
        <v>1417</v>
      </c>
      <c r="F282" s="14"/>
      <c r="G282" s="13" t="s">
        <v>1179</v>
      </c>
      <c r="H282" s="13"/>
      <c r="I282" s="13"/>
      <c r="J282" s="13"/>
      <c r="K282" s="13" t="s">
        <v>1180</v>
      </c>
      <c r="L282" s="13" t="str">
        <f t="shared" si="32"/>
        <v/>
      </c>
      <c r="M282" s="13" t="s">
        <v>1177</v>
      </c>
      <c r="N282" s="15" t="s">
        <v>906</v>
      </c>
      <c r="O282" s="13" t="s">
        <v>900</v>
      </c>
      <c r="P282" s="28" t="str">
        <f>CONCATENATE(B281,".1")</f>
        <v>273.1</v>
      </c>
      <c r="Q282" s="13" t="s">
        <v>622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W282" s="1" t="str">
        <f t="shared" si="35"/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X282" s="1">
        <v>281</v>
      </c>
    </row>
    <row r="283" spans="1:24" x14ac:dyDescent="0.25">
      <c r="R283" s="1" t="s">
        <v>920</v>
      </c>
      <c r="W283" s="1" t="str">
        <f t="shared" si="35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1:X41"/>
  <sheetViews>
    <sheetView topLeftCell="R1" workbookViewId="0">
      <selection activeCell="W2" sqref="W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2494</v>
      </c>
      <c r="X1" s="1" t="s">
        <v>2506</v>
      </c>
    </row>
    <row r="2" spans="1:24" x14ac:dyDescent="0.25">
      <c r="R2" s="1" t="s">
        <v>927</v>
      </c>
      <c r="W2" s="1" t="str">
        <f t="shared" ref="W2:W41" si="0">IF(R2=0,"",R2)</f>
        <v>export const dataAcuerdos2006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1881</v>
      </c>
      <c r="D3" s="1" t="s">
        <v>1181</v>
      </c>
      <c r="E3" s="1" t="s">
        <v>1417</v>
      </c>
      <c r="F3" s="2" t="s">
        <v>30</v>
      </c>
      <c r="G3" s="1" t="s">
        <v>1176</v>
      </c>
      <c r="H3" s="1">
        <v>0</v>
      </c>
      <c r="I3" s="1">
        <f>B3</f>
        <v>1</v>
      </c>
      <c r="J3" s="1" t="s">
        <v>0</v>
      </c>
      <c r="K3" s="1" t="s">
        <v>1266</v>
      </c>
      <c r="L3" s="3" t="str">
        <f t="shared" ref="L3:L38" si="1">MID(F3,4,3)</f>
        <v>FEB</v>
      </c>
      <c r="M3" s="1" t="s">
        <v>1177</v>
      </c>
      <c r="N3" s="2" t="s">
        <v>270</v>
      </c>
      <c r="O3" s="1" t="s">
        <v>909</v>
      </c>
      <c r="P3" s="26">
        <f>B3</f>
        <v>1</v>
      </c>
      <c r="Q3" s="1" t="s">
        <v>1</v>
      </c>
      <c r="R3" s="1" t="str">
        <f t="shared" ref="R3:R16" si="2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  <c r="W3" s="1" t="str">
        <f t="shared" si="0"/>
        <v>{id:1,year: "2006",typeDoc:"ACUERDO",dateDoc:"28-FEB",numDoc:"CG 01-2006",monthDoc:"FEB",nameDoc:"INTEGRACIÓN JUNTA GENERAL EJECUTIVA",link: Acuerdos__pdfpath(`./${"2006/"}${"1.pdf"}`),},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1881</v>
      </c>
      <c r="D4" s="1" t="s">
        <v>1181</v>
      </c>
      <c r="E4" s="1" t="s">
        <v>1417</v>
      </c>
      <c r="F4" s="2" t="s">
        <v>30</v>
      </c>
      <c r="G4" s="1" t="s">
        <v>1176</v>
      </c>
      <c r="H4" s="1">
        <v>0</v>
      </c>
      <c r="I4" s="1">
        <f t="shared" ref="I4:I38" si="3">B4</f>
        <v>2</v>
      </c>
      <c r="J4" s="1" t="s">
        <v>0</v>
      </c>
      <c r="K4" s="1" t="s">
        <v>1266</v>
      </c>
      <c r="L4" s="3" t="str">
        <f t="shared" si="1"/>
        <v>FEB</v>
      </c>
      <c r="M4" s="1" t="s">
        <v>1177</v>
      </c>
      <c r="N4" s="2" t="s">
        <v>2133</v>
      </c>
      <c r="O4" s="1" t="s">
        <v>909</v>
      </c>
      <c r="P4" s="26">
        <f>B4</f>
        <v>2</v>
      </c>
      <c r="Q4" s="1" t="s">
        <v>1</v>
      </c>
      <c r="R4" s="1" t="str">
        <f t="shared" si="2"/>
        <v>{id:2,year: "2006",typeDoc:"ACUERDO",dateDoc:"28-FEB",numDoc:"CG 02-2006",monthDoc:"FEB",nameDoc:"INFORME ANUAL 2005",link: Acuerdos__pdfpath(`./${"2006/"}${"2.pdf"}`),},</v>
      </c>
      <c r="W4" s="1" t="str">
        <f t="shared" si="0"/>
        <v>{id:2,year: "2006",typeDoc:"ACUERDO",dateDoc:"28-FEB",numDoc:"CG 02-2006",monthDoc:"FEB",nameDoc:"INFORME ANUAL 2005",link: Acuerdos__pdfpath(`./${"2006/"}${"2.pdf"}`),},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1881</v>
      </c>
      <c r="D5" s="1" t="s">
        <v>1182</v>
      </c>
      <c r="E5" s="1" t="s">
        <v>1417</v>
      </c>
      <c r="G5" s="1" t="s">
        <v>1176</v>
      </c>
      <c r="H5" s="1">
        <v>0</v>
      </c>
      <c r="I5" s="1">
        <f t="shared" si="3"/>
        <v>3</v>
      </c>
      <c r="J5" s="1" t="s">
        <v>0</v>
      </c>
      <c r="K5" s="1" t="s">
        <v>1266</v>
      </c>
      <c r="L5" s="3" t="s">
        <v>910</v>
      </c>
      <c r="M5" s="1" t="s">
        <v>1177</v>
      </c>
      <c r="N5" s="2" t="s">
        <v>2142</v>
      </c>
      <c r="O5" s="1" t="s">
        <v>909</v>
      </c>
      <c r="P5" s="26">
        <f>B5</f>
        <v>3</v>
      </c>
      <c r="Q5" s="1" t="s">
        <v>1</v>
      </c>
      <c r="R5" s="1" t="str">
        <f t="shared" si="2"/>
        <v>{id:3,year: "2006",typeDoc:"RESOLUCIÓN",dateDoc:"",numDoc:"CG 03-2006",monthDoc:"MAR",nameDoc:"01-06",link: Acuerdos__pdfpath(`./${"2006/"}${"3.pdf"}`),},</v>
      </c>
      <c r="W5" s="1" t="str">
        <f t="shared" si="0"/>
        <v>{id:3,year: "2006",typeDoc:"RESOLUCIÓN",dateDoc:"",numDoc:"CG 03-2006",monthDoc:"MAR",nameDoc:"01-06",link: Acuerdos__pdfpath(`./${"2006/"}${"3.pdf"}`),},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1881</v>
      </c>
      <c r="D6" s="1" t="s">
        <v>1182</v>
      </c>
      <c r="E6" s="1" t="s">
        <v>1417</v>
      </c>
      <c r="G6" s="1" t="s">
        <v>1176</v>
      </c>
      <c r="H6" s="3">
        <v>0</v>
      </c>
      <c r="I6" s="1">
        <f t="shared" ref="I6:I13" si="4">B6</f>
        <v>4</v>
      </c>
      <c r="J6" s="1" t="s">
        <v>0</v>
      </c>
      <c r="K6" s="1" t="s">
        <v>1266</v>
      </c>
      <c r="L6" s="3" t="s">
        <v>910</v>
      </c>
      <c r="M6" s="1" t="s">
        <v>1177</v>
      </c>
      <c r="N6" s="2" t="s">
        <v>2143</v>
      </c>
      <c r="O6" s="1" t="s">
        <v>909</v>
      </c>
      <c r="P6" s="26">
        <f t="shared" ref="P6:P11" si="5">B6</f>
        <v>4</v>
      </c>
      <c r="Q6" s="1" t="s">
        <v>1</v>
      </c>
      <c r="R6" s="1" t="str">
        <f t="shared" si="2"/>
        <v>{id:4,year: "2006",typeDoc:"RESOLUCIÓN",dateDoc:"",numDoc:"CG 04-2006",monthDoc:"MAR",nameDoc:"04-06",link: Acuerdos__pdfpath(`./${"2006/"}${"4.pdf"}`),},</v>
      </c>
      <c r="W6" s="1" t="str">
        <f t="shared" si="0"/>
        <v>{id:4,year: "2006",typeDoc:"RESOLUCIÓN",dateDoc:"",numDoc:"CG 04-2006",monthDoc:"MAR",nameDoc:"04-06",link: Acuerdos__pdfpath(`./${"2006/"}${"4.pdf"}`),},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1881</v>
      </c>
      <c r="D7" s="1" t="s">
        <v>1181</v>
      </c>
      <c r="E7" s="1" t="s">
        <v>1417</v>
      </c>
      <c r="F7" s="2" t="s">
        <v>38</v>
      </c>
      <c r="G7" s="1" t="s">
        <v>1176</v>
      </c>
      <c r="H7" s="3">
        <v>0</v>
      </c>
      <c r="I7" s="1">
        <f t="shared" si="4"/>
        <v>5</v>
      </c>
      <c r="J7" s="1" t="s">
        <v>0</v>
      </c>
      <c r="K7" s="1" t="s">
        <v>1266</v>
      </c>
      <c r="L7" s="3" t="str">
        <f t="shared" ref="L7:L13" si="6">MID(F7,4,3)</f>
        <v>ABR</v>
      </c>
      <c r="M7" s="1" t="s">
        <v>1177</v>
      </c>
      <c r="N7" s="2" t="s">
        <v>2132</v>
      </c>
      <c r="O7" s="1" t="s">
        <v>909</v>
      </c>
      <c r="P7" s="26">
        <f t="shared" si="5"/>
        <v>5</v>
      </c>
      <c r="Q7" s="1" t="s">
        <v>1</v>
      </c>
      <c r="R7" s="1" t="str">
        <f t="shared" si="2"/>
        <v>{id:5,year: "2006",typeDoc:"ACUERDO",dateDoc:"27-ABR",numDoc:"CG 05-2006",monthDoc:"ABR",nameDoc:"COBAT, IFE, IET",link: Acuerdos__pdfpath(`./${"2006/"}${"5.pdf"}`),},</v>
      </c>
      <c r="W7" s="1" t="str">
        <f t="shared" si="0"/>
        <v>{id:5,year: "2006",typeDoc:"ACUERDO",dateDoc:"27-ABR",numDoc:"CG 05-2006",monthDoc:"ABR",nameDoc:"COBAT, IFE, IET",link: Acuerdos__pdfpath(`./${"2006/"}${"5.pdf"}`),},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1881</v>
      </c>
      <c r="D8" s="3" t="s">
        <v>1181</v>
      </c>
      <c r="E8" s="1" t="s">
        <v>1417</v>
      </c>
      <c r="F8" s="2" t="s">
        <v>272</v>
      </c>
      <c r="G8" s="1" t="s">
        <v>1176</v>
      </c>
      <c r="H8" s="3">
        <v>0</v>
      </c>
      <c r="I8" s="1">
        <f t="shared" si="4"/>
        <v>6</v>
      </c>
      <c r="J8" s="1" t="s">
        <v>0</v>
      </c>
      <c r="K8" s="1" t="s">
        <v>1266</v>
      </c>
      <c r="L8" s="3" t="str">
        <f t="shared" si="6"/>
        <v>MAY</v>
      </c>
      <c r="M8" s="1" t="s">
        <v>1177</v>
      </c>
      <c r="N8" s="2" t="s">
        <v>262</v>
      </c>
      <c r="O8" s="1" t="s">
        <v>909</v>
      </c>
      <c r="P8" s="26">
        <f t="shared" si="5"/>
        <v>6</v>
      </c>
      <c r="Q8" s="1" t="s">
        <v>1</v>
      </c>
      <c r="R8" s="1" t="str">
        <f t="shared" si="2"/>
        <v>{id:6,year: "2006",typeDoc:"ACUERDO",dateDoc:"17-MAY",numDoc:"CG 06-2006",monthDoc:"MAY",nameDoc:"INFORME ANUAL RELATIVO A LOS INGRESOS Y EGRESOS DEL 2005 PAN",link: Acuerdos__pdfpath(`./${"2006/"}${"6.pdf"}`),},</v>
      </c>
      <c r="W8" s="1" t="str">
        <f t="shared" si="0"/>
        <v>{id:6,year: "2006",typeDoc:"ACUERDO",dateDoc:"17-MAY",numDoc:"CG 06-2006",monthDoc:"MAY",nameDoc:"INFORME ANUAL RELATIVO A LOS INGRESOS Y EGRESOS DEL 2005 PAN",link: Acuerdos__pdfpath(`./${"2006/"}${"6.pdf"}`),},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1881</v>
      </c>
      <c r="D9" s="3" t="s">
        <v>1181</v>
      </c>
      <c r="E9" s="1" t="s">
        <v>1417</v>
      </c>
      <c r="F9" s="2" t="s">
        <v>272</v>
      </c>
      <c r="G9" s="1" t="s">
        <v>1176</v>
      </c>
      <c r="H9" s="3">
        <v>0</v>
      </c>
      <c r="I9" s="1">
        <f t="shared" si="4"/>
        <v>7</v>
      </c>
      <c r="J9" s="1" t="s">
        <v>0</v>
      </c>
      <c r="K9" s="1" t="s">
        <v>1266</v>
      </c>
      <c r="L9" s="3" t="str">
        <f t="shared" si="6"/>
        <v>MAY</v>
      </c>
      <c r="M9" s="1" t="s">
        <v>1177</v>
      </c>
      <c r="N9" s="2" t="s">
        <v>263</v>
      </c>
      <c r="O9" s="1" t="s">
        <v>909</v>
      </c>
      <c r="P9" s="26">
        <f t="shared" si="5"/>
        <v>7</v>
      </c>
      <c r="Q9" s="1" t="s">
        <v>1</v>
      </c>
      <c r="R9" s="1" t="str">
        <f t="shared" si="2"/>
        <v>{id:7,year: "2006",typeDoc:"ACUERDO",dateDoc:"17-MAY",numDoc:"CG 07-2006",monthDoc:"MAY",nameDoc:"INFORME ANUAL RELATIVO A LOS INGRESOS Y EGRESOS DEL 2005 PRI",link: Acuerdos__pdfpath(`./${"2006/"}${"7.pdf"}`),},</v>
      </c>
      <c r="W9" s="1" t="str">
        <f t="shared" si="0"/>
        <v>{id:7,year: "2006",typeDoc:"ACUERDO",dateDoc:"17-MAY",numDoc:"CG 07-2006",monthDoc:"MAY",nameDoc:"INFORME ANUAL RELATIVO A LOS INGRESOS Y EGRESOS DEL 2005 PRI",link: Acuerdos__pdfpath(`./${"2006/"}${"7.pdf"}`),},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1881</v>
      </c>
      <c r="D10" s="3" t="s">
        <v>1181</v>
      </c>
      <c r="E10" s="1" t="s">
        <v>1417</v>
      </c>
      <c r="F10" s="2" t="s">
        <v>272</v>
      </c>
      <c r="G10" s="1" t="s">
        <v>1176</v>
      </c>
      <c r="H10" s="3">
        <v>0</v>
      </c>
      <c r="I10" s="1">
        <f t="shared" si="4"/>
        <v>8</v>
      </c>
      <c r="J10" s="1" t="s">
        <v>0</v>
      </c>
      <c r="K10" s="1" t="s">
        <v>1266</v>
      </c>
      <c r="L10" s="3" t="str">
        <f t="shared" si="6"/>
        <v>MAY</v>
      </c>
      <c r="M10" s="1" t="s">
        <v>1177</v>
      </c>
      <c r="N10" s="2" t="s">
        <v>264</v>
      </c>
      <c r="O10" s="1" t="s">
        <v>909</v>
      </c>
      <c r="P10" s="26">
        <f t="shared" si="5"/>
        <v>8</v>
      </c>
      <c r="Q10" s="1" t="s">
        <v>1</v>
      </c>
      <c r="R10" s="1" t="str">
        <f t="shared" si="2"/>
        <v>{id:8,year: "2006",typeDoc:"ACUERDO",dateDoc:"17-MAY",numDoc:"CG 08-2006",monthDoc:"MAY",nameDoc:"INFORME ANUAL RELATIVO A LOS INGRESOS Y EGRESOS DEL 2005 PRD",link: Acuerdos__pdfpath(`./${"2006/"}${"8.pdf"}`),},</v>
      </c>
      <c r="W10" s="1" t="str">
        <f t="shared" si="0"/>
        <v>{id:8,year: "2006",typeDoc:"ACUERDO",dateDoc:"17-MAY",numDoc:"CG 08-2006",monthDoc:"MAY",nameDoc:"INFORME ANUAL RELATIVO A LOS INGRESOS Y EGRESOS DEL 2005 PRD",link: Acuerdos__pdfpath(`./${"2006/"}${"8.pdf"}`),},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1881</v>
      </c>
      <c r="D11" s="3" t="s">
        <v>1181</v>
      </c>
      <c r="E11" s="1" t="s">
        <v>1417</v>
      </c>
      <c r="F11" s="2" t="s">
        <v>272</v>
      </c>
      <c r="G11" s="1" t="s">
        <v>1176</v>
      </c>
      <c r="H11" s="3">
        <v>0</v>
      </c>
      <c r="I11" s="1">
        <f t="shared" si="4"/>
        <v>9</v>
      </c>
      <c r="J11" s="1" t="s">
        <v>0</v>
      </c>
      <c r="K11" s="1" t="s">
        <v>1266</v>
      </c>
      <c r="L11" s="3" t="str">
        <f t="shared" si="6"/>
        <v>MAY</v>
      </c>
      <c r="M11" s="1" t="s">
        <v>1177</v>
      </c>
      <c r="N11" s="2" t="s">
        <v>265</v>
      </c>
      <c r="O11" s="1" t="s">
        <v>909</v>
      </c>
      <c r="P11" s="26">
        <f t="shared" si="5"/>
        <v>9</v>
      </c>
      <c r="Q11" s="1" t="s">
        <v>1</v>
      </c>
      <c r="R11" s="1" t="str">
        <f t="shared" si="2"/>
        <v>{id:9,year: "2006",typeDoc:"ACUERDO",dateDoc:"17-MAY",numDoc:"CG 09-2006",monthDoc:"MAY",nameDoc:"INFORME ANUAL RELATIVO A LOS INGRESOS Y EGRESOS DEL 2005 PT",link: Acuerdos__pdfpath(`./${"2006/"}${"9.pdf"}`),},</v>
      </c>
      <c r="W11" s="1" t="str">
        <f t="shared" si="0"/>
        <v>{id:9,year: "2006",typeDoc:"ACUERDO",dateDoc:"17-MAY",numDoc:"CG 09-2006",monthDoc:"MAY",nameDoc:"INFORME ANUAL RELATIVO A LOS INGRESOS Y EGRESOS DEL 2005 PT",link: Acuerdos__pdfpath(`./${"2006/"}${"9.pdf"}`),},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1881</v>
      </c>
      <c r="D12" s="3" t="s">
        <v>1181</v>
      </c>
      <c r="E12" s="1" t="s">
        <v>1417</v>
      </c>
      <c r="F12" s="2" t="s">
        <v>272</v>
      </c>
      <c r="G12" s="1" t="s">
        <v>1176</v>
      </c>
      <c r="I12" s="1">
        <f t="shared" si="4"/>
        <v>10</v>
      </c>
      <c r="J12" s="1" t="s">
        <v>0</v>
      </c>
      <c r="K12" s="1" t="s">
        <v>1266</v>
      </c>
      <c r="L12" s="3" t="str">
        <f t="shared" si="6"/>
        <v>MAY</v>
      </c>
      <c r="M12" s="1" t="s">
        <v>1177</v>
      </c>
      <c r="N12" s="2" t="s">
        <v>266</v>
      </c>
      <c r="O12" s="1" t="s">
        <v>909</v>
      </c>
      <c r="P12" s="26">
        <f>B12</f>
        <v>10</v>
      </c>
      <c r="Q12" s="1" t="s">
        <v>1</v>
      </c>
      <c r="R12" s="1" t="str">
        <f t="shared" si="2"/>
        <v>{id:10,year: "2006",typeDoc:"ACUERDO",dateDoc:"17-MAY",numDoc:"CG 10-2006",monthDoc:"MAY",nameDoc:"INFORME ANUAL RELATIVO A LOS INGRESOS Y EGRESOS DEL 2005 PVEM",link: Acuerdos__pdfpath(`./${"2006/"}${"10.pdf"}`),},</v>
      </c>
      <c r="W12" s="1" t="str">
        <f t="shared" si="0"/>
        <v>{id:10,year: "2006",typeDoc:"ACUERDO",dateDoc:"17-MAY",numDoc:"CG 10-2006",monthDoc:"MAY",nameDoc:"INFORME ANUAL RELATIVO A LOS INGRESOS Y EGRESOS DEL 2005 PVEM",link: Acuerdos__pdfpath(`./${"2006/"}${"10.pdf"}`),},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1881</v>
      </c>
      <c r="D13" s="3" t="s">
        <v>1181</v>
      </c>
      <c r="E13" s="1" t="s">
        <v>1417</v>
      </c>
      <c r="F13" s="2" t="s">
        <v>272</v>
      </c>
      <c r="G13" s="1" t="s">
        <v>1176</v>
      </c>
      <c r="I13" s="1">
        <f t="shared" si="4"/>
        <v>11</v>
      </c>
      <c r="J13" s="1" t="s">
        <v>0</v>
      </c>
      <c r="K13" s="1" t="s">
        <v>1266</v>
      </c>
      <c r="L13" s="3" t="str">
        <f t="shared" si="6"/>
        <v>MAY</v>
      </c>
      <c r="M13" s="1" t="s">
        <v>1177</v>
      </c>
      <c r="N13" s="2" t="s">
        <v>271</v>
      </c>
      <c r="O13" s="1" t="s">
        <v>909</v>
      </c>
      <c r="P13" s="26">
        <f>B13</f>
        <v>11</v>
      </c>
      <c r="Q13" s="1" t="s">
        <v>1</v>
      </c>
      <c r="R13" s="1" t="str">
        <f t="shared" si="2"/>
        <v>{id:11,year: "2006",typeDoc:"ACUERDO",dateDoc:"17-MAY",numDoc:"CG 11-2006",monthDoc:"MAY",nameDoc:"INFORME ANUAL RELATIVO A LOS INGRESOS Y EGRESOS DEL 2005 CONVERGENCIA",link: Acuerdos__pdfpath(`./${"2006/"}${"11.pdf"}`),},</v>
      </c>
      <c r="W13" s="1" t="str">
        <f t="shared" si="0"/>
        <v>{id:11,year: "2006",typeDoc:"ACUERDO",dateDoc:"17-MAY",numDoc:"CG 11-2006",monthDoc:"MAY",nameDoc:"INFORME ANUAL RELATIVO A LOS INGRESOS Y EGRESOS DEL 2005 CONVERGENCIA",link: Acuerdos__pdfpath(`./${"2006/"}${"11.pdf"}`),},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1881</v>
      </c>
      <c r="D14" s="3" t="s">
        <v>1181</v>
      </c>
      <c r="E14" s="1" t="s">
        <v>1417</v>
      </c>
      <c r="F14" s="2" t="s">
        <v>272</v>
      </c>
      <c r="G14" s="1" t="s">
        <v>1176</v>
      </c>
      <c r="H14" s="3"/>
      <c r="I14" s="1">
        <f t="shared" ref="I14:I16" si="7">B14</f>
        <v>12</v>
      </c>
      <c r="J14" s="1" t="s">
        <v>0</v>
      </c>
      <c r="K14" s="1" t="s">
        <v>1266</v>
      </c>
      <c r="L14" s="3" t="str">
        <f t="shared" ref="L14:L16" si="8">MID(F14,4,3)</f>
        <v>MAY</v>
      </c>
      <c r="M14" s="1" t="s">
        <v>1177</v>
      </c>
      <c r="N14" s="2" t="s">
        <v>267</v>
      </c>
      <c r="O14" s="1" t="s">
        <v>909</v>
      </c>
      <c r="P14" s="26">
        <f t="shared" ref="P14:P16" si="9">B14</f>
        <v>12</v>
      </c>
      <c r="Q14" s="1" t="s">
        <v>1</v>
      </c>
      <c r="R14" s="1" t="str">
        <f t="shared" si="2"/>
        <v>{id:12,year: "2006",typeDoc:"ACUERDO",dateDoc:"17-MAY",numDoc:"CG 12-2006",monthDoc:"MAY",nameDoc:"INFORME ANUAL RELATIVO A LOS INGRESOS Y EGRESOS DEL 2005 PCDT",link: Acuerdos__pdfpath(`./${"2006/"}${"12.pdf"}`),},</v>
      </c>
      <c r="W14" s="1" t="str">
        <f t="shared" si="0"/>
        <v>{id:12,year: "2006",typeDoc:"ACUERDO",dateDoc:"17-MAY",numDoc:"CG 12-2006",monthDoc:"MAY",nameDoc:"INFORME ANUAL RELATIVO A LOS INGRESOS Y EGRESOS DEL 2005 PCDT",link: Acuerdos__pdfpath(`./${"2006/"}${"12.pdf"}`),},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1881</v>
      </c>
      <c r="D15" s="3" t="s">
        <v>1181</v>
      </c>
      <c r="E15" s="1" t="s">
        <v>1417</v>
      </c>
      <c r="F15" s="2" t="s">
        <v>272</v>
      </c>
      <c r="G15" s="1" t="s">
        <v>1176</v>
      </c>
      <c r="H15" s="3"/>
      <c r="I15" s="1">
        <f t="shared" si="7"/>
        <v>13</v>
      </c>
      <c r="J15" s="1" t="s">
        <v>0</v>
      </c>
      <c r="K15" s="1" t="s">
        <v>1266</v>
      </c>
      <c r="L15" s="3" t="str">
        <f t="shared" si="8"/>
        <v>MAY</v>
      </c>
      <c r="M15" s="1" t="s">
        <v>1177</v>
      </c>
      <c r="N15" s="2" t="s">
        <v>268</v>
      </c>
      <c r="O15" s="1" t="s">
        <v>909</v>
      </c>
      <c r="P15" s="26">
        <f t="shared" si="9"/>
        <v>13</v>
      </c>
      <c r="Q15" s="1" t="s">
        <v>1</v>
      </c>
      <c r="R15" s="1" t="str">
        <f t="shared" si="2"/>
        <v>{id:13,year: "2006",typeDoc:"ACUERDO",dateDoc:"17-MAY",numDoc:"CG 13-2006",monthDoc:"MAY",nameDoc:"INFORME ANUAL RELATIVO A LOS INGRESOS Y EGRESOS DEL 2005 PNA",link: Acuerdos__pdfpath(`./${"2006/"}${"13.pdf"}`),},</v>
      </c>
      <c r="W15" s="1" t="str">
        <f t="shared" si="0"/>
        <v>{id:13,year: "2006",typeDoc:"ACUERDO",dateDoc:"17-MAY",numDoc:"CG 13-2006",monthDoc:"MAY",nameDoc:"INFORME ANUAL RELATIVO A LOS INGRESOS Y EGRESOS DEL 2005 PNA",link: Acuerdos__pdfpath(`./${"2006/"}${"13.pdf"}`),},</v>
      </c>
      <c r="X15" s="1">
        <v>14</v>
      </c>
    </row>
    <row r="16" spans="1:24" ht="15.75" thickBot="1" x14ac:dyDescent="0.3">
      <c r="A16" s="1" t="s">
        <v>748</v>
      </c>
      <c r="B16" s="1">
        <v>14</v>
      </c>
      <c r="C16" s="1" t="s">
        <v>1881</v>
      </c>
      <c r="D16" s="3" t="s">
        <v>1181</v>
      </c>
      <c r="E16" s="1" t="s">
        <v>1417</v>
      </c>
      <c r="F16" s="2" t="s">
        <v>272</v>
      </c>
      <c r="G16" s="1" t="s">
        <v>1176</v>
      </c>
      <c r="H16" s="3"/>
      <c r="I16" s="1">
        <f t="shared" si="7"/>
        <v>14</v>
      </c>
      <c r="J16" s="1" t="s">
        <v>0</v>
      </c>
      <c r="K16" s="1" t="s">
        <v>1266</v>
      </c>
      <c r="L16" s="3" t="str">
        <f t="shared" si="8"/>
        <v>MAY</v>
      </c>
      <c r="M16" s="1" t="s">
        <v>1177</v>
      </c>
      <c r="N16" s="2" t="s">
        <v>269</v>
      </c>
      <c r="O16" s="1" t="s">
        <v>909</v>
      </c>
      <c r="P16" s="26">
        <f t="shared" si="9"/>
        <v>14</v>
      </c>
      <c r="Q16" s="1" t="s">
        <v>1</v>
      </c>
      <c r="R16" s="1" t="str">
        <f t="shared" si="2"/>
        <v>{id:14,year: "2006",typeDoc:"ACUERDO",dateDoc:"17-MAY",numDoc:"CG 14-2006",monthDoc:"MAY",nameDoc:"INFORME ANUAL RELATIVO A LOS INGRESOS Y EGRESOS DEL 2005 PASDC",link: Acuerdos__pdfpath(`./${"2006/"}${"14.pdf"}`),},</v>
      </c>
      <c r="W16" s="1" t="str">
        <f t="shared" si="0"/>
        <v>{id:14,year: "2006",typeDoc:"ACUERDO",dateDoc:"17-MAY",numDoc:"CG 14-2006",monthDoc:"MAY",nameDoc:"INFORME ANUAL RELATIVO A LOS INGRESOS Y EGRESOS DEL 2005 PASDC",link: Acuerdos__pdfpath(`./${"2006/"}${"14.pdf"}`),},</v>
      </c>
      <c r="X16" s="1">
        <v>15</v>
      </c>
    </row>
    <row r="17" spans="1:24" x14ac:dyDescent="0.25">
      <c r="A17" s="8" t="s">
        <v>748</v>
      </c>
      <c r="B17" s="8">
        <v>15</v>
      </c>
      <c r="C17" s="8" t="s">
        <v>1881</v>
      </c>
      <c r="D17" s="8" t="s">
        <v>1181</v>
      </c>
      <c r="E17" s="8" t="s">
        <v>1417</v>
      </c>
      <c r="F17" s="9" t="s">
        <v>273</v>
      </c>
      <c r="G17" s="8" t="s">
        <v>1176</v>
      </c>
      <c r="H17" s="8"/>
      <c r="I17" s="8">
        <f>B17</f>
        <v>15</v>
      </c>
      <c r="J17" s="8" t="s">
        <v>0</v>
      </c>
      <c r="K17" s="8" t="s">
        <v>1266</v>
      </c>
      <c r="L17" s="8" t="str">
        <f t="shared" si="1"/>
        <v>JUN</v>
      </c>
      <c r="M17" s="8" t="s">
        <v>1177</v>
      </c>
      <c r="N17" s="9" t="s">
        <v>2134</v>
      </c>
      <c r="O17" s="8" t="s">
        <v>909</v>
      </c>
      <c r="P17" s="27">
        <f>B17</f>
        <v>15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13" t="s">
        <v>748</v>
      </c>
      <c r="B18" s="13" t="s">
        <v>611</v>
      </c>
      <c r="C18" s="13" t="s">
        <v>1881</v>
      </c>
      <c r="D18" s="13"/>
      <c r="E18" s="13" t="s">
        <v>1417</v>
      </c>
      <c r="F18" s="14"/>
      <c r="G18" s="13" t="s">
        <v>1179</v>
      </c>
      <c r="H18" s="13"/>
      <c r="I18" s="13"/>
      <c r="J18" s="13"/>
      <c r="K18" s="13" t="s">
        <v>1180</v>
      </c>
      <c r="L18" s="13" t="str">
        <f t="shared" si="1"/>
        <v/>
      </c>
      <c r="M18" s="13" t="s">
        <v>1177</v>
      </c>
      <c r="N18" s="23" t="s">
        <v>907</v>
      </c>
      <c r="O18" s="13" t="s">
        <v>909</v>
      </c>
      <c r="P18" s="28" t="str">
        <f>CONCATENATE(B17,".1")</f>
        <v>15.1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W18" s="1" t="str">
        <f t="shared" si="0"/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X18" s="1">
        <v>17</v>
      </c>
    </row>
    <row r="19" spans="1:24" x14ac:dyDescent="0.25">
      <c r="A19" s="8" t="s">
        <v>748</v>
      </c>
      <c r="B19" s="8">
        <v>16</v>
      </c>
      <c r="C19" s="8" t="s">
        <v>1881</v>
      </c>
      <c r="D19" s="8" t="s">
        <v>1181</v>
      </c>
      <c r="E19" s="8" t="s">
        <v>1417</v>
      </c>
      <c r="F19" s="9" t="s">
        <v>273</v>
      </c>
      <c r="G19" s="8" t="s">
        <v>1176</v>
      </c>
      <c r="H19" s="8"/>
      <c r="I19" s="8">
        <f>B19</f>
        <v>16</v>
      </c>
      <c r="J19" s="8" t="s">
        <v>0</v>
      </c>
      <c r="K19" s="8" t="s">
        <v>1266</v>
      </c>
      <c r="L19" s="8" t="str">
        <f t="shared" ref="L19:L20" si="10">MID(F19,4,3)</f>
        <v>JUN</v>
      </c>
      <c r="M19" s="8" t="s">
        <v>1177</v>
      </c>
      <c r="N19" s="9" t="s">
        <v>2135</v>
      </c>
      <c r="O19" s="8" t="s">
        <v>909</v>
      </c>
      <c r="P19" s="27">
        <f>B19</f>
        <v>16</v>
      </c>
      <c r="Q19" s="8" t="s">
        <v>613</v>
      </c>
      <c r="R19" s="11"/>
      <c r="W19" s="1" t="str">
        <f t="shared" si="0"/>
        <v/>
      </c>
      <c r="X19" s="1">
        <v>18</v>
      </c>
    </row>
    <row r="20" spans="1:24" ht="15.75" thickBot="1" x14ac:dyDescent="0.3">
      <c r="A20" s="13" t="s">
        <v>748</v>
      </c>
      <c r="B20" s="13" t="s">
        <v>611</v>
      </c>
      <c r="C20" s="13" t="s">
        <v>1881</v>
      </c>
      <c r="D20" s="13"/>
      <c r="E20" s="13" t="s">
        <v>1417</v>
      </c>
      <c r="F20" s="14"/>
      <c r="G20" s="13" t="s">
        <v>1179</v>
      </c>
      <c r="H20" s="13"/>
      <c r="I20" s="13"/>
      <c r="J20" s="13"/>
      <c r="K20" s="13" t="s">
        <v>1180</v>
      </c>
      <c r="L20" s="13" t="str">
        <f t="shared" si="10"/>
        <v/>
      </c>
      <c r="M20" s="13" t="s">
        <v>1177</v>
      </c>
      <c r="N20" s="23" t="s">
        <v>908</v>
      </c>
      <c r="O20" s="13" t="s">
        <v>909</v>
      </c>
      <c r="P20" s="28" t="str">
        <f>CONCATENATE(B19,".1")</f>
        <v>16.1</v>
      </c>
      <c r="Q20" s="13" t="s">
        <v>622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W20" s="1" t="str">
        <f t="shared" si="0"/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X20" s="1">
        <v>19</v>
      </c>
    </row>
    <row r="21" spans="1:24" x14ac:dyDescent="0.25">
      <c r="A21" s="1" t="s">
        <v>748</v>
      </c>
      <c r="B21" s="1">
        <v>17</v>
      </c>
      <c r="C21" s="1" t="s">
        <v>1881</v>
      </c>
      <c r="D21" s="1" t="s">
        <v>1182</v>
      </c>
      <c r="E21" s="1" t="s">
        <v>1417</v>
      </c>
      <c r="F21" s="2" t="s">
        <v>58</v>
      </c>
      <c r="G21" s="1" t="s">
        <v>1176</v>
      </c>
      <c r="H21" s="3"/>
      <c r="I21" s="1">
        <f t="shared" si="3"/>
        <v>17</v>
      </c>
      <c r="J21" s="1" t="s">
        <v>0</v>
      </c>
      <c r="K21" s="1" t="s">
        <v>1266</v>
      </c>
      <c r="L21" s="3" t="str">
        <f t="shared" si="1"/>
        <v>JUN</v>
      </c>
      <c r="M21" s="1" t="s">
        <v>1177</v>
      </c>
      <c r="N21" s="7" t="s">
        <v>274</v>
      </c>
      <c r="O21" s="1" t="s">
        <v>909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  <c r="W21" s="1" t="str">
        <f t="shared" si="0"/>
        <v>{id:17,year: "2006",typeDoc:"RESOLUCIÓN",dateDoc:"28-JUN",numDoc:"CG 17-2006",monthDoc:"JUN",nameDoc:"SANCIÓN PAN",link: Acuerdos__pdfpath(`./${"2006/"}${"17.pdf"}`),},</v>
      </c>
      <c r="X21" s="1">
        <v>20</v>
      </c>
    </row>
    <row r="22" spans="1:24" x14ac:dyDescent="0.25">
      <c r="A22" s="1" t="s">
        <v>748</v>
      </c>
      <c r="B22" s="1">
        <v>18</v>
      </c>
      <c r="C22" s="1" t="s">
        <v>1881</v>
      </c>
      <c r="D22" s="1" t="s">
        <v>1182</v>
      </c>
      <c r="E22" s="1" t="s">
        <v>1417</v>
      </c>
      <c r="F22" s="2" t="s">
        <v>58</v>
      </c>
      <c r="G22" s="1" t="s">
        <v>1176</v>
      </c>
      <c r="H22" s="3"/>
      <c r="I22" s="1">
        <f t="shared" si="3"/>
        <v>18</v>
      </c>
      <c r="J22" s="1" t="s">
        <v>0</v>
      </c>
      <c r="K22" s="1" t="s">
        <v>1266</v>
      </c>
      <c r="L22" s="3" t="str">
        <f t="shared" si="1"/>
        <v>JUN</v>
      </c>
      <c r="M22" s="1" t="s">
        <v>1177</v>
      </c>
      <c r="N22" s="2" t="s">
        <v>275</v>
      </c>
      <c r="O22" s="1" t="s">
        <v>909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"2006",typeDoc:"RESOLUCIÓN",dateDoc:"28-JUN",numDoc:"CG 18-2006",monthDoc:"JUN",nameDoc:"SANCIÓN PRI",link: Acuerdos__pdfpath(`./${"2006/"}${"18.pdf"}`),},</v>
      </c>
      <c r="W22" s="1" t="str">
        <f t="shared" si="0"/>
        <v>{id:18,year: "2006",typeDoc:"RESOLUCIÓN",dateDoc:"28-JUN",numDoc:"CG 18-2006",monthDoc:"JUN",nameDoc:"SANCIÓN PRI",link: Acuerdos__pdfpath(`./${"2006/"}${"18.pdf"}`),},</v>
      </c>
      <c r="X22" s="1">
        <v>21</v>
      </c>
    </row>
    <row r="23" spans="1:24" x14ac:dyDescent="0.25">
      <c r="A23" s="1" t="s">
        <v>748</v>
      </c>
      <c r="B23" s="1">
        <v>19</v>
      </c>
      <c r="C23" s="1" t="s">
        <v>1881</v>
      </c>
      <c r="D23" s="1" t="s">
        <v>1182</v>
      </c>
      <c r="E23" s="1" t="s">
        <v>1417</v>
      </c>
      <c r="F23" s="2" t="s">
        <v>58</v>
      </c>
      <c r="G23" s="1" t="s">
        <v>1176</v>
      </c>
      <c r="H23" s="3"/>
      <c r="I23" s="1">
        <f t="shared" si="3"/>
        <v>19</v>
      </c>
      <c r="J23" s="1" t="s">
        <v>0</v>
      </c>
      <c r="K23" s="1" t="s">
        <v>1266</v>
      </c>
      <c r="L23" s="3" t="str">
        <f t="shared" si="1"/>
        <v>JUN</v>
      </c>
      <c r="M23" s="1" t="s">
        <v>1177</v>
      </c>
      <c r="N23" s="2" t="s">
        <v>276</v>
      </c>
      <c r="O23" s="1" t="s">
        <v>909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"2006",typeDoc:"RESOLUCIÓN",dateDoc:"28-JUN",numDoc:"CG 19-2006",monthDoc:"JUN",nameDoc:"SANCIÓN PRD",link: Acuerdos__pdfpath(`./${"2006/"}${"19.pdf"}`),},</v>
      </c>
      <c r="W23" s="1" t="str">
        <f t="shared" si="0"/>
        <v>{id:19,year: "2006",typeDoc:"RESOLUCIÓN",dateDoc:"28-JUN",numDoc:"CG 19-2006",monthDoc:"JUN",nameDoc:"SANCIÓN PRD",link: Acuerdos__pdfpath(`./${"2006/"}${"19.pdf"}`),},</v>
      </c>
      <c r="X23" s="1">
        <v>22</v>
      </c>
    </row>
    <row r="24" spans="1:24" x14ac:dyDescent="0.25">
      <c r="A24" s="1" t="s">
        <v>748</v>
      </c>
      <c r="B24" s="1">
        <v>20</v>
      </c>
      <c r="C24" s="1" t="s">
        <v>1881</v>
      </c>
      <c r="D24" s="1" t="s">
        <v>1182</v>
      </c>
      <c r="E24" s="1" t="s">
        <v>1417</v>
      </c>
      <c r="F24" s="2" t="s">
        <v>58</v>
      </c>
      <c r="G24" s="1" t="s">
        <v>1176</v>
      </c>
      <c r="H24" s="3"/>
      <c r="I24" s="1">
        <f t="shared" si="3"/>
        <v>20</v>
      </c>
      <c r="J24" s="1" t="s">
        <v>0</v>
      </c>
      <c r="K24" s="1" t="s">
        <v>1266</v>
      </c>
      <c r="L24" s="3" t="str">
        <f t="shared" si="1"/>
        <v>JUN</v>
      </c>
      <c r="M24" s="1" t="s">
        <v>1177</v>
      </c>
      <c r="N24" s="2" t="s">
        <v>277</v>
      </c>
      <c r="O24" s="1" t="s">
        <v>909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"2006",typeDoc:"RESOLUCIÓN",dateDoc:"28-JUN",numDoc:"CG 20-2006",monthDoc:"JUN",nameDoc:"SANCIÓN PT",link: Acuerdos__pdfpath(`./${"2006/"}${"20.pdf"}`),},</v>
      </c>
      <c r="W24" s="1" t="str">
        <f t="shared" si="0"/>
        <v>{id:20,year: "2006",typeDoc:"RESOLUCIÓN",dateDoc:"28-JUN",numDoc:"CG 20-2006",monthDoc:"JUN",nameDoc:"SANCIÓN PT",link: Acuerdos__pdfpath(`./${"2006/"}${"20.pdf"}`),},</v>
      </c>
      <c r="X24" s="1">
        <v>23</v>
      </c>
    </row>
    <row r="25" spans="1:24" x14ac:dyDescent="0.25">
      <c r="A25" s="1" t="s">
        <v>748</v>
      </c>
      <c r="B25" s="1">
        <v>21</v>
      </c>
      <c r="C25" s="1" t="s">
        <v>1881</v>
      </c>
      <c r="D25" s="1" t="s">
        <v>1182</v>
      </c>
      <c r="E25" s="1" t="s">
        <v>1417</v>
      </c>
      <c r="F25" s="2" t="s">
        <v>58</v>
      </c>
      <c r="G25" s="1" t="s">
        <v>1176</v>
      </c>
      <c r="H25" s="3"/>
      <c r="I25" s="1">
        <f t="shared" si="3"/>
        <v>21</v>
      </c>
      <c r="J25" s="1" t="s">
        <v>0</v>
      </c>
      <c r="K25" s="1" t="s">
        <v>1266</v>
      </c>
      <c r="L25" s="3" t="str">
        <f t="shared" si="1"/>
        <v>JUN</v>
      </c>
      <c r="M25" s="1" t="s">
        <v>1177</v>
      </c>
      <c r="N25" s="2" t="s">
        <v>278</v>
      </c>
      <c r="O25" s="1" t="s">
        <v>909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"2006",typeDoc:"RESOLUCIÓN",dateDoc:"28-JUN",numDoc:"CG 21-2006",monthDoc:"JUN",nameDoc:"SANCIÓN CONVERGENCIA",link: Acuerdos__pdfpath(`./${"2006/"}${"21.pdf"}`),},</v>
      </c>
      <c r="W25" s="1" t="str">
        <f t="shared" si="0"/>
        <v>{id:21,year: "2006",typeDoc:"RESOLUCIÓN",dateDoc:"28-JUN",numDoc:"CG 21-2006",monthDoc:"JUN",nameDoc:"SANCIÓN CONVERGENCIA",link: Acuerdos__pdfpath(`./${"2006/"}${"21.pdf"}`),},</v>
      </c>
      <c r="X25" s="1">
        <v>24</v>
      </c>
    </row>
    <row r="26" spans="1:24" x14ac:dyDescent="0.25">
      <c r="A26" s="1" t="s">
        <v>748</v>
      </c>
      <c r="B26" s="1">
        <v>22</v>
      </c>
      <c r="C26" s="1" t="s">
        <v>1881</v>
      </c>
      <c r="D26" s="1" t="s">
        <v>1182</v>
      </c>
      <c r="E26" s="1" t="s">
        <v>1417</v>
      </c>
      <c r="F26" s="2" t="s">
        <v>58</v>
      </c>
      <c r="G26" s="1" t="s">
        <v>1176</v>
      </c>
      <c r="I26" s="1">
        <f t="shared" si="3"/>
        <v>22</v>
      </c>
      <c r="J26" s="1" t="s">
        <v>0</v>
      </c>
      <c r="K26" s="1" t="s">
        <v>1266</v>
      </c>
      <c r="L26" s="3" t="str">
        <f t="shared" si="1"/>
        <v>JUN</v>
      </c>
      <c r="M26" s="1" t="s">
        <v>1177</v>
      </c>
      <c r="N26" s="2" t="s">
        <v>279</v>
      </c>
      <c r="O26" s="1" t="s">
        <v>909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"2006",typeDoc:"RESOLUCIÓN",dateDoc:"28-JUN",numDoc:"CG 22-2006",monthDoc:"JUN",nameDoc:"SANCIÓN PCDT",link: Acuerdos__pdfpath(`./${"2006/"}${"22.pdf"}`),},</v>
      </c>
      <c r="W26" s="1" t="str">
        <f t="shared" si="0"/>
        <v>{id:22,year: "2006",typeDoc:"RESOLUCIÓN",dateDoc:"28-JUN",numDoc:"CG 22-2006",monthDoc:"JUN",nameDoc:"SANCIÓN PCDT",link: Acuerdos__pdfpath(`./${"2006/"}${"22.pdf"}`),},</v>
      </c>
      <c r="X26" s="1">
        <v>25</v>
      </c>
    </row>
    <row r="27" spans="1:24" x14ac:dyDescent="0.25">
      <c r="A27" s="1" t="s">
        <v>748</v>
      </c>
      <c r="B27" s="1">
        <v>23</v>
      </c>
      <c r="C27" s="1" t="s">
        <v>1881</v>
      </c>
      <c r="D27" s="1" t="s">
        <v>1182</v>
      </c>
      <c r="E27" s="1" t="s">
        <v>1417</v>
      </c>
      <c r="F27" s="2" t="s">
        <v>58</v>
      </c>
      <c r="G27" s="1" t="s">
        <v>1176</v>
      </c>
      <c r="I27" s="1">
        <f t="shared" si="3"/>
        <v>23</v>
      </c>
      <c r="J27" s="1" t="s">
        <v>0</v>
      </c>
      <c r="K27" s="1" t="s">
        <v>1266</v>
      </c>
      <c r="L27" s="3" t="str">
        <f t="shared" si="1"/>
        <v>JUN</v>
      </c>
      <c r="M27" s="1" t="s">
        <v>1177</v>
      </c>
      <c r="N27" s="2" t="s">
        <v>280</v>
      </c>
      <c r="O27" s="1" t="s">
        <v>909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"2006",typeDoc:"RESOLUCIÓN",dateDoc:"28-JUN",numDoc:"CG 23-2006",monthDoc:"JUN",nameDoc:"SANCIÓN NA",link: Acuerdos__pdfpath(`./${"2006/"}${"23.pdf"}`),},</v>
      </c>
      <c r="W27" s="1" t="str">
        <f t="shared" si="0"/>
        <v>{id:23,year: "2006",typeDoc:"RESOLUCIÓN",dateDoc:"28-JUN",numDoc:"CG 23-2006",monthDoc:"JUN",nameDoc:"SANCIÓN NA",link: Acuerdos__pdfpath(`./${"2006/"}${"23.pdf"}`),},</v>
      </c>
      <c r="X27" s="1">
        <v>26</v>
      </c>
    </row>
    <row r="28" spans="1:24" x14ac:dyDescent="0.25">
      <c r="A28" s="1" t="s">
        <v>748</v>
      </c>
      <c r="B28" s="1">
        <v>24</v>
      </c>
      <c r="C28" s="1" t="s">
        <v>1881</v>
      </c>
      <c r="D28" s="1" t="s">
        <v>1181</v>
      </c>
      <c r="E28" s="1" t="s">
        <v>1417</v>
      </c>
      <c r="F28" s="2" t="s">
        <v>19</v>
      </c>
      <c r="G28" s="1" t="s">
        <v>1176</v>
      </c>
      <c r="I28" s="1">
        <f t="shared" si="3"/>
        <v>24</v>
      </c>
      <c r="J28" s="1" t="s">
        <v>0</v>
      </c>
      <c r="K28" s="1" t="s">
        <v>1266</v>
      </c>
      <c r="L28" s="3" t="str">
        <f t="shared" si="1"/>
        <v>JUN</v>
      </c>
      <c r="M28" s="1" t="s">
        <v>1177</v>
      </c>
      <c r="N28" s="2" t="s">
        <v>2136</v>
      </c>
      <c r="O28" s="1" t="s">
        <v>909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"2006",typeDoc:"ACUERDO",dateDoc:"30-JUN",numDoc:"CG 24-2006",monthDoc:"JUN",nameDoc:"REESTRUCTURA COMISIÓN DEMARCACIÓN DISTRITAL",link: Acuerdos__pdfpath(`./${"2006/"}${"24.pdf"}`),},</v>
      </c>
      <c r="W28" s="1" t="str">
        <f t="shared" si="0"/>
        <v>{id:24,year: "2006",typeDoc:"ACUERDO",dateDoc:"30-JUN",numDoc:"CG 24-2006",monthDoc:"JUN",nameDoc:"REESTRUCTURA COMISIÓN DEMARCACIÓN DISTRITAL",link: Acuerdos__pdfpath(`./${"2006/"}${"24.pdf"}`),},</v>
      </c>
      <c r="X28" s="1">
        <v>27</v>
      </c>
    </row>
    <row r="29" spans="1:24" x14ac:dyDescent="0.25">
      <c r="A29" s="1" t="s">
        <v>748</v>
      </c>
      <c r="B29" s="1">
        <v>25</v>
      </c>
      <c r="C29" s="1" t="s">
        <v>1881</v>
      </c>
      <c r="D29" s="1" t="s">
        <v>1182</v>
      </c>
      <c r="E29" s="1" t="s">
        <v>1417</v>
      </c>
      <c r="F29" s="2" t="s">
        <v>19</v>
      </c>
      <c r="G29" s="1" t="s">
        <v>1176</v>
      </c>
      <c r="I29" s="1">
        <f t="shared" si="3"/>
        <v>25</v>
      </c>
      <c r="J29" s="1" t="s">
        <v>0</v>
      </c>
      <c r="K29" s="1" t="s">
        <v>1266</v>
      </c>
      <c r="L29" s="3" t="str">
        <f t="shared" si="1"/>
        <v>JUN</v>
      </c>
      <c r="M29" s="1" t="s">
        <v>1177</v>
      </c>
      <c r="N29" s="2" t="s">
        <v>2141</v>
      </c>
      <c r="O29" s="1" t="s">
        <v>909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"2006",typeDoc:"RESOLUCIÓN",dateDoc:"30-JUN",numDoc:"CG 25-2006",monthDoc:"JUN",nameDoc:"QUEJA 05-2006",link: Acuerdos__pdfpath(`./${"2006/"}${"25.pdf"}`),},</v>
      </c>
      <c r="W29" s="1" t="str">
        <f t="shared" si="0"/>
        <v>{id:25,year: "2006",typeDoc:"RESOLUCIÓN",dateDoc:"30-JUN",numDoc:"CG 25-2006",monthDoc:"JUN",nameDoc:"QUEJA 05-2006",link: Acuerdos__pdfpath(`./${"2006/"}${"25.pdf"}`),},</v>
      </c>
      <c r="X29" s="1">
        <v>28</v>
      </c>
    </row>
    <row r="30" spans="1:24" x14ac:dyDescent="0.25">
      <c r="A30" s="1" t="s">
        <v>748</v>
      </c>
      <c r="B30" s="1">
        <v>26</v>
      </c>
      <c r="C30" s="1" t="s">
        <v>1881</v>
      </c>
      <c r="D30" s="1" t="s">
        <v>1181</v>
      </c>
      <c r="E30" s="1" t="s">
        <v>1417</v>
      </c>
      <c r="F30" s="2" t="s">
        <v>283</v>
      </c>
      <c r="G30" s="1" t="s">
        <v>1176</v>
      </c>
      <c r="I30" s="1">
        <f t="shared" si="3"/>
        <v>26</v>
      </c>
      <c r="J30" s="1" t="s">
        <v>0</v>
      </c>
      <c r="K30" s="1" t="s">
        <v>1266</v>
      </c>
      <c r="L30" s="3" t="str">
        <f t="shared" si="1"/>
        <v>SEP</v>
      </c>
      <c r="M30" s="1" t="s">
        <v>1177</v>
      </c>
      <c r="N30" s="2" t="s">
        <v>1967</v>
      </c>
      <c r="O30" s="1" t="s">
        <v>909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"2006",typeDoc:"ACUERDO",dateDoc:"29-SEP",numDoc:"CG 26-2006",monthDoc:"SEP",nameDoc:"PRESUPUESTO 2006",link: Acuerdos__pdfpath(`./${"2006/"}${"26.pdf"}`),},</v>
      </c>
      <c r="W30" s="1" t="str">
        <f t="shared" si="0"/>
        <v>{id:26,year: "2006",typeDoc:"ACUERDO",dateDoc:"29-SEP",numDoc:"CG 26-2006",monthDoc:"SEP",nameDoc:"PRESUPUESTO 2006",link: Acuerdos__pdfpath(`./${"2006/"}${"26.pdf"}`),},</v>
      </c>
      <c r="X30" s="1">
        <v>29</v>
      </c>
    </row>
    <row r="31" spans="1:24" x14ac:dyDescent="0.25">
      <c r="A31" s="1" t="s">
        <v>748</v>
      </c>
      <c r="B31" s="1">
        <v>27</v>
      </c>
      <c r="C31" s="1" t="s">
        <v>1881</v>
      </c>
      <c r="D31" s="3" t="s">
        <v>1182</v>
      </c>
      <c r="E31" s="1" t="s">
        <v>1417</v>
      </c>
      <c r="F31" s="2" t="s">
        <v>288</v>
      </c>
      <c r="G31" s="1" t="s">
        <v>1176</v>
      </c>
      <c r="I31" s="1">
        <f t="shared" si="3"/>
        <v>27</v>
      </c>
      <c r="J31" s="1" t="s">
        <v>0</v>
      </c>
      <c r="K31" s="1" t="s">
        <v>1266</v>
      </c>
      <c r="L31" s="3" t="str">
        <f t="shared" si="1"/>
        <v>OCT</v>
      </c>
      <c r="M31" s="1" t="s">
        <v>1177</v>
      </c>
      <c r="N31" s="2" t="s">
        <v>281</v>
      </c>
      <c r="O31" s="1" t="s">
        <v>909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"2006",typeDoc:"RESOLUCIÓN",dateDoc:"16-OCT",numDoc:"CG 27-2006",monthDoc:"OCT",nameDoc:"CUMPLIMIENTO SANCIÓN PCDT",link: Acuerdos__pdfpath(`./${"2006/"}${"27.pdf"}`),},</v>
      </c>
      <c r="W31" s="1" t="str">
        <f t="shared" si="0"/>
        <v>{id:27,year: "2006",typeDoc:"RESOLUCIÓN",dateDoc:"16-OCT",numDoc:"CG 27-2006",monthDoc:"OCT",nameDoc:"CUMPLIMIENTO SANCIÓN PCDT",link: Acuerdos__pdfpath(`./${"2006/"}${"27.pdf"}`),},</v>
      </c>
      <c r="X31" s="1">
        <v>30</v>
      </c>
    </row>
    <row r="32" spans="1:24" x14ac:dyDescent="0.25">
      <c r="A32" s="1" t="s">
        <v>748</v>
      </c>
      <c r="B32" s="1">
        <v>28</v>
      </c>
      <c r="C32" s="1" t="s">
        <v>1881</v>
      </c>
      <c r="D32" s="1" t="s">
        <v>1181</v>
      </c>
      <c r="E32" s="1" t="s">
        <v>1417</v>
      </c>
      <c r="F32" s="2" t="s">
        <v>288</v>
      </c>
      <c r="G32" s="1" t="s">
        <v>1176</v>
      </c>
      <c r="I32" s="1">
        <f t="shared" si="3"/>
        <v>28</v>
      </c>
      <c r="J32" s="1" t="s">
        <v>0</v>
      </c>
      <c r="K32" s="1" t="s">
        <v>1266</v>
      </c>
      <c r="L32" s="3" t="str">
        <f t="shared" si="1"/>
        <v>OCT</v>
      </c>
      <c r="M32" s="1" t="s">
        <v>1177</v>
      </c>
      <c r="N32" s="2" t="s">
        <v>2137</v>
      </c>
      <c r="O32" s="1" t="s">
        <v>909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"2006",typeDoc:"ACUERDO",dateDoc:"16-OCT",numDoc:"CG 28-2006",monthDoc:"OCT",nameDoc:"NORMATIVIDAD CONSULTA CIUDADANA 2006",link: Acuerdos__pdfpath(`./${"2006/"}${"28.pdf"}`),},</v>
      </c>
      <c r="W32" s="1" t="str">
        <f t="shared" si="0"/>
        <v>{id:28,year: "2006",typeDoc:"ACUERDO",dateDoc:"16-OCT",numDoc:"CG 28-2006",monthDoc:"OCT",nameDoc:"NORMATIVIDAD CONSULTA CIUDADANA 2006",link: Acuerdos__pdfpath(`./${"2006/"}${"28.pdf"}`),},</v>
      </c>
      <c r="X32" s="1">
        <v>31</v>
      </c>
    </row>
    <row r="33" spans="1:24" x14ac:dyDescent="0.25">
      <c r="A33" s="1" t="s">
        <v>748</v>
      </c>
      <c r="B33" s="1">
        <v>29</v>
      </c>
      <c r="C33" s="1" t="s">
        <v>1881</v>
      </c>
      <c r="D33" s="1" t="s">
        <v>1181</v>
      </c>
      <c r="E33" s="1" t="s">
        <v>1417</v>
      </c>
      <c r="F33" s="2" t="s">
        <v>204</v>
      </c>
      <c r="G33" s="1" t="s">
        <v>1176</v>
      </c>
      <c r="I33" s="1">
        <f t="shared" si="3"/>
        <v>29</v>
      </c>
      <c r="J33" s="1" t="s">
        <v>0</v>
      </c>
      <c r="K33" s="1" t="s">
        <v>1266</v>
      </c>
      <c r="L33" s="3" t="str">
        <f t="shared" si="1"/>
        <v>OCT</v>
      </c>
      <c r="M33" s="1" t="s">
        <v>1177</v>
      </c>
      <c r="N33" s="2" t="s">
        <v>2138</v>
      </c>
      <c r="O33" s="1" t="s">
        <v>909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"2006",typeDoc:"ACUERDO",dateDoc:"27-OCT",numDoc:"CG 29-2006",monthDoc:"OCT",nameDoc:"LINEAMIENTOS NUEVOS PARTIDOS",link: Acuerdos__pdfpath(`./${"2006/"}${"29.pdf"}`),},</v>
      </c>
      <c r="W33" s="1" t="str">
        <f t="shared" si="0"/>
        <v>{id:29,year: "2006",typeDoc:"ACUERDO",dateDoc:"27-OCT",numDoc:"CG 29-2006",monthDoc:"OCT",nameDoc:"LINEAMIENTOS NUEVOS PARTIDOS",link: Acuerdos__pdfpath(`./${"2006/"}${"29.pdf"}`),},</v>
      </c>
      <c r="X33" s="1">
        <v>32</v>
      </c>
    </row>
    <row r="34" spans="1:24" x14ac:dyDescent="0.25">
      <c r="A34" s="1" t="s">
        <v>748</v>
      </c>
      <c r="B34" s="1">
        <v>30</v>
      </c>
      <c r="C34" s="1" t="s">
        <v>1881</v>
      </c>
      <c r="D34" s="1" t="s">
        <v>1181</v>
      </c>
      <c r="E34" s="1" t="s">
        <v>1417</v>
      </c>
      <c r="F34" s="2" t="s">
        <v>287</v>
      </c>
      <c r="G34" s="1" t="s">
        <v>1176</v>
      </c>
      <c r="I34" s="1">
        <f t="shared" si="3"/>
        <v>30</v>
      </c>
      <c r="J34" s="1" t="s">
        <v>0</v>
      </c>
      <c r="K34" s="1" t="s">
        <v>1266</v>
      </c>
      <c r="L34" s="3" t="str">
        <f t="shared" si="1"/>
        <v>NOV</v>
      </c>
      <c r="M34" s="1" t="s">
        <v>1177</v>
      </c>
      <c r="N34" s="2" t="s">
        <v>2139</v>
      </c>
      <c r="O34" s="1" t="s">
        <v>909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"2006",typeDoc:"ACUERDO",dateDoc:"30-NOV",numDoc:"CG 30-2006",monthDoc:"NOV",nameDoc:"INFORME 2006",link: Acuerdos__pdfpath(`./${"2006/"}${"30.pdf"}`),},</v>
      </c>
      <c r="W34" s="1" t="str">
        <f t="shared" si="0"/>
        <v>{id:30,year: "2006",typeDoc:"ACUERDO",dateDoc:"30-NOV",numDoc:"CG 30-2006",monthDoc:"NOV",nameDoc:"INFORME 2006",link: Acuerdos__pdfpath(`./${"2006/"}${"30.pdf"}`),},</v>
      </c>
      <c r="X34" s="1">
        <v>33</v>
      </c>
    </row>
    <row r="35" spans="1:24" x14ac:dyDescent="0.25">
      <c r="A35" s="1" t="s">
        <v>748</v>
      </c>
      <c r="B35" s="1">
        <v>31</v>
      </c>
      <c r="C35" s="1" t="s">
        <v>1881</v>
      </c>
      <c r="D35" s="3" t="s">
        <v>1181</v>
      </c>
      <c r="E35" s="1" t="s">
        <v>1417</v>
      </c>
      <c r="G35" s="1" t="s">
        <v>1176</v>
      </c>
      <c r="I35" s="1">
        <f t="shared" si="3"/>
        <v>31</v>
      </c>
      <c r="J35" s="1" t="s">
        <v>0</v>
      </c>
      <c r="K35" s="1" t="s">
        <v>1266</v>
      </c>
      <c r="L35" s="3" t="s">
        <v>739</v>
      </c>
      <c r="M35" s="1" t="s">
        <v>1177</v>
      </c>
      <c r="N35" s="2" t="s">
        <v>282</v>
      </c>
      <c r="O35" s="1" t="s">
        <v>909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"2006",typeDoc:"ACUERDO",dateDoc:"",numDoc:"CG 31-2006",monthDoc:"DIC",nameDoc:"CUMPLIMIENTO TOCA 962006 CG 152006 PCDT",link: Acuerdos__pdfpath(`./${"2006/"}${"31.pdf"}`),},</v>
      </c>
      <c r="W35" s="1" t="str">
        <f t="shared" si="0"/>
        <v>{id:31,year: "2006",typeDoc:"ACUERDO",dateDoc:"",numDoc:"CG 31-2006",monthDoc:"DIC",nameDoc:"CUMPLIMIENTO TOCA 962006 CG 152006 PCDT",link: Acuerdos__pdfpath(`./${"2006/"}${"31.pdf"}`),},</v>
      </c>
      <c r="X35" s="1">
        <v>34</v>
      </c>
    </row>
    <row r="36" spans="1:24" x14ac:dyDescent="0.25">
      <c r="A36" s="1" t="s">
        <v>748</v>
      </c>
      <c r="B36" s="1">
        <v>32</v>
      </c>
      <c r="C36" s="1" t="s">
        <v>1881</v>
      </c>
      <c r="D36" s="1" t="s">
        <v>1181</v>
      </c>
      <c r="E36" s="1" t="s">
        <v>1417</v>
      </c>
      <c r="F36" s="2" t="s">
        <v>289</v>
      </c>
      <c r="G36" s="1" t="s">
        <v>1176</v>
      </c>
      <c r="I36" s="1">
        <f t="shared" si="3"/>
        <v>32</v>
      </c>
      <c r="J36" s="1" t="s">
        <v>0</v>
      </c>
      <c r="K36" s="1" t="s">
        <v>1266</v>
      </c>
      <c r="L36" s="3" t="str">
        <f t="shared" si="1"/>
        <v>DIC</v>
      </c>
      <c r="M36" s="1" t="s">
        <v>1177</v>
      </c>
      <c r="N36" s="2" t="s">
        <v>1992</v>
      </c>
      <c r="O36" s="1" t="s">
        <v>909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"2006",typeDoc:"ACUERDO",dateDoc:"11-DIC",numDoc:"CG 32-2006",monthDoc:"DIC",nameDoc:"SOBRE CREACION DE COMISIONES",link: Acuerdos__pdfpath(`./${"2006/"}${"32.pdf"}`),},</v>
      </c>
      <c r="W36" s="1" t="str">
        <f t="shared" si="0"/>
        <v>{id:32,year: "2006",typeDoc:"ACUERDO",dateDoc:"11-DIC",numDoc:"CG 32-2006",monthDoc:"DIC",nameDoc:"SOBRE CREACION DE COMISIONES",link: Acuerdos__pdfpath(`./${"2006/"}${"32.pdf"}`),},</v>
      </c>
      <c r="X36" s="1">
        <v>35</v>
      </c>
    </row>
    <row r="37" spans="1:24" x14ac:dyDescent="0.25">
      <c r="A37" s="1" t="s">
        <v>748</v>
      </c>
      <c r="B37" s="1">
        <v>33</v>
      </c>
      <c r="C37" s="1" t="s">
        <v>1881</v>
      </c>
      <c r="D37" s="1" t="s">
        <v>1181</v>
      </c>
      <c r="E37" s="1" t="s">
        <v>1417</v>
      </c>
      <c r="F37" s="2" t="s">
        <v>286</v>
      </c>
      <c r="G37" s="1" t="s">
        <v>1176</v>
      </c>
      <c r="I37" s="1">
        <f t="shared" si="3"/>
        <v>33</v>
      </c>
      <c r="J37" s="1" t="s">
        <v>0</v>
      </c>
      <c r="K37" s="1" t="s">
        <v>1266</v>
      </c>
      <c r="L37" s="3" t="str">
        <f t="shared" si="1"/>
        <v>DIC</v>
      </c>
      <c r="M37" s="1" t="s">
        <v>1177</v>
      </c>
      <c r="N37" s="2" t="s">
        <v>2140</v>
      </c>
      <c r="O37" s="1" t="s">
        <v>909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"2006",typeDoc:"ACUERDO",dateDoc:"08-DIC",numDoc:"CG 33-2006",monthDoc:"DIC",nameDoc:"COMISIÓN JUNTA GENERAL EJECUTIVA",link: Acuerdos__pdfpath(`./${"2006/"}${"33.pdf"}`),},</v>
      </c>
      <c r="W37" s="1" t="str">
        <f t="shared" si="0"/>
        <v>{id:33,year: "2006",typeDoc:"ACUERDO",dateDoc:"08-DIC",numDoc:"CG 33-2006",monthDoc:"DIC",nameDoc:"COMISIÓN JUNTA GENERAL EJECUTIVA",link: Acuerdos__pdfpath(`./${"2006/"}${"33.pdf"}`),},</v>
      </c>
      <c r="X37" s="1">
        <v>36</v>
      </c>
    </row>
    <row r="38" spans="1:24" ht="15.75" thickBot="1" x14ac:dyDescent="0.3">
      <c r="A38" s="1" t="s">
        <v>748</v>
      </c>
      <c r="B38" s="1">
        <v>34</v>
      </c>
      <c r="C38" s="1" t="s">
        <v>1881</v>
      </c>
      <c r="D38" s="1" t="s">
        <v>1181</v>
      </c>
      <c r="E38" s="1" t="s">
        <v>1417</v>
      </c>
      <c r="F38" s="2" t="s">
        <v>285</v>
      </c>
      <c r="G38" s="1" t="s">
        <v>1176</v>
      </c>
      <c r="I38" s="1">
        <f t="shared" si="3"/>
        <v>34</v>
      </c>
      <c r="J38" s="1" t="s">
        <v>0</v>
      </c>
      <c r="K38" s="1" t="s">
        <v>1266</v>
      </c>
      <c r="L38" s="3" t="str">
        <f t="shared" si="1"/>
        <v>DIC</v>
      </c>
      <c r="M38" s="1" t="s">
        <v>1177</v>
      </c>
      <c r="N38" s="2" t="s">
        <v>1905</v>
      </c>
      <c r="O38" s="1" t="s">
        <v>909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"2006",typeDoc:"ACUERDO",dateDoc:"22-DIC",numDoc:"CG 34-2006",monthDoc:"DIC",nameDoc:"PAC",link: Acuerdos__pdfpath(`./${"2006/"}${"34.pdf"}`),},</v>
      </c>
      <c r="W38" s="1" t="str">
        <f t="shared" si="0"/>
        <v>{id:34,year: "2006",typeDoc:"ACUERDO",dateDoc:"22-DIC",numDoc:"CG 34-2006",monthDoc:"DIC",nameDoc:"PAC",link: Acuerdos__pdfpath(`./${"2006/"}${"34.pdf"}`),},</v>
      </c>
      <c r="X38" s="1">
        <v>37</v>
      </c>
    </row>
    <row r="39" spans="1:24" x14ac:dyDescent="0.25">
      <c r="A39" s="8" t="s">
        <v>748</v>
      </c>
      <c r="B39" s="8">
        <v>35</v>
      </c>
      <c r="C39" s="8" t="s">
        <v>1881</v>
      </c>
      <c r="D39" s="8" t="s">
        <v>1182</v>
      </c>
      <c r="E39" s="8" t="s">
        <v>1417</v>
      </c>
      <c r="F39" s="9" t="s">
        <v>284</v>
      </c>
      <c r="G39" s="8" t="s">
        <v>1176</v>
      </c>
      <c r="H39" s="8"/>
      <c r="I39" s="8">
        <f>B39</f>
        <v>35</v>
      </c>
      <c r="J39" s="8" t="s">
        <v>0</v>
      </c>
      <c r="K39" s="8" t="s">
        <v>1266</v>
      </c>
      <c r="L39" s="8" t="str">
        <f t="shared" ref="L39:L40" si="14">MID(F39,4,3)</f>
        <v>DIC</v>
      </c>
      <c r="M39" s="8" t="s">
        <v>1177</v>
      </c>
      <c r="N39" s="9" t="s">
        <v>1196</v>
      </c>
      <c r="O39" s="8" t="s">
        <v>909</v>
      </c>
      <c r="P39" s="27">
        <f t="shared" ref="P39" si="15">B39</f>
        <v>35</v>
      </c>
      <c r="Q39" s="8" t="s">
        <v>613</v>
      </c>
      <c r="R39" s="11"/>
      <c r="W39" s="1" t="str">
        <f t="shared" si="0"/>
        <v/>
      </c>
      <c r="X39" s="1">
        <v>38</v>
      </c>
    </row>
    <row r="40" spans="1:24" ht="15.75" thickBot="1" x14ac:dyDescent="0.3">
      <c r="A40" s="13" t="s">
        <v>748</v>
      </c>
      <c r="B40" s="13" t="s">
        <v>611</v>
      </c>
      <c r="C40" s="13" t="s">
        <v>1881</v>
      </c>
      <c r="D40" s="13"/>
      <c r="E40" s="13" t="s">
        <v>1417</v>
      </c>
      <c r="F40" s="14"/>
      <c r="G40" s="13" t="s">
        <v>1179</v>
      </c>
      <c r="H40" s="13"/>
      <c r="I40" s="13"/>
      <c r="J40" s="13"/>
      <c r="K40" s="13" t="s">
        <v>1180</v>
      </c>
      <c r="L40" s="13" t="str">
        <f t="shared" si="14"/>
        <v/>
      </c>
      <c r="M40" s="13" t="s">
        <v>1177</v>
      </c>
      <c r="N40" s="23" t="s">
        <v>35</v>
      </c>
      <c r="O40" s="13" t="s">
        <v>909</v>
      </c>
      <c r="P40" s="28" t="str">
        <f>CONCATENATE(B39,".1")</f>
        <v>35.1</v>
      </c>
      <c r="Q40" s="13" t="s">
        <v>622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W40" s="1" t="str">
        <f t="shared" si="0"/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X40" s="1">
        <v>39</v>
      </c>
    </row>
    <row r="41" spans="1:24" x14ac:dyDescent="0.25">
      <c r="R41" s="1" t="s">
        <v>920</v>
      </c>
      <c r="W41" s="1" t="str">
        <f t="shared" si="0"/>
        <v>];</v>
      </c>
      <c r="X41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Q1" workbookViewId="0">
      <selection activeCell="W2" sqref="W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2493</v>
      </c>
      <c r="X1" s="1" t="s">
        <v>2506</v>
      </c>
    </row>
    <row r="2" spans="1:24" x14ac:dyDescent="0.25">
      <c r="R2" s="1" t="s">
        <v>926</v>
      </c>
      <c r="W2" s="1" t="str">
        <f t="shared" ref="W2:W47" si="0">IF(R2=0,"",R2)</f>
        <v>export const dataAcuerdos2005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1882</v>
      </c>
      <c r="D3" s="1" t="s">
        <v>1181</v>
      </c>
      <c r="E3" s="1" t="s">
        <v>1417</v>
      </c>
      <c r="F3" s="2" t="s">
        <v>3</v>
      </c>
      <c r="G3" s="1" t="s">
        <v>1176</v>
      </c>
      <c r="H3" s="1">
        <v>0</v>
      </c>
      <c r="I3" s="1">
        <f>B3</f>
        <v>1</v>
      </c>
      <c r="J3" s="1" t="s">
        <v>0</v>
      </c>
      <c r="K3" s="1" t="s">
        <v>1267</v>
      </c>
      <c r="L3" s="3" t="str">
        <f t="shared" ref="L3:L32" si="1">MID(F3,4,3)</f>
        <v>ENE</v>
      </c>
      <c r="M3" s="1" t="s">
        <v>1177</v>
      </c>
      <c r="N3" s="1" t="s">
        <v>1973</v>
      </c>
      <c r="O3" s="1" t="s">
        <v>911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  <c r="W3" s="1" t="str">
        <f t="shared" si="0"/>
        <v>{id:1,year: "2005",typeDoc:"ACUERDO",dateDoc:"12-ENE",numDoc:"CG 01-2005",monthDoc:"ENE",nameDoc:"INTEGRACION LVIII LEGISLATURA",link: Acuerdos__pdfpath(`./${"2005/"}${"1.pdf"}`),},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1882</v>
      </c>
      <c r="D4" s="1" t="s">
        <v>1181</v>
      </c>
      <c r="E4" s="1" t="s">
        <v>1417</v>
      </c>
      <c r="F4" s="2" t="s">
        <v>6</v>
      </c>
      <c r="G4" s="1" t="s">
        <v>1176</v>
      </c>
      <c r="H4" s="1">
        <v>0</v>
      </c>
      <c r="I4" s="1">
        <f t="shared" ref="I4:I32" si="3">B4</f>
        <v>2</v>
      </c>
      <c r="J4" s="1" t="s">
        <v>0</v>
      </c>
      <c r="K4" s="1" t="s">
        <v>1267</v>
      </c>
      <c r="L4" s="3" t="str">
        <f t="shared" si="1"/>
        <v>ENE</v>
      </c>
      <c r="M4" s="1" t="s">
        <v>1177</v>
      </c>
      <c r="N4" s="1" t="s">
        <v>295</v>
      </c>
      <c r="O4" s="1" t="s">
        <v>911</v>
      </c>
      <c r="P4" s="26">
        <f>B4</f>
        <v>2</v>
      </c>
      <c r="Q4" s="1" t="s">
        <v>1</v>
      </c>
      <c r="R4" s="1" t="str">
        <f t="shared" si="2"/>
        <v>{id:2,year: "2005",typeDoc:"ACUERDO",dateDoc:"31-ENE",numDoc:"CG 02-2005",monthDoc:"ENE",nameDoc:"SELECCIÓN Y SEPARACIÓN DE MATERIAL ELECTORAL",link: Acuerdos__pdfpath(`./${"2005/"}${"2.pdf"}`),},</v>
      </c>
      <c r="W4" s="1" t="str">
        <f t="shared" si="0"/>
        <v>{id:2,year: "2005",typeDoc:"ACUERDO",dateDoc:"31-ENE",numDoc:"CG 02-2005",monthDoc:"ENE",nameDoc:"SELECCIÓN Y SEPARACIÓN DE MATERIAL ELECTORAL",link: Acuerdos__pdfpath(`./${"2005/"}${"2.pdf"}`),},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1882</v>
      </c>
      <c r="D5" s="1" t="s">
        <v>1181</v>
      </c>
      <c r="E5" s="1" t="s">
        <v>1417</v>
      </c>
      <c r="F5" s="2" t="s">
        <v>6</v>
      </c>
      <c r="G5" s="1" t="s">
        <v>1176</v>
      </c>
      <c r="H5" s="1">
        <v>0</v>
      </c>
      <c r="I5" s="1">
        <f t="shared" si="3"/>
        <v>3</v>
      </c>
      <c r="J5" s="1" t="s">
        <v>0</v>
      </c>
      <c r="K5" s="1" t="s">
        <v>1267</v>
      </c>
      <c r="L5" s="3" t="str">
        <f t="shared" si="1"/>
        <v>ENE</v>
      </c>
      <c r="M5" s="1" t="s">
        <v>1177</v>
      </c>
      <c r="N5" s="1" t="s">
        <v>296</v>
      </c>
      <c r="O5" s="1" t="s">
        <v>911</v>
      </c>
      <c r="P5" s="26">
        <f>B5</f>
        <v>3</v>
      </c>
      <c r="Q5" s="1" t="s">
        <v>1</v>
      </c>
      <c r="R5" s="1" t="str">
        <f t="shared" si="2"/>
        <v>{id:3,year: "2005",typeDoc:"ACUERDO",dateDoc:"31-ENE",numDoc:"CG 03-2005",monthDoc:"ENE",nameDoc:"PÉRDIDA DE REGISTRO PJS",link: Acuerdos__pdfpath(`./${"2005/"}${"3.pdf"}`),},</v>
      </c>
      <c r="W5" s="1" t="str">
        <f t="shared" si="0"/>
        <v>{id:3,year: "2005",typeDoc:"ACUERDO",dateDoc:"31-ENE",numDoc:"CG 03-2005",monthDoc:"ENE",nameDoc:"PÉRDIDA DE REGISTRO PJS",link: Acuerdos__pdfpath(`./${"2005/"}${"3.pdf"}`),},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1882</v>
      </c>
      <c r="D6" s="1" t="s">
        <v>1182</v>
      </c>
      <c r="E6" s="1" t="s">
        <v>1417</v>
      </c>
      <c r="F6" s="2" t="s">
        <v>6</v>
      </c>
      <c r="G6" s="1" t="s">
        <v>1176</v>
      </c>
      <c r="H6" s="3">
        <v>0</v>
      </c>
      <c r="I6" s="1">
        <f t="shared" si="3"/>
        <v>4</v>
      </c>
      <c r="J6" s="1" t="s">
        <v>0</v>
      </c>
      <c r="K6" s="1" t="s">
        <v>1267</v>
      </c>
      <c r="L6" s="3" t="str">
        <f t="shared" si="1"/>
        <v>ENE</v>
      </c>
      <c r="M6" s="1" t="s">
        <v>1177</v>
      </c>
      <c r="N6" s="1" t="s">
        <v>1974</v>
      </c>
      <c r="O6" s="1" t="s">
        <v>911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"2005",typeDoc:"RESOLUCIÓN",dateDoc:"31-ENE",numDoc:"CG 04-2005",monthDoc:"ENE",nameDoc:"EXPEDIENTE 114-2004",link: Acuerdos__pdfpath(`./${"2005/"}${"4.pdf"}`),},</v>
      </c>
      <c r="W6" s="1" t="str">
        <f t="shared" si="0"/>
        <v>{id:4,year: "2005",typeDoc:"RESOLUCIÓN",dateDoc:"31-ENE",numDoc:"CG 04-2005",monthDoc:"ENE",nameDoc:"EXPEDIENTE 114-2004",link: Acuerdos__pdfpath(`./${"2005/"}${"4.pdf"}`),},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1882</v>
      </c>
      <c r="D7" s="1" t="s">
        <v>1182</v>
      </c>
      <c r="E7" s="1" t="s">
        <v>1417</v>
      </c>
      <c r="F7" s="2" t="s">
        <v>6</v>
      </c>
      <c r="G7" s="1" t="s">
        <v>1176</v>
      </c>
      <c r="H7" s="3">
        <v>0</v>
      </c>
      <c r="I7" s="1">
        <f t="shared" si="3"/>
        <v>5</v>
      </c>
      <c r="J7" s="1" t="s">
        <v>0</v>
      </c>
      <c r="K7" s="1" t="s">
        <v>1267</v>
      </c>
      <c r="L7" s="3" t="str">
        <f t="shared" ref="L7:L16" si="5">MID(F7,4,3)</f>
        <v>ENE</v>
      </c>
      <c r="M7" s="1" t="s">
        <v>1177</v>
      </c>
      <c r="N7" s="1" t="s">
        <v>1975</v>
      </c>
      <c r="O7" s="1" t="s">
        <v>911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"2005",typeDoc:"RESOLUCIÓN",dateDoc:"31-ENE",numDoc:"CG 05-2005",monthDoc:"ENE",nameDoc:"EXPEDIENTE 129-2004",link: Acuerdos__pdfpath(`./${"2005/"}${"5.pdf"}`),},</v>
      </c>
      <c r="W7" s="1" t="str">
        <f t="shared" si="0"/>
        <v>{id:5,year: "2005",typeDoc:"RESOLUCIÓN",dateDoc:"31-ENE",numDoc:"CG 05-2005",monthDoc:"ENE",nameDoc:"EXPEDIENTE 129-2004",link: Acuerdos__pdfpath(`./${"2005/"}${"5.pdf"}`),},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1882</v>
      </c>
      <c r="D8" s="3" t="s">
        <v>1182</v>
      </c>
      <c r="E8" s="1" t="s">
        <v>1417</v>
      </c>
      <c r="F8" s="2" t="s">
        <v>6</v>
      </c>
      <c r="G8" s="1" t="s">
        <v>1176</v>
      </c>
      <c r="H8" s="3">
        <v>0</v>
      </c>
      <c r="I8" s="1">
        <f t="shared" si="3"/>
        <v>6</v>
      </c>
      <c r="J8" s="1" t="s">
        <v>0</v>
      </c>
      <c r="K8" s="1" t="s">
        <v>1267</v>
      </c>
      <c r="L8" s="3" t="str">
        <f t="shared" si="5"/>
        <v>ENE</v>
      </c>
      <c r="M8" s="1" t="s">
        <v>1177</v>
      </c>
      <c r="N8" s="1" t="s">
        <v>1976</v>
      </c>
      <c r="O8" s="1" t="s">
        <v>911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"2005",typeDoc:"RESOLUCIÓN",dateDoc:"31-ENE",numDoc:"CG 06-2005",monthDoc:"ENE",nameDoc:"EXPEDIENTE 140-2004",link: Acuerdos__pdfpath(`./${"2005/"}${"6.pdf"}`),},</v>
      </c>
      <c r="W8" s="1" t="str">
        <f t="shared" si="0"/>
        <v>{id:6,year: "2005",typeDoc:"RESOLUCIÓN",dateDoc:"31-ENE",numDoc:"CG 06-2005",monthDoc:"ENE",nameDoc:"EXPEDIENTE 140-2004",link: Acuerdos__pdfpath(`./${"2005/"}${"6.pdf"}`),},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1882</v>
      </c>
      <c r="D9" s="3" t="s">
        <v>1181</v>
      </c>
      <c r="E9" s="1" t="s">
        <v>1417</v>
      </c>
      <c r="F9" s="2" t="s">
        <v>30</v>
      </c>
      <c r="G9" s="1" t="s">
        <v>1176</v>
      </c>
      <c r="H9" s="3">
        <v>0</v>
      </c>
      <c r="I9" s="1">
        <f t="shared" si="3"/>
        <v>7</v>
      </c>
      <c r="J9" s="1" t="s">
        <v>0</v>
      </c>
      <c r="K9" s="1" t="s">
        <v>1267</v>
      </c>
      <c r="L9" s="3" t="str">
        <f t="shared" si="5"/>
        <v>FEB</v>
      </c>
      <c r="M9" s="1" t="s">
        <v>1177</v>
      </c>
      <c r="N9" s="1" t="s">
        <v>270</v>
      </c>
      <c r="O9" s="1" t="s">
        <v>911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"2005",typeDoc:"ACUERDO",dateDoc:"28-FEB",numDoc:"CG 07-2005",monthDoc:"FEB",nameDoc:"INTEGRACIÓN JUNTA GENERAL EJECUTIVA",link: Acuerdos__pdfpath(`./${"2005/"}${"7.pdf"}`),},</v>
      </c>
      <c r="W9" s="1" t="str">
        <f t="shared" si="0"/>
        <v>{id:7,year: "2005",typeDoc:"ACUERDO",dateDoc:"28-FEB",numDoc:"CG 07-2005",monthDoc:"FEB",nameDoc:"INTEGRACIÓN JUNTA GENERAL EJECUTIVA",link: Acuerdos__pdfpath(`./${"2005/"}${"7.pdf"}`),},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1882</v>
      </c>
      <c r="D10" s="3" t="s">
        <v>1181</v>
      </c>
      <c r="E10" s="1" t="s">
        <v>1417</v>
      </c>
      <c r="F10" s="2" t="s">
        <v>290</v>
      </c>
      <c r="G10" s="1" t="s">
        <v>1176</v>
      </c>
      <c r="H10" s="3">
        <v>0</v>
      </c>
      <c r="I10" s="1">
        <f t="shared" si="3"/>
        <v>8</v>
      </c>
      <c r="J10" s="1" t="s">
        <v>0</v>
      </c>
      <c r="K10" s="1" t="s">
        <v>1267</v>
      </c>
      <c r="L10" s="3" t="str">
        <f t="shared" si="5"/>
        <v>MAR</v>
      </c>
      <c r="M10" s="1" t="s">
        <v>1177</v>
      </c>
      <c r="N10" s="1" t="s">
        <v>1977</v>
      </c>
      <c r="O10" s="1" t="s">
        <v>911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"2005",typeDoc:"ACUERDO",dateDoc:"14-MAR",numDoc:"CG 08-2005",monthDoc:"MAR",nameDoc:"INFORME ANUAL",link: Acuerdos__pdfpath(`./${"2005/"}${"8.pdf"}`),},</v>
      </c>
      <c r="W10" s="1" t="str">
        <f t="shared" si="0"/>
        <v>{id:8,year: "2005",typeDoc:"ACUERDO",dateDoc:"14-MAR",numDoc:"CG 08-2005",monthDoc:"MAR",nameDoc:"INFORME ANUAL",link: Acuerdos__pdfpath(`./${"2005/"}${"8.pdf"}`),},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1882</v>
      </c>
      <c r="D11" s="3" t="s">
        <v>1181</v>
      </c>
      <c r="E11" s="1" t="s">
        <v>1417</v>
      </c>
      <c r="F11" s="2" t="s">
        <v>290</v>
      </c>
      <c r="G11" s="1" t="s">
        <v>1176</v>
      </c>
      <c r="H11" s="3">
        <v>0</v>
      </c>
      <c r="I11" s="1">
        <f t="shared" si="3"/>
        <v>9</v>
      </c>
      <c r="J11" s="1" t="s">
        <v>0</v>
      </c>
      <c r="K11" s="1" t="s">
        <v>1267</v>
      </c>
      <c r="L11" s="3" t="str">
        <f t="shared" si="5"/>
        <v>MAR</v>
      </c>
      <c r="M11" s="1" t="s">
        <v>1177</v>
      </c>
      <c r="N11" s="1" t="s">
        <v>1978</v>
      </c>
      <c r="O11" s="1" t="s">
        <v>911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"2005",typeDoc:"ACUERDO",dateDoc:"14-MAR",numDoc:"CG 09-2005",monthDoc:"MAR",nameDoc:"AMPLIACIÓN PRESUPUESTO",link: Acuerdos__pdfpath(`./${"2005/"}${"9.pdf"}`),},</v>
      </c>
      <c r="W11" s="1" t="str">
        <f t="shared" si="0"/>
        <v>{id:9,year: "2005",typeDoc:"ACUERDO",dateDoc:"14-MAR",numDoc:"CG 09-2005",monthDoc:"MAR",nameDoc:"AMPLIACIÓN PRESUPUESTO",link: Acuerdos__pdfpath(`./${"2005/"}${"9.pdf"}`),},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1882</v>
      </c>
      <c r="D12" s="3" t="s">
        <v>1181</v>
      </c>
      <c r="E12" s="1" t="s">
        <v>1417</v>
      </c>
      <c r="F12" s="2" t="s">
        <v>38</v>
      </c>
      <c r="G12" s="1" t="s">
        <v>1176</v>
      </c>
      <c r="I12" s="1">
        <f t="shared" si="3"/>
        <v>10</v>
      </c>
      <c r="J12" s="1" t="s">
        <v>0</v>
      </c>
      <c r="K12" s="1" t="s">
        <v>1267</v>
      </c>
      <c r="L12" s="3" t="str">
        <f t="shared" si="5"/>
        <v>ABR</v>
      </c>
      <c r="M12" s="1" t="s">
        <v>1177</v>
      </c>
      <c r="N12" s="1" t="s">
        <v>1979</v>
      </c>
      <c r="O12" s="1" t="s">
        <v>911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"2005",typeDoc:"ACUERDO",dateDoc:"27-ABR",numDoc:"CG 10-2005",monthDoc:"ABR",nameDoc:"DESTRUCCIÓN O RECICLAJE DE LA DOCUMENTACIÓN ELECTORAL",link: Acuerdos__pdfpath(`./${"2005/"}${"10.pdf"}`),},</v>
      </c>
      <c r="W12" s="1" t="str">
        <f t="shared" si="0"/>
        <v>{id:10,year: "2005",typeDoc:"ACUERDO",dateDoc:"27-ABR",numDoc:"CG 10-2005",monthDoc:"ABR",nameDoc:"DESTRUCCIÓN O RECICLAJE DE LA DOCUMENTACIÓN ELECTORAL",link: Acuerdos__pdfpath(`./${"2005/"}${"10.pdf"}`),},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1882</v>
      </c>
      <c r="D13" s="3" t="s">
        <v>1181</v>
      </c>
      <c r="E13" s="1" t="s">
        <v>1417</v>
      </c>
      <c r="F13" s="2" t="s">
        <v>38</v>
      </c>
      <c r="G13" s="1" t="s">
        <v>1176</v>
      </c>
      <c r="I13" s="1">
        <f t="shared" si="3"/>
        <v>11</v>
      </c>
      <c r="J13" s="1" t="s">
        <v>0</v>
      </c>
      <c r="K13" s="1" t="s">
        <v>1267</v>
      </c>
      <c r="L13" s="3" t="str">
        <f t="shared" si="5"/>
        <v>ABR</v>
      </c>
      <c r="M13" s="1" t="s">
        <v>1177</v>
      </c>
      <c r="N13" s="1" t="s">
        <v>1980</v>
      </c>
      <c r="O13" s="1" t="s">
        <v>911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"2005",typeDoc:"ACUERDO",dateDoc:"27-ABR",numDoc:"CG 11-2005",monthDoc:"ABR",nameDoc:"COMISION GOBIERNO INTERNO",link: Acuerdos__pdfpath(`./${"2005/"}${"11.pdf"}`),},</v>
      </c>
      <c r="W13" s="1" t="str">
        <f t="shared" si="0"/>
        <v>{id:11,year: "2005",typeDoc:"ACUERDO",dateDoc:"27-ABR",numDoc:"CG 11-2005",monthDoc:"ABR",nameDoc:"COMISION GOBIERNO INTERNO",link: Acuerdos__pdfpath(`./${"2005/"}${"11.pdf"}`),},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1882</v>
      </c>
      <c r="D14" s="3" t="s">
        <v>1181</v>
      </c>
      <c r="E14" s="1" t="s">
        <v>1417</v>
      </c>
      <c r="F14" s="2" t="s">
        <v>291</v>
      </c>
      <c r="G14" s="1" t="s">
        <v>1176</v>
      </c>
      <c r="H14" s="3"/>
      <c r="I14" s="1">
        <f t="shared" si="3"/>
        <v>12</v>
      </c>
      <c r="J14" s="1" t="s">
        <v>0</v>
      </c>
      <c r="K14" s="1" t="s">
        <v>1267</v>
      </c>
      <c r="L14" s="3" t="str">
        <f t="shared" si="5"/>
        <v>MAY</v>
      </c>
      <c r="M14" s="1" t="s">
        <v>1177</v>
      </c>
      <c r="N14" s="1" t="s">
        <v>1981</v>
      </c>
      <c r="O14" s="1" t="s">
        <v>911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"2005",typeDoc:"ACUERDO",dateDoc:"30-MAY",numDoc:"CG 12-2005",monthDoc:"MAY",nameDoc:"COMISIÓN EDITORIAL",link: Acuerdos__pdfpath(`./${"2005/"}${"12.pdf"}`),},</v>
      </c>
      <c r="W14" s="1" t="str">
        <f t="shared" si="0"/>
        <v>{id:12,year: "2005",typeDoc:"ACUERDO",dateDoc:"30-MAY",numDoc:"CG 12-2005",monthDoc:"MAY",nameDoc:"COMISIÓN EDITORIAL",link: Acuerdos__pdfpath(`./${"2005/"}${"12.pdf"}`),},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1882</v>
      </c>
      <c r="D15" s="3" t="s">
        <v>1181</v>
      </c>
      <c r="E15" s="1" t="s">
        <v>1417</v>
      </c>
      <c r="F15" s="2" t="s">
        <v>292</v>
      </c>
      <c r="G15" s="1" t="s">
        <v>1176</v>
      </c>
      <c r="H15" s="3"/>
      <c r="I15" s="1">
        <f t="shared" si="3"/>
        <v>13</v>
      </c>
      <c r="J15" s="1" t="s">
        <v>0</v>
      </c>
      <c r="K15" s="1" t="s">
        <v>1267</v>
      </c>
      <c r="L15" s="3" t="str">
        <f t="shared" si="5"/>
        <v>JUN</v>
      </c>
      <c r="M15" s="1" t="s">
        <v>1177</v>
      </c>
      <c r="N15" s="1" t="s">
        <v>308</v>
      </c>
      <c r="O15" s="1" t="s">
        <v>911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"2005",typeDoc:"ACUERDO",dateDoc:"06-JUN",numDoc:"CG 13-2005",monthDoc:"JUN",nameDoc:"DICTAMEN PAN",link: Acuerdos__pdfpath(`./${"2005/"}${"13.pdf"}`),},</v>
      </c>
      <c r="W15" s="1" t="str">
        <f t="shared" si="0"/>
        <v>{id:13,year: "2005",typeDoc:"ACUERDO",dateDoc:"06-JUN",numDoc:"CG 13-2005",monthDoc:"JUN",nameDoc:"DICTAMEN PAN",link: Acuerdos__pdfpath(`./${"2005/"}${"13.pdf"}`),},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1882</v>
      </c>
      <c r="D16" s="3" t="s">
        <v>1181</v>
      </c>
      <c r="E16" s="1" t="s">
        <v>1417</v>
      </c>
      <c r="F16" s="2" t="s">
        <v>292</v>
      </c>
      <c r="G16" s="1" t="s">
        <v>1176</v>
      </c>
      <c r="H16" s="3"/>
      <c r="I16" s="1">
        <f t="shared" si="3"/>
        <v>14</v>
      </c>
      <c r="J16" s="1" t="s">
        <v>0</v>
      </c>
      <c r="K16" s="1" t="s">
        <v>1267</v>
      </c>
      <c r="L16" s="3" t="str">
        <f t="shared" si="5"/>
        <v>JUN</v>
      </c>
      <c r="M16" s="1" t="s">
        <v>1177</v>
      </c>
      <c r="N16" s="1" t="s">
        <v>309</v>
      </c>
      <c r="O16" s="1" t="s">
        <v>911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"2005",typeDoc:"ACUERDO",dateDoc:"06-JUN",numDoc:"CG 14-2005",monthDoc:"JUN",nameDoc:"DICTAMEN PRI",link: Acuerdos__pdfpath(`./${"2005/"}${"14.pdf"}`),},</v>
      </c>
      <c r="W16" s="1" t="str">
        <f t="shared" si="0"/>
        <v>{id:14,year: "2005",typeDoc:"ACUERDO",dateDoc:"06-JUN",numDoc:"CG 14-2005",monthDoc:"JUN",nameDoc:"DICTAMEN PRI",link: Acuerdos__pdfpath(`./${"2005/"}${"14.pdf"}`),},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1882</v>
      </c>
      <c r="D17" s="3" t="s">
        <v>1181</v>
      </c>
      <c r="E17" s="1" t="s">
        <v>1417</v>
      </c>
      <c r="F17" s="2" t="s">
        <v>292</v>
      </c>
      <c r="G17" s="1" t="s">
        <v>1176</v>
      </c>
      <c r="H17" s="3"/>
      <c r="I17" s="1">
        <f t="shared" si="3"/>
        <v>15</v>
      </c>
      <c r="J17" s="1" t="s">
        <v>0</v>
      </c>
      <c r="K17" s="1" t="s">
        <v>1267</v>
      </c>
      <c r="L17" s="3" t="str">
        <f t="shared" si="1"/>
        <v>JUN</v>
      </c>
      <c r="M17" s="1" t="s">
        <v>1177</v>
      </c>
      <c r="N17" s="3" t="s">
        <v>310</v>
      </c>
      <c r="O17" s="1" t="s">
        <v>911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"2005",typeDoc:"ACUERDO",dateDoc:"06-JUN",numDoc:"CG 15-2005",monthDoc:"JUN",nameDoc:"DICTAMEN PRD",link: Acuerdos__pdfpath(`./${"2005/"}${"15.pdf"}`),},</v>
      </c>
      <c r="W17" s="1" t="str">
        <f t="shared" si="0"/>
        <v>{id:15,year: "2005",typeDoc:"ACUERDO",dateDoc:"06-JUN",numDoc:"CG 15-2005",monthDoc:"JUN",nameDoc:"DICTAMEN PRD",link: Acuerdos__pdfpath(`./${"2005/"}${"15.pdf"}`),},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1882</v>
      </c>
      <c r="D18" s="3" t="s">
        <v>1181</v>
      </c>
      <c r="E18" s="1" t="s">
        <v>1417</v>
      </c>
      <c r="F18" s="2" t="s">
        <v>292</v>
      </c>
      <c r="G18" s="1" t="s">
        <v>1176</v>
      </c>
      <c r="H18" s="3"/>
      <c r="I18" s="1">
        <f t="shared" si="3"/>
        <v>16</v>
      </c>
      <c r="J18" s="1" t="s">
        <v>0</v>
      </c>
      <c r="K18" s="1" t="s">
        <v>1267</v>
      </c>
      <c r="L18" s="3" t="str">
        <f t="shared" si="1"/>
        <v>JUN</v>
      </c>
      <c r="M18" s="1" t="s">
        <v>1177</v>
      </c>
      <c r="N18" s="1" t="s">
        <v>311</v>
      </c>
      <c r="O18" s="1" t="s">
        <v>911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"2005",typeDoc:"ACUERDO",dateDoc:"06-JUN",numDoc:"CG 16-2005",monthDoc:"JUN",nameDoc:"DICTAMEN PT",link: Acuerdos__pdfpath(`./${"2005/"}${"16.pdf"}`),},</v>
      </c>
      <c r="W18" s="1" t="str">
        <f t="shared" si="0"/>
        <v>{id:16,year: "2005",typeDoc:"ACUERDO",dateDoc:"06-JUN",numDoc:"CG 16-2005",monthDoc:"JUN",nameDoc:"DICTAMEN PT",link: Acuerdos__pdfpath(`./${"2005/"}${"16.pdf"}`),},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1882</v>
      </c>
      <c r="D19" s="3" t="s">
        <v>1181</v>
      </c>
      <c r="E19" s="1" t="s">
        <v>1417</v>
      </c>
      <c r="F19" s="2" t="s">
        <v>292</v>
      </c>
      <c r="G19" s="1" t="s">
        <v>1176</v>
      </c>
      <c r="H19" s="3"/>
      <c r="I19" s="1">
        <f t="shared" si="3"/>
        <v>17</v>
      </c>
      <c r="J19" s="1" t="s">
        <v>0</v>
      </c>
      <c r="K19" s="1" t="s">
        <v>1267</v>
      </c>
      <c r="L19" s="3" t="str">
        <f t="shared" si="1"/>
        <v>JUN</v>
      </c>
      <c r="M19" s="1" t="s">
        <v>1177</v>
      </c>
      <c r="N19" s="1" t="s">
        <v>312</v>
      </c>
      <c r="O19" s="1" t="s">
        <v>911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"2005",typeDoc:"ACUERDO",dateDoc:"06-JUN",numDoc:"CG 17-2005",monthDoc:"JUN",nameDoc:"DICTAMEN PVEM",link: Acuerdos__pdfpath(`./${"2005/"}${"17.pdf"}`),},</v>
      </c>
      <c r="W19" s="1" t="str">
        <f t="shared" si="0"/>
        <v>{id:17,year: "2005",typeDoc:"ACUERDO",dateDoc:"06-JUN",numDoc:"CG 17-2005",monthDoc:"JUN",nameDoc:"DICTAMEN PVEM",link: Acuerdos__pdfpath(`./${"2005/"}${"17.pdf"}`),},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1882</v>
      </c>
      <c r="D20" s="3" t="s">
        <v>1181</v>
      </c>
      <c r="E20" s="1" t="s">
        <v>1417</v>
      </c>
      <c r="F20" s="2" t="s">
        <v>292</v>
      </c>
      <c r="G20" s="1" t="s">
        <v>1176</v>
      </c>
      <c r="H20" s="3"/>
      <c r="I20" s="1">
        <f t="shared" si="3"/>
        <v>18</v>
      </c>
      <c r="J20" s="1" t="s">
        <v>0</v>
      </c>
      <c r="K20" s="1" t="s">
        <v>1267</v>
      </c>
      <c r="L20" s="3" t="str">
        <f t="shared" si="1"/>
        <v>JUN</v>
      </c>
      <c r="M20" s="1" t="s">
        <v>1177</v>
      </c>
      <c r="N20" s="1" t="s">
        <v>313</v>
      </c>
      <c r="O20" s="1" t="s">
        <v>911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"2005",typeDoc:"ACUERDO",dateDoc:"06-JUN",numDoc:"CG 18-2005",monthDoc:"JUN",nameDoc:"DICTAMEN CONVERGENCIA",link: Acuerdos__pdfpath(`./${"2005/"}${"18.pdf"}`),},</v>
      </c>
      <c r="W20" s="1" t="str">
        <f t="shared" si="0"/>
        <v>{id:18,year: "2005",typeDoc:"ACUERDO",dateDoc:"06-JUN",numDoc:"CG 18-2005",monthDoc:"JUN",nameDoc:"DICTAMEN CONVERGENCIA",link: Acuerdos__pdfpath(`./${"2005/"}${"18.pdf"}`),},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1882</v>
      </c>
      <c r="D21" s="3" t="s">
        <v>1181</v>
      </c>
      <c r="E21" s="1" t="s">
        <v>1417</v>
      </c>
      <c r="F21" s="2" t="s">
        <v>292</v>
      </c>
      <c r="G21" s="1" t="s">
        <v>1176</v>
      </c>
      <c r="H21" s="3"/>
      <c r="I21" s="1">
        <f t="shared" si="3"/>
        <v>19</v>
      </c>
      <c r="J21" s="1" t="s">
        <v>0</v>
      </c>
      <c r="K21" s="1" t="s">
        <v>1267</v>
      </c>
      <c r="L21" s="3" t="str">
        <f t="shared" si="1"/>
        <v>JUN</v>
      </c>
      <c r="M21" s="1" t="s">
        <v>1177</v>
      </c>
      <c r="N21" s="1" t="s">
        <v>314</v>
      </c>
      <c r="O21" s="1" t="s">
        <v>911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"2005",typeDoc:"ACUERDO",dateDoc:"06-JUN",numDoc:"CG 19-2005",monthDoc:"JUN",nameDoc:"DICTAMEN PCDT",link: Acuerdos__pdfpath(`./${"2005/"}${"19.pdf"}`),},</v>
      </c>
      <c r="W21" s="1" t="str">
        <f t="shared" si="0"/>
        <v>{id:19,year: "2005",typeDoc:"ACUERDO",dateDoc:"06-JUN",numDoc:"CG 19-2005",monthDoc:"JUN",nameDoc:"DICTAMEN PCDT",link: Acuerdos__pdfpath(`./${"2005/"}${"19.pdf"}`),},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1882</v>
      </c>
      <c r="D22" s="3" t="s">
        <v>1181</v>
      </c>
      <c r="E22" s="1" t="s">
        <v>1417</v>
      </c>
      <c r="F22" s="2" t="s">
        <v>292</v>
      </c>
      <c r="G22" s="1" t="s">
        <v>1176</v>
      </c>
      <c r="I22" s="1">
        <f t="shared" si="3"/>
        <v>20</v>
      </c>
      <c r="J22" s="1" t="s">
        <v>0</v>
      </c>
      <c r="K22" s="1" t="s">
        <v>1267</v>
      </c>
      <c r="L22" s="3" t="str">
        <f t="shared" si="1"/>
        <v>JUN</v>
      </c>
      <c r="M22" s="1" t="s">
        <v>1177</v>
      </c>
      <c r="N22" s="1" t="s">
        <v>315</v>
      </c>
      <c r="O22" s="1" t="s">
        <v>911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"2005",typeDoc:"ACUERDO",dateDoc:"06-JUN",numDoc:"CG 20-2005",monthDoc:"JUN",nameDoc:"DICTAMEN PJS",link: Acuerdos__pdfpath(`./${"2005/"}${"20.pdf"}`),},</v>
      </c>
      <c r="W22" s="1" t="str">
        <f t="shared" si="0"/>
        <v>{id:20,year: "2005",typeDoc:"ACUERDO",dateDoc:"06-JUN",numDoc:"CG 20-2005",monthDoc:"JUN",nameDoc:"DICTAMEN PJS",link: Acuerdos__pdfpath(`./${"2005/"}${"20.pdf"}`),},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1882</v>
      </c>
      <c r="D23" s="3" t="s">
        <v>1181</v>
      </c>
      <c r="E23" s="1" t="s">
        <v>1417</v>
      </c>
      <c r="F23" s="2" t="s">
        <v>19</v>
      </c>
      <c r="G23" s="1" t="s">
        <v>1176</v>
      </c>
      <c r="I23" s="1">
        <f t="shared" si="3"/>
        <v>21</v>
      </c>
      <c r="J23" s="1" t="s">
        <v>0</v>
      </c>
      <c r="K23" s="1" t="s">
        <v>1267</v>
      </c>
      <c r="L23" s="3" t="str">
        <f t="shared" si="1"/>
        <v>JUN</v>
      </c>
      <c r="M23" s="1" t="s">
        <v>1177</v>
      </c>
      <c r="N23" s="1" t="s">
        <v>316</v>
      </c>
      <c r="O23" s="1" t="s">
        <v>911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"2005",typeDoc:"ACUERDO",dateDoc:"30-JUN",numDoc:"CG 21-2005",monthDoc:"JUN",nameDoc:"REDISTRITACIÓN",link: Acuerdos__pdfpath(`./${"2005/"}${"21.pdf"}`),},</v>
      </c>
      <c r="W23" s="1" t="str">
        <f t="shared" si="0"/>
        <v>{id:21,year: "2005",typeDoc:"ACUERDO",dateDoc:"30-JUN",numDoc:"CG 21-2005",monthDoc:"JUN",nameDoc:"REDISTRITACIÓN",link: Acuerdos__pdfpath(`./${"2005/"}${"21.pdf"}`),},</v>
      </c>
      <c r="X23" s="1">
        <v>22</v>
      </c>
    </row>
    <row r="24" spans="1:24" x14ac:dyDescent="0.25">
      <c r="A24" s="1" t="s">
        <v>748</v>
      </c>
      <c r="B24" s="1">
        <v>22</v>
      </c>
      <c r="C24" s="1" t="s">
        <v>1882</v>
      </c>
      <c r="D24" s="3" t="s">
        <v>1181</v>
      </c>
      <c r="E24" s="1" t="s">
        <v>1417</v>
      </c>
      <c r="F24" s="2" t="s">
        <v>19</v>
      </c>
      <c r="G24" s="1" t="s">
        <v>1176</v>
      </c>
      <c r="I24" s="1">
        <f t="shared" si="3"/>
        <v>22</v>
      </c>
      <c r="J24" s="1" t="s">
        <v>0</v>
      </c>
      <c r="K24" s="1" t="s">
        <v>1267</v>
      </c>
      <c r="L24" s="3" t="str">
        <f t="shared" si="1"/>
        <v>JUN</v>
      </c>
      <c r="M24" s="1" t="s">
        <v>1177</v>
      </c>
      <c r="N24" s="1" t="s">
        <v>317</v>
      </c>
      <c r="O24" s="1" t="s">
        <v>911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"2005",typeDoc:"ACUERDO",dateDoc:"30-JUN",numDoc:"CG 22-2005",monthDoc:"JUN",nameDoc:"CONVENIO IET-UAM-UAT",link: Acuerdos__pdfpath(`./${"2005/"}${"22.pdf"}`),},</v>
      </c>
      <c r="W24" s="1" t="str">
        <f t="shared" si="0"/>
        <v>{id:22,year: "2005",typeDoc:"ACUERDO",dateDoc:"30-JUN",numDoc:"CG 22-2005",monthDoc:"JUN",nameDoc:"CONVENIO IET-UAM-UAT",link: Acuerdos__pdfpath(`./${"2005/"}${"22.pdf"}`),},</v>
      </c>
      <c r="X24" s="1">
        <v>23</v>
      </c>
    </row>
    <row r="25" spans="1:24" x14ac:dyDescent="0.25">
      <c r="A25" s="1" t="s">
        <v>748</v>
      </c>
      <c r="B25" s="1">
        <v>23</v>
      </c>
      <c r="C25" s="1" t="s">
        <v>1882</v>
      </c>
      <c r="D25" s="3" t="s">
        <v>1182</v>
      </c>
      <c r="E25" s="1" t="s">
        <v>1417</v>
      </c>
      <c r="F25" s="2" t="s">
        <v>293</v>
      </c>
      <c r="G25" s="1" t="s">
        <v>1176</v>
      </c>
      <c r="I25" s="1">
        <f t="shared" si="3"/>
        <v>23</v>
      </c>
      <c r="J25" s="1" t="s">
        <v>0</v>
      </c>
      <c r="K25" s="1" t="s">
        <v>1267</v>
      </c>
      <c r="L25" s="3" t="str">
        <f t="shared" si="1"/>
        <v>JUL</v>
      </c>
      <c r="M25" s="1" t="s">
        <v>1177</v>
      </c>
      <c r="N25" s="1" t="s">
        <v>274</v>
      </c>
      <c r="O25" s="1" t="s">
        <v>911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"2005",typeDoc:"RESOLUCIÓN",dateDoc:"01-JUL",numDoc:"CG 23-2005",monthDoc:"JUL",nameDoc:"SANCIÓN PAN",link: Acuerdos__pdfpath(`./${"2005/"}${"23.pdf"}`),},</v>
      </c>
      <c r="W25" s="1" t="str">
        <f t="shared" si="0"/>
        <v>{id:23,year: "2005",typeDoc:"RESOLUCIÓN",dateDoc:"01-JUL",numDoc:"CG 23-2005",monthDoc:"JUL",nameDoc:"SANCIÓN PAN",link: Acuerdos__pdfpath(`./${"2005/"}${"23.pdf"}`),},</v>
      </c>
      <c r="X25" s="1">
        <v>24</v>
      </c>
    </row>
    <row r="26" spans="1:24" x14ac:dyDescent="0.25">
      <c r="A26" s="1" t="s">
        <v>748</v>
      </c>
      <c r="B26" s="1">
        <v>24</v>
      </c>
      <c r="C26" s="1" t="s">
        <v>1882</v>
      </c>
      <c r="D26" s="3" t="s">
        <v>1182</v>
      </c>
      <c r="E26" s="1" t="s">
        <v>1417</v>
      </c>
      <c r="F26" s="2" t="s">
        <v>293</v>
      </c>
      <c r="G26" s="1" t="s">
        <v>1176</v>
      </c>
      <c r="I26" s="1">
        <f t="shared" si="3"/>
        <v>24</v>
      </c>
      <c r="J26" s="1" t="s">
        <v>0</v>
      </c>
      <c r="K26" s="1" t="s">
        <v>1267</v>
      </c>
      <c r="L26" s="3" t="str">
        <f t="shared" si="1"/>
        <v>JUL</v>
      </c>
      <c r="M26" s="1" t="s">
        <v>1177</v>
      </c>
      <c r="N26" s="1" t="s">
        <v>275</v>
      </c>
      <c r="O26" s="1" t="s">
        <v>911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"2005",typeDoc:"RESOLUCIÓN",dateDoc:"01-JUL",numDoc:"CG 24-2005",monthDoc:"JUL",nameDoc:"SANCIÓN PRI",link: Acuerdos__pdfpath(`./${"2005/"}${"24.pdf"}`),},</v>
      </c>
      <c r="W26" s="1" t="str">
        <f t="shared" si="0"/>
        <v>{id:24,year: "2005",typeDoc:"RESOLUCIÓN",dateDoc:"01-JUL",numDoc:"CG 24-2005",monthDoc:"JUL",nameDoc:"SANCIÓN PRI",link: Acuerdos__pdfpath(`./${"2005/"}${"24.pdf"}`),},</v>
      </c>
      <c r="X26" s="1">
        <v>25</v>
      </c>
    </row>
    <row r="27" spans="1:24" x14ac:dyDescent="0.25">
      <c r="A27" s="1" t="s">
        <v>748</v>
      </c>
      <c r="B27" s="1">
        <v>25</v>
      </c>
      <c r="C27" s="1" t="s">
        <v>1882</v>
      </c>
      <c r="D27" s="3" t="s">
        <v>1182</v>
      </c>
      <c r="E27" s="1" t="s">
        <v>1417</v>
      </c>
      <c r="F27" s="2" t="s">
        <v>293</v>
      </c>
      <c r="G27" s="1" t="s">
        <v>1176</v>
      </c>
      <c r="I27" s="1">
        <f t="shared" si="3"/>
        <v>25</v>
      </c>
      <c r="J27" s="1" t="s">
        <v>0</v>
      </c>
      <c r="K27" s="1" t="s">
        <v>1267</v>
      </c>
      <c r="L27" s="3" t="str">
        <f t="shared" si="1"/>
        <v>JUL</v>
      </c>
      <c r="M27" s="1" t="s">
        <v>1177</v>
      </c>
      <c r="N27" s="1" t="s">
        <v>277</v>
      </c>
      <c r="O27" s="1" t="s">
        <v>911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"2005",typeDoc:"RESOLUCIÓN",dateDoc:"01-JUL",numDoc:"CG 25-2005",monthDoc:"JUL",nameDoc:"SANCIÓN PT",link: Acuerdos__pdfpath(`./${"2005/"}${"25.pdf"}`),},</v>
      </c>
      <c r="W27" s="1" t="str">
        <f t="shared" si="0"/>
        <v>{id:25,year: "2005",typeDoc:"RESOLUCIÓN",dateDoc:"01-JUL",numDoc:"CG 25-2005",monthDoc:"JUL",nameDoc:"SANCIÓN PT",link: Acuerdos__pdfpath(`./${"2005/"}${"25.pdf"}`),},</v>
      </c>
      <c r="X27" s="1">
        <v>26</v>
      </c>
    </row>
    <row r="28" spans="1:24" x14ac:dyDescent="0.25">
      <c r="A28" s="1" t="s">
        <v>748</v>
      </c>
      <c r="B28" s="1">
        <v>26</v>
      </c>
      <c r="C28" s="1" t="s">
        <v>1882</v>
      </c>
      <c r="D28" s="3" t="s">
        <v>1182</v>
      </c>
      <c r="E28" s="1" t="s">
        <v>1417</v>
      </c>
      <c r="F28" s="2" t="s">
        <v>293</v>
      </c>
      <c r="G28" s="1" t="s">
        <v>1176</v>
      </c>
      <c r="I28" s="1">
        <f t="shared" si="3"/>
        <v>26</v>
      </c>
      <c r="J28" s="1" t="s">
        <v>0</v>
      </c>
      <c r="K28" s="1" t="s">
        <v>1267</v>
      </c>
      <c r="L28" s="3" t="str">
        <f t="shared" si="1"/>
        <v>JUL</v>
      </c>
      <c r="M28" s="1" t="s">
        <v>1177</v>
      </c>
      <c r="N28" s="1" t="s">
        <v>297</v>
      </c>
      <c r="O28" s="1" t="s">
        <v>911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"2005",typeDoc:"RESOLUCIÓN",dateDoc:"01-JUL",numDoc:"CG 26-2005",monthDoc:"JUL",nameDoc:"SANCIÓN VERDE ECOLOGISTA",link: Acuerdos__pdfpath(`./${"2005/"}${"26.pdf"}`),},</v>
      </c>
      <c r="W28" s="1" t="str">
        <f t="shared" si="0"/>
        <v>{id:26,year: "2005",typeDoc:"RESOLUCIÓN",dateDoc:"01-JUL",numDoc:"CG 26-2005",monthDoc:"JUL",nameDoc:"SANCIÓN VERDE ECOLOGISTA",link: Acuerdos__pdfpath(`./${"2005/"}${"26.pdf"}`),},</v>
      </c>
      <c r="X28" s="1">
        <v>27</v>
      </c>
    </row>
    <row r="29" spans="1:24" x14ac:dyDescent="0.25">
      <c r="A29" s="1" t="s">
        <v>748</v>
      </c>
      <c r="B29" s="1">
        <v>27</v>
      </c>
      <c r="C29" s="1" t="s">
        <v>1882</v>
      </c>
      <c r="D29" s="3" t="s">
        <v>1182</v>
      </c>
      <c r="E29" s="1" t="s">
        <v>1417</v>
      </c>
      <c r="F29" s="2" t="s">
        <v>293</v>
      </c>
      <c r="G29" s="1" t="s">
        <v>1176</v>
      </c>
      <c r="I29" s="1">
        <f t="shared" si="3"/>
        <v>27</v>
      </c>
      <c r="J29" s="1" t="s">
        <v>0</v>
      </c>
      <c r="K29" s="1" t="s">
        <v>1267</v>
      </c>
      <c r="L29" s="3" t="str">
        <f t="shared" si="1"/>
        <v>JUL</v>
      </c>
      <c r="M29" s="1" t="s">
        <v>1177</v>
      </c>
      <c r="N29" s="1" t="s">
        <v>278</v>
      </c>
      <c r="O29" s="1" t="s">
        <v>911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"2005",typeDoc:"RESOLUCIÓN",dateDoc:"01-JUL",numDoc:"CG 27-2005",monthDoc:"JUL",nameDoc:"SANCIÓN CONVERGENCIA",link: Acuerdos__pdfpath(`./${"2005/"}${"27.pdf"}`),},</v>
      </c>
      <c r="W29" s="1" t="str">
        <f t="shared" si="0"/>
        <v>{id:27,year: "2005",typeDoc:"RESOLUCIÓN",dateDoc:"01-JUL",numDoc:"CG 27-2005",monthDoc:"JUL",nameDoc:"SANCIÓN CONVERGENCIA",link: Acuerdos__pdfpath(`./${"2005/"}${"27.pdf"}`),},</v>
      </c>
      <c r="X29" s="1">
        <v>28</v>
      </c>
    </row>
    <row r="30" spans="1:24" x14ac:dyDescent="0.25">
      <c r="A30" s="1" t="s">
        <v>748</v>
      </c>
      <c r="B30" s="1">
        <v>28</v>
      </c>
      <c r="C30" s="1" t="s">
        <v>1882</v>
      </c>
      <c r="D30" s="3" t="s">
        <v>1182</v>
      </c>
      <c r="E30" s="1" t="s">
        <v>1417</v>
      </c>
      <c r="F30" s="2" t="s">
        <v>293</v>
      </c>
      <c r="G30" s="1" t="s">
        <v>1176</v>
      </c>
      <c r="I30" s="1">
        <f t="shared" si="3"/>
        <v>28</v>
      </c>
      <c r="J30" s="1" t="s">
        <v>0</v>
      </c>
      <c r="K30" s="1" t="s">
        <v>1267</v>
      </c>
      <c r="L30" s="3" t="str">
        <f t="shared" si="1"/>
        <v>JUL</v>
      </c>
      <c r="M30" s="1" t="s">
        <v>1177</v>
      </c>
      <c r="N30" s="1" t="s">
        <v>298</v>
      </c>
      <c r="O30" s="1" t="s">
        <v>911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"2005",typeDoc:"RESOLUCIÓN",dateDoc:"01-JUL",numDoc:"CG 28-2005",monthDoc:"JUL",nameDoc:"SANCIÓN CENTRO DEMOCRATICO",link: Acuerdos__pdfpath(`./${"2005/"}${"28.pdf"}`),},</v>
      </c>
      <c r="W30" s="1" t="str">
        <f t="shared" si="0"/>
        <v>{id:28,year: "2005",typeDoc:"RESOLUCIÓN",dateDoc:"01-JUL",numDoc:"CG 28-2005",monthDoc:"JUL",nameDoc:"SANCIÓN CENTRO DEMOCRATICO",link: Acuerdos__pdfpath(`./${"2005/"}${"28.pdf"}`),},</v>
      </c>
      <c r="X30" s="1">
        <v>29</v>
      </c>
    </row>
    <row r="31" spans="1:24" x14ac:dyDescent="0.25">
      <c r="A31" s="1" t="s">
        <v>748</v>
      </c>
      <c r="B31" s="1">
        <v>29</v>
      </c>
      <c r="C31" s="1" t="s">
        <v>1882</v>
      </c>
      <c r="D31" s="3" t="s">
        <v>1181</v>
      </c>
      <c r="E31" s="1" t="s">
        <v>1417</v>
      </c>
      <c r="F31" s="2" t="s">
        <v>293</v>
      </c>
      <c r="G31" s="1" t="s">
        <v>1176</v>
      </c>
      <c r="I31" s="1">
        <f t="shared" si="3"/>
        <v>29</v>
      </c>
      <c r="J31" s="1" t="s">
        <v>0</v>
      </c>
      <c r="K31" s="1" t="s">
        <v>1267</v>
      </c>
      <c r="L31" s="3" t="str">
        <f t="shared" si="1"/>
        <v>JUL</v>
      </c>
      <c r="M31" s="1" t="s">
        <v>1177</v>
      </c>
      <c r="N31" s="1" t="s">
        <v>299</v>
      </c>
      <c r="O31" s="1" t="s">
        <v>911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"2005",typeDoc:"ACUERDO",dateDoc:"01-JUL",numDoc:"CG 29-2005",monthDoc:"JUL",nameDoc:"SANCIÓN PJS",link: Acuerdos__pdfpath(`./${"2005/"}${"29.pdf"}`),},</v>
      </c>
      <c r="W31" s="1" t="str">
        <f t="shared" si="0"/>
        <v>{id:29,year: "2005",typeDoc:"ACUERDO",dateDoc:"01-JUL",numDoc:"CG 29-2005",monthDoc:"JUL",nameDoc:"SANCIÓN PJS",link: Acuerdos__pdfpath(`./${"2005/"}${"29.pdf"}`),},</v>
      </c>
      <c r="X31" s="1">
        <v>30</v>
      </c>
    </row>
    <row r="32" spans="1:24" x14ac:dyDescent="0.25">
      <c r="A32" s="1" t="s">
        <v>748</v>
      </c>
      <c r="B32" s="1">
        <v>30</v>
      </c>
      <c r="C32" s="1" t="s">
        <v>1882</v>
      </c>
      <c r="D32" s="3" t="s">
        <v>1182</v>
      </c>
      <c r="E32" s="1" t="s">
        <v>1417</v>
      </c>
      <c r="F32" s="2" t="s">
        <v>293</v>
      </c>
      <c r="G32" s="1" t="s">
        <v>1176</v>
      </c>
      <c r="I32" s="1">
        <f t="shared" si="3"/>
        <v>30</v>
      </c>
      <c r="J32" s="1" t="s">
        <v>0</v>
      </c>
      <c r="K32" s="1" t="s">
        <v>1267</v>
      </c>
      <c r="L32" s="3" t="str">
        <f t="shared" si="1"/>
        <v>JUL</v>
      </c>
      <c r="M32" s="1" t="s">
        <v>1177</v>
      </c>
      <c r="N32" s="1" t="s">
        <v>1972</v>
      </c>
      <c r="O32" s="1" t="s">
        <v>911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"2005",typeDoc:"RESOLUCIÓN",dateDoc:"01-JUL",numDoc:"CG 30-2005",monthDoc:"JUL",nameDoc:"CONVENIO INSTITUTOS",link: Acuerdos__pdfpath(`./${"2005/"}${"30.pdf"}`),},</v>
      </c>
      <c r="W32" s="1" t="str">
        <f t="shared" si="0"/>
        <v>{id:30,year: "2005",typeDoc:"RESOLUCIÓN",dateDoc:"01-JUL",numDoc:"CG 30-2005",monthDoc:"JUL",nameDoc:"CONVENIO INSTITUTOS",link: Acuerdos__pdfpath(`./${"2005/"}${"30.pdf"}`),},</v>
      </c>
      <c r="X32" s="1">
        <v>31</v>
      </c>
    </row>
    <row r="33" spans="1:24" x14ac:dyDescent="0.25">
      <c r="A33" s="1" t="s">
        <v>748</v>
      </c>
      <c r="B33" s="1">
        <v>31</v>
      </c>
      <c r="C33" s="1" t="s">
        <v>1882</v>
      </c>
      <c r="D33" s="3" t="s">
        <v>1181</v>
      </c>
      <c r="E33" s="1" t="s">
        <v>1417</v>
      </c>
      <c r="F33" s="2" t="s">
        <v>294</v>
      </c>
      <c r="G33" s="1" t="s">
        <v>1176</v>
      </c>
      <c r="H33" s="3"/>
      <c r="I33" s="1">
        <f t="shared" ref="I33:I46" si="8">B33</f>
        <v>31</v>
      </c>
      <c r="J33" s="1" t="s">
        <v>0</v>
      </c>
      <c r="K33" s="1" t="s">
        <v>1267</v>
      </c>
      <c r="L33" s="3" t="str">
        <f t="shared" ref="L33:L46" si="9">MID(F33,4,3)</f>
        <v>JUL</v>
      </c>
      <c r="M33" s="1" t="s">
        <v>1177</v>
      </c>
      <c r="N33" s="1" t="s">
        <v>276</v>
      </c>
      <c r="O33" s="1" t="s">
        <v>911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"2005",typeDoc:"ACUERDO",dateDoc:"15-JUL",numDoc:"CG 31-2005",monthDoc:"JUL",nameDoc:"SANCIÓN PRD",link: Acuerdos__pdfpath(`./${"2005/"}${"31.pdf"}`),},</v>
      </c>
      <c r="W33" s="1" t="str">
        <f t="shared" si="0"/>
        <v>{id:31,year: "2005",typeDoc:"ACUERDO",dateDoc:"15-JUL",numDoc:"CG 31-2005",monthDoc:"JUL",nameDoc:"SANCIÓN PRD",link: Acuerdos__pdfpath(`./${"2005/"}${"31.pdf"}`),},</v>
      </c>
      <c r="X33" s="1">
        <v>32</v>
      </c>
    </row>
    <row r="34" spans="1:24" x14ac:dyDescent="0.25">
      <c r="A34" s="1" t="s">
        <v>748</v>
      </c>
      <c r="B34" s="1">
        <v>32</v>
      </c>
      <c r="C34" s="1" t="s">
        <v>1882</v>
      </c>
      <c r="D34" s="3" t="s">
        <v>1181</v>
      </c>
      <c r="E34" s="1" t="s">
        <v>1417</v>
      </c>
      <c r="F34" s="2" t="s">
        <v>294</v>
      </c>
      <c r="G34" s="1" t="s">
        <v>1176</v>
      </c>
      <c r="H34" s="3"/>
      <c r="I34" s="1">
        <f t="shared" si="8"/>
        <v>32</v>
      </c>
      <c r="J34" s="1" t="s">
        <v>0</v>
      </c>
      <c r="K34" s="1" t="s">
        <v>1267</v>
      </c>
      <c r="L34" s="3" t="str">
        <f t="shared" si="9"/>
        <v>JUL</v>
      </c>
      <c r="M34" s="1" t="s">
        <v>1177</v>
      </c>
      <c r="N34" s="1" t="s">
        <v>1971</v>
      </c>
      <c r="O34" s="1" t="s">
        <v>911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"2005",typeDoc:"ACUERDO",dateDoc:"15-JUL",numDoc:"CG 32-2005",monthDoc:"JUL",nameDoc:"APLICACION DE MINISTRACIONES",link: Acuerdos__pdfpath(`./${"2005/"}${"32.pdf"}`),},</v>
      </c>
      <c r="W34" s="1" t="str">
        <f t="shared" si="0"/>
        <v>{id:32,year: "2005",typeDoc:"ACUERDO",dateDoc:"15-JUL",numDoc:"CG 32-2005",monthDoc:"JUL",nameDoc:"APLICACION DE MINISTRACIONES",link: Acuerdos__pdfpath(`./${"2005/"}${"32.pdf"}`),},</v>
      </c>
      <c r="X34" s="1">
        <v>33</v>
      </c>
    </row>
    <row r="35" spans="1:24" ht="15.75" thickBot="1" x14ac:dyDescent="0.3">
      <c r="A35" s="1" t="s">
        <v>748</v>
      </c>
      <c r="B35" s="1">
        <v>33</v>
      </c>
      <c r="C35" s="1" t="s">
        <v>1882</v>
      </c>
      <c r="D35" s="3" t="s">
        <v>1181</v>
      </c>
      <c r="E35" s="1" t="s">
        <v>1417</v>
      </c>
      <c r="F35" s="2" t="s">
        <v>22</v>
      </c>
      <c r="G35" s="1" t="s">
        <v>1176</v>
      </c>
      <c r="H35" s="3"/>
      <c r="I35" s="1">
        <f t="shared" si="8"/>
        <v>33</v>
      </c>
      <c r="J35" s="1" t="s">
        <v>0</v>
      </c>
      <c r="K35" s="1" t="s">
        <v>1267</v>
      </c>
      <c r="L35" s="3" t="str">
        <f t="shared" si="9"/>
        <v>AGO</v>
      </c>
      <c r="M35" s="1" t="s">
        <v>1177</v>
      </c>
      <c r="N35" s="1" t="s">
        <v>1970</v>
      </c>
      <c r="O35" s="1" t="s">
        <v>911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"2005",typeDoc:"ACUERDO",dateDoc:"15-AGO",numDoc:"CG 33-2005",monthDoc:"AGO",nameDoc:"INFORMACIÓN",link: Acuerdos__pdfpath(`./${"2005/"}${"33.pdf"}`),},</v>
      </c>
      <c r="W35" s="1" t="str">
        <f t="shared" si="0"/>
        <v>{id:33,year: "2005",typeDoc:"ACUERDO",dateDoc:"15-AGO",numDoc:"CG 33-2005",monthDoc:"AGO",nameDoc:"INFORMACIÓN",link: Acuerdos__pdfpath(`./${"2005/"}${"33.pdf"}`),},</v>
      </c>
      <c r="X35" s="1">
        <v>34</v>
      </c>
    </row>
    <row r="36" spans="1:24" x14ac:dyDescent="0.25">
      <c r="A36" s="8" t="s">
        <v>748</v>
      </c>
      <c r="B36" s="8">
        <v>34</v>
      </c>
      <c r="C36" s="8" t="s">
        <v>1882</v>
      </c>
      <c r="D36" s="8" t="s">
        <v>1181</v>
      </c>
      <c r="E36" s="8" t="s">
        <v>1417</v>
      </c>
      <c r="F36" s="9" t="s">
        <v>300</v>
      </c>
      <c r="G36" s="8" t="s">
        <v>1176</v>
      </c>
      <c r="H36" s="8"/>
      <c r="I36" s="8">
        <f>B36</f>
        <v>34</v>
      </c>
      <c r="J36" s="8" t="s">
        <v>0</v>
      </c>
      <c r="K36" s="8" t="s">
        <v>1267</v>
      </c>
      <c r="L36" s="8" t="str">
        <f t="shared" si="9"/>
        <v>AGO</v>
      </c>
      <c r="M36" s="8" t="s">
        <v>1177</v>
      </c>
      <c r="N36" s="8" t="s">
        <v>1969</v>
      </c>
      <c r="O36" s="8" t="s">
        <v>911</v>
      </c>
      <c r="P36" s="27">
        <f t="shared" si="10"/>
        <v>34</v>
      </c>
      <c r="Q36" s="8" t="s">
        <v>613</v>
      </c>
      <c r="R36" s="11"/>
      <c r="W36" s="1" t="str">
        <f t="shared" si="0"/>
        <v/>
      </c>
      <c r="X36" s="1">
        <v>35</v>
      </c>
    </row>
    <row r="37" spans="1:24" ht="15.75" thickBot="1" x14ac:dyDescent="0.3">
      <c r="A37" s="13" t="s">
        <v>748</v>
      </c>
      <c r="B37" s="13" t="s">
        <v>611</v>
      </c>
      <c r="C37" s="13" t="s">
        <v>1882</v>
      </c>
      <c r="D37" s="13"/>
      <c r="E37" s="13" t="s">
        <v>1417</v>
      </c>
      <c r="F37" s="14"/>
      <c r="G37" s="13" t="s">
        <v>1179</v>
      </c>
      <c r="H37" s="13"/>
      <c r="I37" s="13"/>
      <c r="J37" s="13"/>
      <c r="K37" s="13" t="s">
        <v>1180</v>
      </c>
      <c r="L37" s="13" t="str">
        <f t="shared" si="9"/>
        <v/>
      </c>
      <c r="M37" s="13" t="s">
        <v>1177</v>
      </c>
      <c r="N37" s="15" t="s">
        <v>912</v>
      </c>
      <c r="O37" s="13" t="s">
        <v>911</v>
      </c>
      <c r="P37" s="28" t="str">
        <f>CONCATENATE(B36,".1")</f>
        <v>34.1</v>
      </c>
      <c r="Q37" s="13" t="s">
        <v>622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W37" s="1" t="str">
        <f t="shared" si="0"/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X37" s="1">
        <v>36</v>
      </c>
    </row>
    <row r="38" spans="1:24" x14ac:dyDescent="0.25">
      <c r="A38" s="1" t="s">
        <v>748</v>
      </c>
      <c r="B38" s="1">
        <v>35</v>
      </c>
      <c r="C38" s="1" t="s">
        <v>1882</v>
      </c>
      <c r="D38" s="3" t="s">
        <v>1181</v>
      </c>
      <c r="E38" s="1" t="s">
        <v>1417</v>
      </c>
      <c r="F38" s="2" t="s">
        <v>300</v>
      </c>
      <c r="G38" s="1" t="s">
        <v>1176</v>
      </c>
      <c r="I38" s="1">
        <f t="shared" si="8"/>
        <v>35</v>
      </c>
      <c r="J38" s="1" t="s">
        <v>0</v>
      </c>
      <c r="K38" s="1" t="s">
        <v>1267</v>
      </c>
      <c r="L38" s="3" t="str">
        <f t="shared" si="9"/>
        <v>AGO</v>
      </c>
      <c r="M38" s="1" t="s">
        <v>1177</v>
      </c>
      <c r="N38" s="1" t="s">
        <v>1968</v>
      </c>
      <c r="O38" s="1" t="s">
        <v>911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  <c r="W38" s="1" t="str">
        <f t="shared" si="0"/>
        <v>{id:35,year: "2005",typeDoc:"ACUERDO",dateDoc:"30-AGO",numDoc:"CG 35-2005",monthDoc:"AGO",nameDoc:"MODIFICATORIO",link: Acuerdos__pdfpath(`./${"2005/"}${"35.pdf"}`),},</v>
      </c>
      <c r="X38" s="1">
        <v>37</v>
      </c>
    </row>
    <row r="39" spans="1:24" x14ac:dyDescent="0.25">
      <c r="A39" s="1" t="s">
        <v>748</v>
      </c>
      <c r="B39" s="1">
        <v>36</v>
      </c>
      <c r="C39" s="1" t="s">
        <v>1882</v>
      </c>
      <c r="D39" s="3" t="s">
        <v>1181</v>
      </c>
      <c r="E39" s="1" t="s">
        <v>1417</v>
      </c>
      <c r="F39" s="2" t="s">
        <v>23</v>
      </c>
      <c r="G39" s="1" t="s">
        <v>1176</v>
      </c>
      <c r="I39" s="1">
        <f t="shared" si="8"/>
        <v>36</v>
      </c>
      <c r="J39" s="1" t="s">
        <v>0</v>
      </c>
      <c r="K39" s="1" t="s">
        <v>1267</v>
      </c>
      <c r="L39" s="3" t="str">
        <f t="shared" si="9"/>
        <v>SEP</v>
      </c>
      <c r="M39" s="1" t="s">
        <v>1177</v>
      </c>
      <c r="N39" s="1" t="s">
        <v>1967</v>
      </c>
      <c r="O39" s="1" t="s">
        <v>911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"2005",typeDoc:"ACUERDO",dateDoc:"30-SEP",numDoc:"CG 36-2005",monthDoc:"SEP",nameDoc:"PRESUPUESTO 2006",link: Acuerdos__pdfpath(`./${"2005/"}${"36.pdf"}`),},</v>
      </c>
      <c r="W39" s="1" t="str">
        <f t="shared" si="0"/>
        <v>{id:36,year: "2005",typeDoc:"ACUERDO",dateDoc:"30-SEP",numDoc:"CG 36-2005",monthDoc:"SEP",nameDoc:"PRESUPUESTO 2006",link: Acuerdos__pdfpath(`./${"2005/"}${"36.pdf"}`),},</v>
      </c>
      <c r="X39" s="1">
        <v>38</v>
      </c>
    </row>
    <row r="40" spans="1:24" x14ac:dyDescent="0.25">
      <c r="A40" s="1" t="s">
        <v>748</v>
      </c>
      <c r="B40" s="1">
        <v>37</v>
      </c>
      <c r="C40" s="1" t="s">
        <v>1882</v>
      </c>
      <c r="D40" s="3" t="s">
        <v>1181</v>
      </c>
      <c r="E40" s="1" t="s">
        <v>1417</v>
      </c>
      <c r="F40" s="2" t="s">
        <v>23</v>
      </c>
      <c r="G40" s="1" t="s">
        <v>1176</v>
      </c>
      <c r="I40" s="1">
        <f t="shared" si="8"/>
        <v>37</v>
      </c>
      <c r="J40" s="1" t="s">
        <v>0</v>
      </c>
      <c r="K40" s="1" t="s">
        <v>1267</v>
      </c>
      <c r="L40" s="3" t="str">
        <f t="shared" si="9"/>
        <v>SEP</v>
      </c>
      <c r="M40" s="1" t="s">
        <v>1177</v>
      </c>
      <c r="N40" s="1" t="s">
        <v>1966</v>
      </c>
      <c r="O40" s="1" t="s">
        <v>911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"2005",typeDoc:"ACUERDO",dateDoc:"30-SEP",numDoc:"CG 37-2005",monthDoc:"SEP",nameDoc:"DESINCORPORACIÓN VEHÍCULOS",link: Acuerdos__pdfpath(`./${"2005/"}${"37.pdf"}`),},</v>
      </c>
      <c r="W40" s="1" t="str">
        <f t="shared" si="0"/>
        <v>{id:37,year: "2005",typeDoc:"ACUERDO",dateDoc:"30-SEP",numDoc:"CG 37-2005",monthDoc:"SEP",nameDoc:"DESINCORPORACIÓN VEHÍCULOS",link: Acuerdos__pdfpath(`./${"2005/"}${"37.pdf"}`),},</v>
      </c>
      <c r="X40" s="1">
        <v>39</v>
      </c>
    </row>
    <row r="41" spans="1:24" x14ac:dyDescent="0.25">
      <c r="A41" s="1" t="s">
        <v>748</v>
      </c>
      <c r="B41" s="1">
        <v>38</v>
      </c>
      <c r="C41" s="1" t="s">
        <v>1882</v>
      </c>
      <c r="D41" s="3" t="s">
        <v>1181</v>
      </c>
      <c r="E41" s="1" t="s">
        <v>1417</v>
      </c>
      <c r="F41" s="2" t="s">
        <v>301</v>
      </c>
      <c r="G41" s="1" t="s">
        <v>1176</v>
      </c>
      <c r="I41" s="1">
        <f t="shared" si="8"/>
        <v>38</v>
      </c>
      <c r="J41" s="1" t="s">
        <v>0</v>
      </c>
      <c r="K41" s="1" t="s">
        <v>1267</v>
      </c>
      <c r="L41" s="3" t="str">
        <f t="shared" si="9"/>
        <v>OCT</v>
      </c>
      <c r="M41" s="1" t="s">
        <v>1177</v>
      </c>
      <c r="N41" s="1" t="s">
        <v>1965</v>
      </c>
      <c r="O41" s="1" t="s">
        <v>911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"2005",typeDoc:"ACUERDO",dateDoc:"18-OCT",numDoc:"CG 38-2005",monthDoc:"OCT",nameDoc:"ACREDITACIÓN NUEVA ALIANZA",link: Acuerdos__pdfpath(`./${"2005/"}${"38.pdf"}`),},</v>
      </c>
      <c r="W41" s="1" t="str">
        <f t="shared" si="0"/>
        <v>{id:38,year: "2005",typeDoc:"ACUERDO",dateDoc:"18-OCT",numDoc:"CG 38-2005",monthDoc:"OCT",nameDoc:"ACREDITACIÓN NUEVA ALIANZA",link: Acuerdos__pdfpath(`./${"2005/"}${"38.pdf"}`),},</v>
      </c>
      <c r="X41" s="1">
        <v>40</v>
      </c>
    </row>
    <row r="42" spans="1:24" x14ac:dyDescent="0.25">
      <c r="A42" s="1" t="s">
        <v>748</v>
      </c>
      <c r="B42" s="1">
        <v>39</v>
      </c>
      <c r="C42" s="1" t="s">
        <v>1882</v>
      </c>
      <c r="D42" s="3" t="s">
        <v>1181</v>
      </c>
      <c r="E42" s="1" t="s">
        <v>1417</v>
      </c>
      <c r="F42" s="2" t="s">
        <v>203</v>
      </c>
      <c r="G42" s="1" t="s">
        <v>1176</v>
      </c>
      <c r="I42" s="1">
        <f t="shared" si="8"/>
        <v>39</v>
      </c>
      <c r="J42" s="1" t="s">
        <v>0</v>
      </c>
      <c r="K42" s="1" t="s">
        <v>1267</v>
      </c>
      <c r="L42" s="3" t="str">
        <f t="shared" si="9"/>
        <v>OCT</v>
      </c>
      <c r="M42" s="1" t="s">
        <v>1177</v>
      </c>
      <c r="N42" s="1" t="s">
        <v>305</v>
      </c>
      <c r="O42" s="1" t="s">
        <v>911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"2005",typeDoc:"ACUERDO",dateDoc:"25-OCT",numDoc:"CG 39-2005",monthDoc:"OCT",nameDoc:"ACREDITACIÓN ALTERNATIVA SOCIALDEMÓCRATA Y CAMPESINA",link: Acuerdos__pdfpath(`./${"2005/"}${"39.pdf"}`),},</v>
      </c>
      <c r="W42" s="1" t="str">
        <f t="shared" si="0"/>
        <v>{id:39,year: "2005",typeDoc:"ACUERDO",dateDoc:"25-OCT",numDoc:"CG 39-2005",monthDoc:"OCT",nameDoc:"ACREDITACIÓN ALTERNATIVA SOCIALDEMÓCRATA Y CAMPESINA",link: Acuerdos__pdfpath(`./${"2005/"}${"39.pdf"}`),},</v>
      </c>
      <c r="X42" s="1">
        <v>41</v>
      </c>
    </row>
    <row r="43" spans="1:24" x14ac:dyDescent="0.25">
      <c r="A43" s="1" t="s">
        <v>748</v>
      </c>
      <c r="B43" s="1">
        <v>40</v>
      </c>
      <c r="C43" s="1" t="s">
        <v>1882</v>
      </c>
      <c r="D43" s="3" t="s">
        <v>1181</v>
      </c>
      <c r="E43" s="1" t="s">
        <v>1417</v>
      </c>
      <c r="F43" s="2" t="s">
        <v>287</v>
      </c>
      <c r="G43" s="1" t="s">
        <v>1176</v>
      </c>
      <c r="I43" s="1">
        <f t="shared" si="8"/>
        <v>40</v>
      </c>
      <c r="J43" s="1" t="s">
        <v>0</v>
      </c>
      <c r="K43" s="1" t="s">
        <v>1267</v>
      </c>
      <c r="L43" s="3" t="str">
        <f t="shared" si="9"/>
        <v>NOV</v>
      </c>
      <c r="M43" s="1" t="s">
        <v>1177</v>
      </c>
      <c r="N43" s="1" t="s">
        <v>306</v>
      </c>
      <c r="O43" s="1" t="s">
        <v>911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"2005",typeDoc:"ACUERDO",dateDoc:"30-NOV",numDoc:"CG 40-2005",monthDoc:"NOV",nameDoc:"FINANCIAMIENTO NUEVOS PARTIDOS",link: Acuerdos__pdfpath(`./${"2005/"}${"40.pdf"}`),},</v>
      </c>
      <c r="W43" s="1" t="str">
        <f t="shared" si="0"/>
        <v>{id:40,year: "2005",typeDoc:"ACUERDO",dateDoc:"30-NOV",numDoc:"CG 40-2005",monthDoc:"NOV",nameDoc:"FINANCIAMIENTO NUEVOS PARTIDOS",link: Acuerdos__pdfpath(`./${"2005/"}${"40.pdf"}`),},</v>
      </c>
      <c r="X43" s="1">
        <v>42</v>
      </c>
    </row>
    <row r="44" spans="1:24" x14ac:dyDescent="0.25">
      <c r="A44" s="1" t="s">
        <v>748</v>
      </c>
      <c r="B44" s="1">
        <v>41</v>
      </c>
      <c r="C44" s="1" t="s">
        <v>1882</v>
      </c>
      <c r="D44" s="3" t="s">
        <v>1181</v>
      </c>
      <c r="E44" s="1" t="s">
        <v>1417</v>
      </c>
      <c r="F44" s="2" t="s">
        <v>302</v>
      </c>
      <c r="G44" s="1" t="s">
        <v>1176</v>
      </c>
      <c r="I44" s="1">
        <f t="shared" si="8"/>
        <v>41</v>
      </c>
      <c r="J44" s="1" t="s">
        <v>0</v>
      </c>
      <c r="K44" s="1" t="s">
        <v>1267</v>
      </c>
      <c r="L44" s="3" t="str">
        <f t="shared" si="9"/>
        <v>DIC</v>
      </c>
      <c r="M44" s="1" t="s">
        <v>1177</v>
      </c>
      <c r="N44" s="1" t="s">
        <v>1963</v>
      </c>
      <c r="O44" s="1" t="s">
        <v>911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"2005",typeDoc:"ACUERDO",dateDoc:"02-DIC",numDoc:"CG 41-2005",monthDoc:"DIC",nameDoc:"PRD",link: Acuerdos__pdfpath(`./${"2005/"}${"41.pdf"}`),},</v>
      </c>
      <c r="W44" s="1" t="str">
        <f t="shared" si="0"/>
        <v>{id:41,year: "2005",typeDoc:"ACUERDO",dateDoc:"02-DIC",numDoc:"CG 41-2005",monthDoc:"DIC",nameDoc:"PRD",link: Acuerdos__pdfpath(`./${"2005/"}${"41.pdf"}`),},</v>
      </c>
      <c r="X44" s="1">
        <v>43</v>
      </c>
    </row>
    <row r="45" spans="1:24" x14ac:dyDescent="0.25">
      <c r="A45" s="1" t="s">
        <v>748</v>
      </c>
      <c r="B45" s="1">
        <v>42</v>
      </c>
      <c r="C45" s="1" t="s">
        <v>1882</v>
      </c>
      <c r="D45" s="3" t="s">
        <v>1181</v>
      </c>
      <c r="E45" s="1" t="s">
        <v>1417</v>
      </c>
      <c r="F45" s="2" t="s">
        <v>303</v>
      </c>
      <c r="G45" s="1" t="s">
        <v>1176</v>
      </c>
      <c r="I45" s="1">
        <f t="shared" si="8"/>
        <v>42</v>
      </c>
      <c r="J45" s="1" t="s">
        <v>0</v>
      </c>
      <c r="K45" s="1" t="s">
        <v>1267</v>
      </c>
      <c r="L45" s="3" t="str">
        <f t="shared" si="9"/>
        <v>DIC</v>
      </c>
      <c r="M45" s="1" t="s">
        <v>1177</v>
      </c>
      <c r="N45" s="1" t="s">
        <v>307</v>
      </c>
      <c r="O45" s="1" t="s">
        <v>911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"2005",typeDoc:"ACUERDO",dateDoc:"05-DIC",numDoc:"CG 42-2005",monthDoc:"DIC",nameDoc:"APLICACIÓN MINISTRACIONES PRD",link: Acuerdos__pdfpath(`./${"2005/"}${"42.pdf"}`),},</v>
      </c>
      <c r="W45" s="1" t="str">
        <f t="shared" si="0"/>
        <v>{id:42,year: "2005",typeDoc:"ACUERDO",dateDoc:"05-DIC",numDoc:"CG 42-2005",monthDoc:"DIC",nameDoc:"APLICACIÓN MINISTRACIONES PRD",link: Acuerdos__pdfpath(`./${"2005/"}${"42.pdf"}`),},</v>
      </c>
      <c r="X45" s="1">
        <v>44</v>
      </c>
    </row>
    <row r="46" spans="1:24" x14ac:dyDescent="0.25">
      <c r="A46" s="1" t="s">
        <v>748</v>
      </c>
      <c r="B46" s="1">
        <v>43</v>
      </c>
      <c r="C46" s="1" t="s">
        <v>1882</v>
      </c>
      <c r="D46" s="1" t="s">
        <v>1181</v>
      </c>
      <c r="E46" s="1" t="s">
        <v>1417</v>
      </c>
      <c r="F46" s="2" t="s">
        <v>304</v>
      </c>
      <c r="G46" s="1" t="s">
        <v>1176</v>
      </c>
      <c r="I46" s="1">
        <f t="shared" si="8"/>
        <v>43</v>
      </c>
      <c r="J46" s="1" t="s">
        <v>0</v>
      </c>
      <c r="K46" s="1" t="s">
        <v>1267</v>
      </c>
      <c r="L46" s="3" t="str">
        <f t="shared" si="9"/>
        <v>DIC</v>
      </c>
      <c r="M46" s="1" t="s">
        <v>1177</v>
      </c>
      <c r="N46" s="1" t="s">
        <v>1964</v>
      </c>
      <c r="O46" s="1" t="s">
        <v>911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"2005",typeDoc:"ACUERDO",dateDoc:"30-DIC",numDoc:"CG 43-2005",monthDoc:"DIC",nameDoc:"REGISTRO PAC",link: Acuerdos__pdfpath(`./${"2005/"}${"43.pdf"}`),},</v>
      </c>
      <c r="W46" s="1" t="str">
        <f t="shared" si="0"/>
        <v>{id:43,year: "2005",typeDoc:"ACUERDO",dateDoc:"30-DIC",numDoc:"CG 43-2005",monthDoc:"DIC",nameDoc:"REGISTRO PAC",link: Acuerdos__pdfpath(`./${"2005/"}${"43.pdf"}`),},</v>
      </c>
      <c r="X46" s="1">
        <v>45</v>
      </c>
    </row>
    <row r="47" spans="1:24" x14ac:dyDescent="0.25">
      <c r="R47" s="1" t="s">
        <v>920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O1" workbookViewId="0">
      <selection activeCell="W2" sqref="W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2491</v>
      </c>
      <c r="X1" s="1" t="s">
        <v>2506</v>
      </c>
    </row>
    <row r="2" spans="1:24" x14ac:dyDescent="0.25">
      <c r="R2" s="1" t="s">
        <v>928</v>
      </c>
      <c r="W2" s="1" t="str">
        <f t="shared" ref="W2:W65" si="0">IF(R2=0,"",R2)</f>
        <v>export const dataAcuerdos2004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1883</v>
      </c>
      <c r="D3" s="1" t="s">
        <v>1181</v>
      </c>
      <c r="E3" s="1" t="s">
        <v>1417</v>
      </c>
      <c r="F3" s="2" t="s">
        <v>318</v>
      </c>
      <c r="G3" s="1" t="s">
        <v>1176</v>
      </c>
      <c r="H3" s="1">
        <v>0</v>
      </c>
      <c r="I3" s="1">
        <f>B3</f>
        <v>1</v>
      </c>
      <c r="J3" s="1" t="s">
        <v>0</v>
      </c>
      <c r="K3" s="1" t="s">
        <v>1268</v>
      </c>
      <c r="L3" s="3" t="str">
        <f t="shared" ref="L3:L210" si="1">MID(F3,4,3)</f>
        <v>ENE</v>
      </c>
      <c r="M3" s="1" t="s">
        <v>1177</v>
      </c>
      <c r="N3" s="1" t="s">
        <v>1992</v>
      </c>
      <c r="O3" s="1" t="s">
        <v>913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  <c r="W3" s="1" t="str">
        <f t="shared" si="0"/>
        <v>{id:1,year: "2004",typeDoc:"ACUERDO",dateDoc:"08-ENE",numDoc:"CG 01-2004",monthDoc:"ENE",nameDoc:"SOBRE CREACION DE COMISIONES",link: Acuerdos__pdfpath(`./${"2004/"}${"1.pdf"}`),},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1883</v>
      </c>
      <c r="D4" s="1" t="s">
        <v>1181</v>
      </c>
      <c r="E4" s="1" t="s">
        <v>1417</v>
      </c>
      <c r="F4" s="2" t="s">
        <v>318</v>
      </c>
      <c r="G4" s="1" t="s">
        <v>1176</v>
      </c>
      <c r="H4" s="1">
        <v>0</v>
      </c>
      <c r="I4" s="1">
        <f t="shared" ref="I4:I191" si="3">B4</f>
        <v>2</v>
      </c>
      <c r="J4" s="1" t="s">
        <v>0</v>
      </c>
      <c r="K4" s="1" t="s">
        <v>1268</v>
      </c>
      <c r="L4" s="3" t="str">
        <f t="shared" si="1"/>
        <v>ENE</v>
      </c>
      <c r="M4" s="1" t="s">
        <v>1177</v>
      </c>
      <c r="N4" s="1" t="s">
        <v>1993</v>
      </c>
      <c r="O4" s="1" t="s">
        <v>913</v>
      </c>
      <c r="P4" s="26">
        <f>B4</f>
        <v>2</v>
      </c>
      <c r="Q4" s="1" t="s">
        <v>1</v>
      </c>
      <c r="R4" s="1" t="str">
        <f t="shared" si="2"/>
        <v>{id:2,year: "2004",typeDoc:"ACUERDO",dateDoc:"08-ENE",numDoc:"CG 02-2004",monthDoc:"ENE",nameDoc:"INTEGRAR LA JUNTA GENERAL EJECUTIVA",link: Acuerdos__pdfpath(`./${"2004/"}${"2.pdf"}`),},</v>
      </c>
      <c r="W4" s="1" t="str">
        <f t="shared" si="0"/>
        <v>{id:2,year: "2004",typeDoc:"ACUERDO",dateDoc:"08-ENE",numDoc:"CG 02-2004",monthDoc:"ENE",nameDoc:"INTEGRAR LA JUNTA GENERAL EJECUTIVA",link: Acuerdos__pdfpath(`./${"2004/"}${"2.pdf"}`),},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1883</v>
      </c>
      <c r="D5" s="1" t="s">
        <v>1181</v>
      </c>
      <c r="E5" s="1" t="s">
        <v>1417</v>
      </c>
      <c r="F5" s="2" t="s">
        <v>319</v>
      </c>
      <c r="G5" s="1" t="s">
        <v>1176</v>
      </c>
      <c r="H5" s="1">
        <v>0</v>
      </c>
      <c r="I5" s="1">
        <f t="shared" si="3"/>
        <v>3</v>
      </c>
      <c r="J5" s="1" t="s">
        <v>0</v>
      </c>
      <c r="K5" s="1" t="s">
        <v>1268</v>
      </c>
      <c r="L5" s="3" t="str">
        <f t="shared" si="1"/>
        <v>ENE</v>
      </c>
      <c r="M5" s="1" t="s">
        <v>1177</v>
      </c>
      <c r="N5" s="1" t="s">
        <v>1994</v>
      </c>
      <c r="O5" s="1" t="s">
        <v>913</v>
      </c>
      <c r="P5" s="26">
        <f>B5</f>
        <v>3</v>
      </c>
      <c r="Q5" s="1" t="s">
        <v>1</v>
      </c>
      <c r="R5" s="1" t="str">
        <f t="shared" si="2"/>
        <v>{id:3,year: "2004",typeDoc:"ACUERDO",dateDoc:"21-ENE",numDoc:"CG 03-2004",monthDoc:"ENE",nameDoc:"RETRIBUCION CONSEJEROS",link: Acuerdos__pdfpath(`./${"2004/"}${"3.pdf"}`),},</v>
      </c>
      <c r="W5" s="1" t="str">
        <f t="shared" si="0"/>
        <v>{id:3,year: "2004",typeDoc:"ACUERDO",dateDoc:"21-ENE",numDoc:"CG 03-2004",monthDoc:"ENE",nameDoc:"RETRIBUCION CONSEJEROS",link: Acuerdos__pdfpath(`./${"2004/"}${"3.pdf"}`),},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1883</v>
      </c>
      <c r="D6" s="3" t="s">
        <v>1181</v>
      </c>
      <c r="E6" s="1" t="s">
        <v>1417</v>
      </c>
      <c r="F6" s="2" t="s">
        <v>319</v>
      </c>
      <c r="G6" s="1" t="s">
        <v>1176</v>
      </c>
      <c r="H6" s="3">
        <v>0</v>
      </c>
      <c r="I6" s="1">
        <f t="shared" si="3"/>
        <v>4</v>
      </c>
      <c r="J6" s="1" t="s">
        <v>0</v>
      </c>
      <c r="K6" s="1" t="s">
        <v>1268</v>
      </c>
      <c r="L6" s="3" t="str">
        <f t="shared" si="1"/>
        <v>ENE</v>
      </c>
      <c r="M6" s="1" t="s">
        <v>1177</v>
      </c>
      <c r="N6" s="1" t="s">
        <v>1995</v>
      </c>
      <c r="O6" s="1" t="s">
        <v>913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"2004",typeDoc:"ACUERDO",dateDoc:"21-ENE",numDoc:"CG 04-2004",monthDoc:"ENE",nameDoc:"PROCEDIMIENTOS PJS",link: Acuerdos__pdfpath(`./${"2004/"}${"4.pdf"}`),},</v>
      </c>
      <c r="W6" s="1" t="str">
        <f t="shared" si="0"/>
        <v>{id:4,year: "2004",typeDoc:"ACUERDO",dateDoc:"21-ENE",numDoc:"CG 04-2004",monthDoc:"ENE",nameDoc:"PROCEDIMIENTOS PJS",link: Acuerdos__pdfpath(`./${"2004/"}${"4.pdf"}`),},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1883</v>
      </c>
      <c r="D7" s="3" t="s">
        <v>1181</v>
      </c>
      <c r="E7" s="1" t="s">
        <v>1417</v>
      </c>
      <c r="F7" s="2" t="s">
        <v>319</v>
      </c>
      <c r="G7" s="1" t="s">
        <v>1176</v>
      </c>
      <c r="H7" s="3">
        <v>0</v>
      </c>
      <c r="I7" s="1">
        <f t="shared" si="3"/>
        <v>5</v>
      </c>
      <c r="J7" s="1" t="s">
        <v>0</v>
      </c>
      <c r="K7" s="1" t="s">
        <v>1268</v>
      </c>
      <c r="L7" s="3" t="str">
        <f t="shared" si="1"/>
        <v>ENE</v>
      </c>
      <c r="M7" s="1" t="s">
        <v>1177</v>
      </c>
      <c r="N7" s="1" t="s">
        <v>1996</v>
      </c>
      <c r="O7" s="1" t="s">
        <v>913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"2004",typeDoc:"ACUERDO",dateDoc:"21-ENE",numDoc:"CG 05-2004",monthDoc:"ENE",nameDoc:"CONVOCATORIA DIRECCIONES",link: Acuerdos__pdfpath(`./${"2004/"}${"5.pdf"}`),},</v>
      </c>
      <c r="W7" s="1" t="str">
        <f t="shared" si="0"/>
        <v>{id:5,year: "2004",typeDoc:"ACUERDO",dateDoc:"21-ENE",numDoc:"CG 05-2004",monthDoc:"ENE",nameDoc:"CONVOCATORIA DIRECCIONES",link: Acuerdos__pdfpath(`./${"2004/"}${"5.pdf"}`),},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1883</v>
      </c>
      <c r="D8" s="3" t="s">
        <v>1181</v>
      </c>
      <c r="E8" s="1" t="s">
        <v>1417</v>
      </c>
      <c r="F8" s="2" t="s">
        <v>320</v>
      </c>
      <c r="G8" s="1" t="s">
        <v>1176</v>
      </c>
      <c r="H8" s="3">
        <v>0</v>
      </c>
      <c r="I8" s="1">
        <f t="shared" si="3"/>
        <v>6</v>
      </c>
      <c r="J8" s="1" t="s">
        <v>0</v>
      </c>
      <c r="K8" s="1" t="s">
        <v>1268</v>
      </c>
      <c r="L8" s="3" t="str">
        <f t="shared" si="1"/>
        <v>FEB</v>
      </c>
      <c r="M8" s="1" t="s">
        <v>1177</v>
      </c>
      <c r="N8" s="1" t="s">
        <v>1997</v>
      </c>
      <c r="O8" s="1" t="s">
        <v>913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"2004",typeDoc:"ACUERDO",dateDoc:"26-FEB",numDoc:"CG 06-2004",monthDoc:"FEB",nameDoc:"SUSPENSIÓN DEMARCACIÓN DISTRITAL",link: Acuerdos__pdfpath(`./${"2004/"}${"6.pdf"}`),},</v>
      </c>
      <c r="W8" s="1" t="str">
        <f t="shared" si="0"/>
        <v>{id:6,year: "2004",typeDoc:"ACUERDO",dateDoc:"26-FEB",numDoc:"CG 06-2004",monthDoc:"FEB",nameDoc:"SUSPENSIÓN DEMARCACIÓN DISTRITAL",link: Acuerdos__pdfpath(`./${"2004/"}${"6.pdf"}`),},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1883</v>
      </c>
      <c r="D9" s="3" t="s">
        <v>1181</v>
      </c>
      <c r="E9" s="1" t="s">
        <v>1417</v>
      </c>
      <c r="F9" s="2" t="s">
        <v>320</v>
      </c>
      <c r="G9" s="1" t="s">
        <v>1176</v>
      </c>
      <c r="H9" s="3">
        <v>0</v>
      </c>
      <c r="I9" s="1">
        <f t="shared" si="3"/>
        <v>7</v>
      </c>
      <c r="J9" s="1" t="s">
        <v>0</v>
      </c>
      <c r="K9" s="1" t="s">
        <v>1268</v>
      </c>
      <c r="L9" s="3" t="str">
        <f t="shared" si="1"/>
        <v>FEB</v>
      </c>
      <c r="M9" s="1" t="s">
        <v>1177</v>
      </c>
      <c r="N9" s="1" t="s">
        <v>322</v>
      </c>
      <c r="O9" s="1" t="s">
        <v>913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"2004",typeDoc:"ACUERDO",dateDoc:"26-FEB",numDoc:"CG 07-2004",monthDoc:"FEB",nameDoc:"FECHA DE INICIO DEL PROCESO ELECTORAL",link: Acuerdos__pdfpath(`./${"2004/"}${"7.pdf"}`),},</v>
      </c>
      <c r="W9" s="1" t="str">
        <f t="shared" si="0"/>
        <v>{id:7,year: "2004",typeDoc:"ACUERDO",dateDoc:"26-FEB",numDoc:"CG 07-2004",monthDoc:"FEB",nameDoc:"FECHA DE INICIO DEL PROCESO ELECTORAL",link: Acuerdos__pdfpath(`./${"2004/"}${"7.pdf"}`),},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1883</v>
      </c>
      <c r="D10" s="3" t="s">
        <v>1181</v>
      </c>
      <c r="E10" s="1" t="s">
        <v>1417</v>
      </c>
      <c r="F10" s="2" t="s">
        <v>320</v>
      </c>
      <c r="G10" s="1" t="s">
        <v>1176</v>
      </c>
      <c r="H10" s="3">
        <v>0</v>
      </c>
      <c r="I10" s="1">
        <f t="shared" si="3"/>
        <v>8</v>
      </c>
      <c r="J10" s="1" t="s">
        <v>0</v>
      </c>
      <c r="K10" s="1" t="s">
        <v>1268</v>
      </c>
      <c r="L10" s="3" t="str">
        <f t="shared" si="1"/>
        <v>FEB</v>
      </c>
      <c r="M10" s="1" t="s">
        <v>1177</v>
      </c>
      <c r="N10" s="1" t="s">
        <v>1998</v>
      </c>
      <c r="O10" s="1" t="s">
        <v>913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"2004",typeDoc:"ACUERDO",dateDoc:"26-FEB",numDoc:"CG 08-2004",monthDoc:"FEB",nameDoc:"REGIDORES 04",link: Acuerdos__pdfpath(`./${"2004/"}${"8.pdf"}`),},</v>
      </c>
      <c r="W10" s="1" t="str">
        <f t="shared" si="0"/>
        <v>{id:8,year: "2004",typeDoc:"ACUERDO",dateDoc:"26-FEB",numDoc:"CG 08-2004",monthDoc:"FEB",nameDoc:"REGIDORES 04",link: Acuerdos__pdfpath(`./${"2004/"}${"8.pdf"}`),},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1883</v>
      </c>
      <c r="D11" s="3" t="s">
        <v>1181</v>
      </c>
      <c r="E11" s="1" t="s">
        <v>1417</v>
      </c>
      <c r="F11" s="2" t="s">
        <v>320</v>
      </c>
      <c r="G11" s="1" t="s">
        <v>1176</v>
      </c>
      <c r="H11" s="3">
        <v>0</v>
      </c>
      <c r="I11" s="1">
        <f t="shared" si="3"/>
        <v>9</v>
      </c>
      <c r="J11" s="1" t="s">
        <v>0</v>
      </c>
      <c r="K11" s="1" t="s">
        <v>1268</v>
      </c>
      <c r="L11" s="3" t="str">
        <f t="shared" si="1"/>
        <v>FEB</v>
      </c>
      <c r="M11" s="1" t="s">
        <v>1177</v>
      </c>
      <c r="N11" s="1" t="s">
        <v>323</v>
      </c>
      <c r="O11" s="1" t="s">
        <v>913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"2004",typeDoc:"ACUERDO",dateDoc:"26-FEB",numDoc:"CG 09-2004",monthDoc:"FEB",nameDoc:"NOMBRAMIENTO DIRECTOR DE ORGANIZACION",link: Acuerdos__pdfpath(`./${"2004/"}${"9.pdf"}`),},</v>
      </c>
      <c r="W11" s="1" t="str">
        <f t="shared" si="0"/>
        <v>{id:9,year: "2004",typeDoc:"ACUERDO",dateDoc:"26-FEB",numDoc:"CG 09-2004",monthDoc:"FEB",nameDoc:"NOMBRAMIENTO DIRECTOR DE ORGANIZACION",link: Acuerdos__pdfpath(`./${"2004/"}${"9.pdf"}`),},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1883</v>
      </c>
      <c r="D12" s="3" t="s">
        <v>1181</v>
      </c>
      <c r="E12" s="1" t="s">
        <v>1417</v>
      </c>
      <c r="F12" s="2" t="s">
        <v>320</v>
      </c>
      <c r="G12" s="1" t="s">
        <v>1176</v>
      </c>
      <c r="I12" s="1">
        <f t="shared" si="3"/>
        <v>10</v>
      </c>
      <c r="J12" s="1" t="s">
        <v>0</v>
      </c>
      <c r="K12" s="1" t="s">
        <v>1268</v>
      </c>
      <c r="L12" s="3" t="str">
        <f t="shared" si="1"/>
        <v>FEB</v>
      </c>
      <c r="M12" s="1" t="s">
        <v>1177</v>
      </c>
      <c r="N12" s="1" t="s">
        <v>324</v>
      </c>
      <c r="O12" s="1" t="s">
        <v>913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"2004",typeDoc:"ACUERDO",dateDoc:"26-FEB",numDoc:"CG 10-2004",monthDoc:"FEB",nameDoc:"NOMBRAMIENTO DIRECTOR DEL SERVICIO PROFESIONAL",link: Acuerdos__pdfpath(`./${"2004/"}${"10.pdf"}`),},</v>
      </c>
      <c r="W12" s="1" t="str">
        <f t="shared" si="0"/>
        <v>{id:10,year: "2004",typeDoc:"ACUERDO",dateDoc:"26-FEB",numDoc:"CG 10-2004",monthDoc:"FEB",nameDoc:"NOMBRAMIENTO DIRECTOR DEL SERVICIO PROFESIONAL",link: Acuerdos__pdfpath(`./${"2004/"}${"10.pdf"}`),},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1883</v>
      </c>
      <c r="D13" s="3" t="s">
        <v>1181</v>
      </c>
      <c r="E13" s="1" t="s">
        <v>1417</v>
      </c>
      <c r="F13" s="2" t="s">
        <v>320</v>
      </c>
      <c r="G13" s="1" t="s">
        <v>1176</v>
      </c>
      <c r="I13" s="1">
        <f t="shared" si="3"/>
        <v>11</v>
      </c>
      <c r="J13" s="1" t="s">
        <v>0</v>
      </c>
      <c r="K13" s="1" t="s">
        <v>1268</v>
      </c>
      <c r="L13" s="3" t="str">
        <f t="shared" si="1"/>
        <v>FEB</v>
      </c>
      <c r="M13" s="1" t="s">
        <v>1177</v>
      </c>
      <c r="N13" s="1" t="s">
        <v>325</v>
      </c>
      <c r="O13" s="1" t="s">
        <v>913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"2004",typeDoc:"ACUERDO",dateDoc:"26-FEB",numDoc:"CG 11-2004",monthDoc:"FEB",nameDoc:"NOMBRAMIENTO DIRECTOS ASUNTOS JURIDICOS",link: Acuerdos__pdfpath(`./${"2004/"}${"11.pdf"}`),},</v>
      </c>
      <c r="W13" s="1" t="str">
        <f t="shared" si="0"/>
        <v>{id:11,year: "2004",typeDoc:"ACUERDO",dateDoc:"26-FEB",numDoc:"CG 11-2004",monthDoc:"FEB",nameDoc:"NOMBRAMIENTO DIRECTOS ASUNTOS JURIDICOS",link: Acuerdos__pdfpath(`./${"2004/"}${"11.pdf"}`),},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1883</v>
      </c>
      <c r="D14" s="3" t="s">
        <v>1181</v>
      </c>
      <c r="E14" s="1" t="s">
        <v>1417</v>
      </c>
      <c r="F14" s="2" t="s">
        <v>320</v>
      </c>
      <c r="G14" s="1" t="s">
        <v>1176</v>
      </c>
      <c r="H14" s="3"/>
      <c r="I14" s="1">
        <f t="shared" si="3"/>
        <v>12</v>
      </c>
      <c r="J14" s="1" t="s">
        <v>0</v>
      </c>
      <c r="K14" s="1" t="s">
        <v>1268</v>
      </c>
      <c r="L14" s="3" t="str">
        <f t="shared" si="1"/>
        <v>FEB</v>
      </c>
      <c r="M14" s="1" t="s">
        <v>1177</v>
      </c>
      <c r="N14" s="1" t="s">
        <v>326</v>
      </c>
      <c r="O14" s="1" t="s">
        <v>913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"2004",typeDoc:"ACUERDO",dateDoc:"26-FEB",numDoc:"CG 12-2004",monthDoc:"FEB",nameDoc:"CONVENIO UVT",link: Acuerdos__pdfpath(`./${"2004/"}${"12.pdf"}`),},</v>
      </c>
      <c r="W14" s="1" t="str">
        <f t="shared" si="0"/>
        <v>{id:12,year: "2004",typeDoc:"ACUERDO",dateDoc:"26-FEB",numDoc:"CG 12-2004",monthDoc:"FEB",nameDoc:"CONVENIO UVT",link: Acuerdos__pdfpath(`./${"2004/"}${"12.pdf"}`),},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1883</v>
      </c>
      <c r="D15" s="1" t="s">
        <v>1181</v>
      </c>
      <c r="E15" s="1" t="s">
        <v>1417</v>
      </c>
      <c r="F15" s="2" t="s">
        <v>321</v>
      </c>
      <c r="G15" s="1" t="s">
        <v>1176</v>
      </c>
      <c r="H15" s="3"/>
      <c r="I15" s="1">
        <f t="shared" si="3"/>
        <v>13</v>
      </c>
      <c r="J15" s="1" t="s">
        <v>0</v>
      </c>
      <c r="K15" s="1" t="s">
        <v>1268</v>
      </c>
      <c r="L15" s="3" t="str">
        <f t="shared" si="1"/>
        <v>MAR</v>
      </c>
      <c r="M15" s="1" t="s">
        <v>1177</v>
      </c>
      <c r="N15" s="1" t="s">
        <v>1999</v>
      </c>
      <c r="O15" s="1" t="s">
        <v>913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"2004",typeDoc:"ACUERDO",dateDoc:"26-MAR",numDoc:"CG 13-2004",monthDoc:"MAR",nameDoc:"DE SECCIONAMIENTO",link: Acuerdos__pdfpath(`./${"2004/"}${"13.pdf"}`),},</v>
      </c>
      <c r="W15" s="1" t="str">
        <f t="shared" si="0"/>
        <v>{id:13,year: "2004",typeDoc:"ACUERDO",dateDoc:"26-MAR",numDoc:"CG 13-2004",monthDoc:"MAR",nameDoc:"DE SECCIONAMIENTO",link: Acuerdos__pdfpath(`./${"2004/"}${"13.pdf"}`),},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1883</v>
      </c>
      <c r="D16" s="1" t="s">
        <v>1181</v>
      </c>
      <c r="E16" s="1" t="s">
        <v>1417</v>
      </c>
      <c r="F16" s="2" t="s">
        <v>321</v>
      </c>
      <c r="G16" s="1" t="s">
        <v>1176</v>
      </c>
      <c r="H16" s="3"/>
      <c r="I16" s="1">
        <f t="shared" si="3"/>
        <v>14</v>
      </c>
      <c r="J16" s="1" t="s">
        <v>0</v>
      </c>
      <c r="K16" s="1" t="s">
        <v>1268</v>
      </c>
      <c r="L16" s="3" t="str">
        <f t="shared" si="1"/>
        <v>MAR</v>
      </c>
      <c r="M16" s="1" t="s">
        <v>1177</v>
      </c>
      <c r="N16" s="1" t="s">
        <v>1898</v>
      </c>
      <c r="O16" s="1" t="s">
        <v>913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"2004",typeDoc:"ACUERDO",dateDoc:"26-MAR",numDoc:"CG 14-2004",monthDoc:"MAR",nameDoc:"RATIFICACIÓN DE VIGENCIA NORMATIVIDAD",link: Acuerdos__pdfpath(`./${"2004/"}${"14.pdf"}`),},</v>
      </c>
      <c r="W16" s="1" t="str">
        <f t="shared" si="0"/>
        <v>{id:14,year: "2004",typeDoc:"ACUERDO",dateDoc:"26-MAR",numDoc:"CG 14-2004",monthDoc:"MAR",nameDoc:"RATIFICACIÓN DE VIGENCIA NORMATIVIDAD",link: Acuerdos__pdfpath(`./${"2004/"}${"14.pdf"}`),},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1883</v>
      </c>
      <c r="D17" s="3" t="s">
        <v>1181</v>
      </c>
      <c r="E17" s="1" t="s">
        <v>1417</v>
      </c>
      <c r="F17" s="2" t="s">
        <v>321</v>
      </c>
      <c r="G17" s="1" t="s">
        <v>1176</v>
      </c>
      <c r="H17" s="3"/>
      <c r="I17" s="1">
        <f t="shared" si="3"/>
        <v>15</v>
      </c>
      <c r="J17" s="1" t="s">
        <v>0</v>
      </c>
      <c r="K17" s="1" t="s">
        <v>1268</v>
      </c>
      <c r="L17" s="3" t="str">
        <f t="shared" si="1"/>
        <v>MAR</v>
      </c>
      <c r="M17" s="1" t="s">
        <v>1177</v>
      </c>
      <c r="N17" s="3" t="s">
        <v>327</v>
      </c>
      <c r="O17" s="1" t="s">
        <v>913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"2004",typeDoc:"ACUERDO",dateDoc:"26-MAR",numDoc:"CG 15-2004",monthDoc:"MAR",nameDoc:"COMITE ADQUISICIONES",link: Acuerdos__pdfpath(`./${"2004/"}${"15.pdf"}`),},</v>
      </c>
      <c r="W17" s="1" t="str">
        <f t="shared" si="0"/>
        <v>{id:15,year: "2004",typeDoc:"ACUERDO",dateDoc:"26-MAR",numDoc:"CG 15-2004",monthDoc:"MAR",nameDoc:"COMITE ADQUISICIONES",link: Acuerdos__pdfpath(`./${"2004/"}${"15.pdf"}`),},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1883</v>
      </c>
      <c r="D18" s="1" t="s">
        <v>1181</v>
      </c>
      <c r="E18" s="1" t="s">
        <v>1417</v>
      </c>
      <c r="F18" s="2" t="s">
        <v>321</v>
      </c>
      <c r="G18" s="1" t="s">
        <v>1176</v>
      </c>
      <c r="H18" s="3"/>
      <c r="I18" s="1">
        <f t="shared" si="3"/>
        <v>16</v>
      </c>
      <c r="J18" s="1" t="s">
        <v>0</v>
      </c>
      <c r="K18" s="1" t="s">
        <v>1268</v>
      </c>
      <c r="L18" s="3" t="str">
        <f t="shared" si="1"/>
        <v>MAR</v>
      </c>
      <c r="M18" s="1" t="s">
        <v>1177</v>
      </c>
      <c r="N18" s="1" t="s">
        <v>328</v>
      </c>
      <c r="O18" s="1" t="s">
        <v>913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"2004",typeDoc:"ACUERDO",dateDoc:"26-MAR",numDoc:"CG 16-2004",monthDoc:"MAR",nameDoc:"REGLAMENTO INTERIOR DEL INSTITUTO ELECTORAL DE TLAXCALA. EN LO GENERAL",link: Acuerdos__pdfpath(`./${"2004/"}${"16.pdf"}`),},</v>
      </c>
      <c r="W18" s="1" t="str">
        <f t="shared" si="0"/>
        <v>{id:16,year: "2004",typeDoc:"ACUERDO",dateDoc:"26-MAR",numDoc:"CG 16-2004",monthDoc:"MAR",nameDoc:"REGLAMENTO INTERIOR DEL INSTITUTO ELECTORAL DE TLAXCALA. EN LO GENERAL",link: Acuerdos__pdfpath(`./${"2004/"}${"16.pdf"}`),},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1883</v>
      </c>
      <c r="D19" s="3" t="s">
        <v>1181</v>
      </c>
      <c r="E19" s="1" t="s">
        <v>1417</v>
      </c>
      <c r="F19" s="2" t="s">
        <v>321</v>
      </c>
      <c r="G19" s="1" t="s">
        <v>1176</v>
      </c>
      <c r="H19" s="3"/>
      <c r="I19" s="1">
        <f t="shared" si="3"/>
        <v>17</v>
      </c>
      <c r="J19" s="1" t="s">
        <v>0</v>
      </c>
      <c r="K19" s="1" t="s">
        <v>1268</v>
      </c>
      <c r="L19" s="3" t="str">
        <f t="shared" si="1"/>
        <v>MAR</v>
      </c>
      <c r="M19" s="1" t="s">
        <v>1177</v>
      </c>
      <c r="N19" s="1" t="s">
        <v>329</v>
      </c>
      <c r="O19" s="1" t="s">
        <v>913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"2004",typeDoc:"ACUERDO",dateDoc:"26-MAR",numDoc:"CG 17-2004",monthDoc:"MAR",nameDoc:"REGLAMENTO DE SESIONES DEL CONSEJO GENERAL. EN LO GENERAL",link: Acuerdos__pdfpath(`./${"2004/"}${"17.pdf"}`),},</v>
      </c>
      <c r="W19" s="1" t="str">
        <f t="shared" si="0"/>
        <v>{id:17,year: "2004",typeDoc:"ACUERDO",dateDoc:"26-MAR",numDoc:"CG 17-2004",monthDoc:"MAR",nameDoc:"REGLAMENTO DE SESIONES DEL CONSEJO GENERAL. EN LO GENERAL",link: Acuerdos__pdfpath(`./${"2004/"}${"17.pdf"}`),},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1883</v>
      </c>
      <c r="D20" s="3" t="s">
        <v>1181</v>
      </c>
      <c r="E20" s="1" t="s">
        <v>1417</v>
      </c>
      <c r="F20" s="2" t="s">
        <v>321</v>
      </c>
      <c r="G20" s="1" t="s">
        <v>1176</v>
      </c>
      <c r="H20" s="3"/>
      <c r="I20" s="1">
        <f t="shared" si="3"/>
        <v>18</v>
      </c>
      <c r="J20" s="1" t="s">
        <v>0</v>
      </c>
      <c r="K20" s="1" t="s">
        <v>1268</v>
      </c>
      <c r="L20" s="3" t="str">
        <f t="shared" si="1"/>
        <v>MAR</v>
      </c>
      <c r="M20" s="1" t="s">
        <v>1177</v>
      </c>
      <c r="N20" s="1" t="s">
        <v>330</v>
      </c>
      <c r="O20" s="1" t="s">
        <v>913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"2004",typeDoc:"ACUERDO",dateDoc:"26-MAR",numDoc:"CG 18-2004",monthDoc:"MAR",nameDoc:"REGLAMENTO SESIONES CONSEJOS DISTRITALES Y MUNICIPALES. EN LO GENERAL",link: Acuerdos__pdfpath(`./${"2004/"}${"18.pdf"}`),},</v>
      </c>
      <c r="W20" s="1" t="str">
        <f t="shared" si="0"/>
        <v>{id:18,year: "2004",typeDoc:"ACUERDO",dateDoc:"26-MAR",numDoc:"CG 18-2004",monthDoc:"MAR",nameDoc:"REGLAMENTO SESIONES CONSEJOS DISTRITALES Y MUNICIPALES. EN LO GENERAL",link: Acuerdos__pdfpath(`./${"2004/"}${"18.pdf"}`),},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1883</v>
      </c>
      <c r="D21" s="3" t="s">
        <v>1181</v>
      </c>
      <c r="E21" s="1" t="s">
        <v>1417</v>
      </c>
      <c r="F21" s="2" t="s">
        <v>321</v>
      </c>
      <c r="G21" s="1" t="s">
        <v>1176</v>
      </c>
      <c r="H21" s="3"/>
      <c r="I21" s="1">
        <f t="shared" si="3"/>
        <v>19</v>
      </c>
      <c r="J21" s="1" t="s">
        <v>0</v>
      </c>
      <c r="K21" s="1" t="s">
        <v>1268</v>
      </c>
      <c r="L21" s="3" t="str">
        <f t="shared" si="1"/>
        <v>MAR</v>
      </c>
      <c r="M21" s="1" t="s">
        <v>1177</v>
      </c>
      <c r="N21" s="1" t="s">
        <v>331</v>
      </c>
      <c r="O21" s="1" t="s">
        <v>913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"2004",typeDoc:"ACUERDO",dateDoc:"26-MAR",numDoc:"CG 19-2004",monthDoc:"MAR",nameDoc:"REGLAMENTO SESIONES JUNTA GENERAL EJECUTIVA. EN LO GENERAL",link: Acuerdos__pdfpath(`./${"2004/"}${"19.pdf"}`),},</v>
      </c>
      <c r="W21" s="1" t="str">
        <f t="shared" si="0"/>
        <v>{id:19,year: "2004",typeDoc:"ACUERDO",dateDoc:"26-MAR",numDoc:"CG 19-2004",monthDoc:"MAR",nameDoc:"REGLAMENTO SESIONES JUNTA GENERAL EJECUTIVA. EN LO GENERAL",link: Acuerdos__pdfpath(`./${"2004/"}${"19.pdf"}`),},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1883</v>
      </c>
      <c r="D22" s="3" t="s">
        <v>1181</v>
      </c>
      <c r="E22" s="1" t="s">
        <v>1417</v>
      </c>
      <c r="F22" s="2" t="s">
        <v>321</v>
      </c>
      <c r="G22" s="1" t="s">
        <v>1176</v>
      </c>
      <c r="I22" s="1">
        <f t="shared" si="3"/>
        <v>20</v>
      </c>
      <c r="J22" s="1" t="s">
        <v>0</v>
      </c>
      <c r="K22" s="1" t="s">
        <v>1268</v>
      </c>
      <c r="L22" s="3" t="str">
        <f t="shared" si="1"/>
        <v>MAR</v>
      </c>
      <c r="M22" s="1" t="s">
        <v>1177</v>
      </c>
      <c r="N22" s="1" t="s">
        <v>2000</v>
      </c>
      <c r="O22" s="1" t="s">
        <v>913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"2004",typeDoc:"ACUERDO",dateDoc:"26-MAR",numDoc:"CG 20-2004",monthDoc:"MAR",nameDoc:"DEL ESTATUTO DEL SERVICIO PROFESIONAL ELECTORAL. EN LO GENERAL",link: Acuerdos__pdfpath(`./${"2004/"}${"20.pdf"}`),},</v>
      </c>
      <c r="W22" s="1" t="str">
        <f t="shared" si="0"/>
        <v>{id:20,year: "2004",typeDoc:"ACUERDO",dateDoc:"26-MAR",numDoc:"CG 20-2004",monthDoc:"MAR",nameDoc:"DEL ESTATUTO DEL SERVICIO PROFESIONAL ELECTORAL. EN LO GENERAL",link: Acuerdos__pdfpath(`./${"2004/"}${"20.pdf"}`),},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1883</v>
      </c>
      <c r="D23" s="3" t="s">
        <v>1181</v>
      </c>
      <c r="E23" s="1" t="s">
        <v>1417</v>
      </c>
      <c r="F23" s="2" t="s">
        <v>321</v>
      </c>
      <c r="G23" s="1" t="s">
        <v>1176</v>
      </c>
      <c r="I23" s="1">
        <f t="shared" si="3"/>
        <v>21</v>
      </c>
      <c r="J23" s="1" t="s">
        <v>0</v>
      </c>
      <c r="K23" s="1" t="s">
        <v>1268</v>
      </c>
      <c r="L23" s="3" t="str">
        <f t="shared" si="1"/>
        <v>MAR</v>
      </c>
      <c r="M23" s="1" t="s">
        <v>1177</v>
      </c>
      <c r="N23" s="1" t="s">
        <v>332</v>
      </c>
      <c r="O23" s="1" t="s">
        <v>913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"2004",typeDoc:"ACUERDO",dateDoc:"26-MAR",numDoc:"CG 21-2004",monthDoc:"MAR",nameDoc:"REGLAMENTO DE ASISTENCIA TECNICA, ELECCIÓNES POR USOS Y COSTUMBRES. EN LO GENERAL",link: Acuerdos__pdfpath(`./${"2004/"}${"21.pdf"}`),},</v>
      </c>
      <c r="W23" s="1" t="str">
        <f t="shared" si="0"/>
        <v>{id:21,year: "2004",typeDoc:"ACUERDO",dateDoc:"26-MAR",numDoc:"CG 21-2004",monthDoc:"MAR",nameDoc:"REGLAMENTO DE ASISTENCIA TECNICA, ELECCIÓNES POR USOS Y COSTUMBRES. EN LO GENERAL",link: Acuerdos__pdfpath(`./${"2004/"}${"21.pdf"}`),},</v>
      </c>
      <c r="X23" s="1">
        <v>22</v>
      </c>
    </row>
    <row r="24" spans="1:24" x14ac:dyDescent="0.25">
      <c r="A24" s="1" t="s">
        <v>748</v>
      </c>
      <c r="B24" s="1">
        <v>22</v>
      </c>
      <c r="C24" s="1" t="s">
        <v>1883</v>
      </c>
      <c r="D24" s="3" t="s">
        <v>1181</v>
      </c>
      <c r="E24" s="1" t="s">
        <v>1417</v>
      </c>
      <c r="F24" s="2" t="s">
        <v>321</v>
      </c>
      <c r="G24" s="1" t="s">
        <v>1176</v>
      </c>
      <c r="I24" s="1">
        <f t="shared" si="3"/>
        <v>22</v>
      </c>
      <c r="J24" s="1" t="s">
        <v>0</v>
      </c>
      <c r="K24" s="1" t="s">
        <v>1268</v>
      </c>
      <c r="L24" s="3" t="str">
        <f t="shared" si="1"/>
        <v>MAR</v>
      </c>
      <c r="M24" s="1" t="s">
        <v>1177</v>
      </c>
      <c r="N24" s="1" t="s">
        <v>333</v>
      </c>
      <c r="O24" s="1" t="s">
        <v>913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W24" s="1" t="str">
        <f t="shared" si="0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X24" s="1">
        <v>23</v>
      </c>
    </row>
    <row r="25" spans="1:24" x14ac:dyDescent="0.25">
      <c r="A25" s="1" t="s">
        <v>748</v>
      </c>
      <c r="B25" s="1">
        <v>23</v>
      </c>
      <c r="C25" s="1" t="s">
        <v>1883</v>
      </c>
      <c r="D25" s="3" t="s">
        <v>1181</v>
      </c>
      <c r="E25" s="1" t="s">
        <v>1417</v>
      </c>
      <c r="F25" s="2" t="s">
        <v>321</v>
      </c>
      <c r="G25" s="1" t="s">
        <v>1176</v>
      </c>
      <c r="I25" s="1">
        <f t="shared" si="3"/>
        <v>23</v>
      </c>
      <c r="J25" s="1" t="s">
        <v>0</v>
      </c>
      <c r="K25" s="1" t="s">
        <v>1268</v>
      </c>
      <c r="L25" s="3" t="str">
        <f t="shared" si="1"/>
        <v>MAR</v>
      </c>
      <c r="M25" s="1" t="s">
        <v>1177</v>
      </c>
      <c r="N25" s="1" t="s">
        <v>334</v>
      </c>
      <c r="O25" s="1" t="s">
        <v>913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W25" s="1" t="str">
        <f t="shared" si="0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X25" s="1">
        <v>24</v>
      </c>
    </row>
    <row r="26" spans="1:24" x14ac:dyDescent="0.25">
      <c r="A26" s="1" t="s">
        <v>748</v>
      </c>
      <c r="B26" s="1">
        <v>24</v>
      </c>
      <c r="C26" s="1" t="s">
        <v>1883</v>
      </c>
      <c r="D26" s="3" t="s">
        <v>1181</v>
      </c>
      <c r="E26" s="1" t="s">
        <v>1417</v>
      </c>
      <c r="F26" s="2" t="s">
        <v>321</v>
      </c>
      <c r="G26" s="1" t="s">
        <v>1176</v>
      </c>
      <c r="I26" s="1">
        <f t="shared" si="3"/>
        <v>24</v>
      </c>
      <c r="J26" s="1" t="s">
        <v>0</v>
      </c>
      <c r="K26" s="1" t="s">
        <v>1268</v>
      </c>
      <c r="L26" s="3" t="str">
        <f t="shared" si="1"/>
        <v>MAR</v>
      </c>
      <c r="M26" s="1" t="s">
        <v>1177</v>
      </c>
      <c r="N26" s="1" t="s">
        <v>335</v>
      </c>
      <c r="O26" s="1" t="s">
        <v>913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"2004",typeDoc:"ACUERDO",dateDoc:"26-MAR",numDoc:"CG 24-2004",monthDoc:"MAR",nameDoc:"REGLAMENTO DE PRECAMPAÑAS. EN LO GENERAL",link: Acuerdos__pdfpath(`./${"2004/"}${"24.pdf"}`),},</v>
      </c>
      <c r="W26" s="1" t="str">
        <f t="shared" si="0"/>
        <v>{id:24,year: "2004",typeDoc:"ACUERDO",dateDoc:"26-MAR",numDoc:"CG 24-2004",monthDoc:"MAR",nameDoc:"REGLAMENTO DE PRECAMPAÑAS. EN LO GENERAL",link: Acuerdos__pdfpath(`./${"2004/"}${"24.pdf"}`),},</v>
      </c>
      <c r="X26" s="1">
        <v>25</v>
      </c>
    </row>
    <row r="27" spans="1:24" x14ac:dyDescent="0.25">
      <c r="A27" s="1" t="s">
        <v>748</v>
      </c>
      <c r="B27" s="1">
        <v>25</v>
      </c>
      <c r="C27" s="1" t="s">
        <v>1883</v>
      </c>
      <c r="D27" s="3" t="s">
        <v>1181</v>
      </c>
      <c r="E27" s="1" t="s">
        <v>1417</v>
      </c>
      <c r="F27" s="2" t="s">
        <v>321</v>
      </c>
      <c r="G27" s="1" t="s">
        <v>1176</v>
      </c>
      <c r="I27" s="1">
        <f t="shared" si="3"/>
        <v>25</v>
      </c>
      <c r="J27" s="1" t="s">
        <v>0</v>
      </c>
      <c r="K27" s="1" t="s">
        <v>1268</v>
      </c>
      <c r="L27" s="3" t="str">
        <f t="shared" si="1"/>
        <v>MAR</v>
      </c>
      <c r="M27" s="1" t="s">
        <v>1177</v>
      </c>
      <c r="N27" s="1" t="s">
        <v>336</v>
      </c>
      <c r="O27" s="1" t="s">
        <v>913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"2004",typeDoc:"ACUERDO",dateDoc:"26-MAR",numDoc:"CG 25-2004",monthDoc:"MAR",nameDoc:"NORMATIVIDAD RELATIVA A LA FISCALIZACIÓN DEL ORIGEN.... EN LO GENERAL",link: Acuerdos__pdfpath(`./${"2004/"}${"25.pdf"}`),},</v>
      </c>
      <c r="W27" s="1" t="str">
        <f t="shared" si="0"/>
        <v>{id:25,year: "2004",typeDoc:"ACUERDO",dateDoc:"26-MAR",numDoc:"CG 25-2004",monthDoc:"MAR",nameDoc:"NORMATIVIDAD RELATIVA A LA FISCALIZACIÓN DEL ORIGEN.... EN LO GENERAL",link: Acuerdos__pdfpath(`./${"2004/"}${"25.pdf"}`),},</v>
      </c>
      <c r="X27" s="1">
        <v>26</v>
      </c>
    </row>
    <row r="28" spans="1:24" x14ac:dyDescent="0.25">
      <c r="A28" s="1" t="s">
        <v>748</v>
      </c>
      <c r="B28" s="1">
        <v>26</v>
      </c>
      <c r="C28" s="1" t="s">
        <v>1883</v>
      </c>
      <c r="D28" s="3" t="s">
        <v>1181</v>
      </c>
      <c r="E28" s="1" t="s">
        <v>1417</v>
      </c>
      <c r="F28" s="2" t="s">
        <v>321</v>
      </c>
      <c r="G28" s="1" t="s">
        <v>1176</v>
      </c>
      <c r="I28" s="1">
        <f t="shared" si="3"/>
        <v>26</v>
      </c>
      <c r="J28" s="1" t="s">
        <v>0</v>
      </c>
      <c r="K28" s="1" t="s">
        <v>1268</v>
      </c>
      <c r="L28" s="3" t="str">
        <f t="shared" si="1"/>
        <v>MAR</v>
      </c>
      <c r="M28" s="1" t="s">
        <v>1177</v>
      </c>
      <c r="N28" s="1" t="s">
        <v>337</v>
      </c>
      <c r="O28" s="1" t="s">
        <v>913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W28" s="1" t="str">
        <f t="shared" si="0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X28" s="1">
        <v>27</v>
      </c>
    </row>
    <row r="29" spans="1:24" x14ac:dyDescent="0.25">
      <c r="A29" s="1" t="s">
        <v>748</v>
      </c>
      <c r="B29" s="1">
        <v>27</v>
      </c>
      <c r="C29" s="1" t="s">
        <v>1883</v>
      </c>
      <c r="D29" s="3" t="s">
        <v>1181</v>
      </c>
      <c r="E29" s="1" t="s">
        <v>1417</v>
      </c>
      <c r="F29" s="2" t="s">
        <v>37</v>
      </c>
      <c r="G29" s="1" t="s">
        <v>1176</v>
      </c>
      <c r="I29" s="1">
        <f t="shared" si="3"/>
        <v>27</v>
      </c>
      <c r="J29" s="1" t="s">
        <v>0</v>
      </c>
      <c r="K29" s="1" t="s">
        <v>1268</v>
      </c>
      <c r="L29" s="3" t="str">
        <f t="shared" si="1"/>
        <v>ABR</v>
      </c>
      <c r="M29" s="1" t="s">
        <v>1177</v>
      </c>
      <c r="N29" s="1" t="s">
        <v>2001</v>
      </c>
      <c r="O29" s="1" t="s">
        <v>913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"2004",typeDoc:"ACUERDO",dateDoc:"20-ABR",numDoc:"CG 27-2004",monthDoc:"ABR",nameDoc:"ESTRUCTURA OPERATIVA ORGANIZACIÓN",link: Acuerdos__pdfpath(`./${"2004/"}${"27.pdf"}`),},</v>
      </c>
      <c r="W29" s="1" t="str">
        <f t="shared" si="0"/>
        <v>{id:27,year: "2004",typeDoc:"ACUERDO",dateDoc:"20-ABR",numDoc:"CG 27-2004",monthDoc:"ABR",nameDoc:"ESTRUCTURA OPERATIVA ORGANIZACIÓN",link: Acuerdos__pdfpath(`./${"2004/"}${"27.pdf"}`),},</v>
      </c>
      <c r="X29" s="1">
        <v>28</v>
      </c>
    </row>
    <row r="30" spans="1:24" x14ac:dyDescent="0.25">
      <c r="A30" s="1" t="s">
        <v>748</v>
      </c>
      <c r="B30" s="1">
        <v>28</v>
      </c>
      <c r="C30" s="1" t="s">
        <v>1883</v>
      </c>
      <c r="D30" s="3" t="s">
        <v>1181</v>
      </c>
      <c r="E30" s="1" t="s">
        <v>1417</v>
      </c>
      <c r="F30" s="2" t="s">
        <v>37</v>
      </c>
      <c r="G30" s="1" t="s">
        <v>1176</v>
      </c>
      <c r="I30" s="1">
        <f t="shared" si="3"/>
        <v>28</v>
      </c>
      <c r="J30" s="1" t="s">
        <v>0</v>
      </c>
      <c r="K30" s="1" t="s">
        <v>1268</v>
      </c>
      <c r="L30" s="3" t="str">
        <f t="shared" si="1"/>
        <v>ABR</v>
      </c>
      <c r="M30" s="1" t="s">
        <v>1177</v>
      </c>
      <c r="N30" s="1" t="s">
        <v>2002</v>
      </c>
      <c r="O30" s="1" t="s">
        <v>913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"2004",typeDoc:"ACUERDO",dateDoc:"20-ABR",numDoc:"CG 28-2004",monthDoc:"ABR",nameDoc:"CONVOCATORIA COORDINADORES",link: Acuerdos__pdfpath(`./${"2004/"}${"28.pdf"}`),},</v>
      </c>
      <c r="W30" s="1" t="str">
        <f t="shared" si="0"/>
        <v>{id:28,year: "2004",typeDoc:"ACUERDO",dateDoc:"20-ABR",numDoc:"CG 28-2004",monthDoc:"ABR",nameDoc:"CONVOCATORIA COORDINADORES",link: Acuerdos__pdfpath(`./${"2004/"}${"28.pdf"}`),},</v>
      </c>
      <c r="X30" s="1">
        <v>29</v>
      </c>
    </row>
    <row r="31" spans="1:24" x14ac:dyDescent="0.25">
      <c r="A31" s="1" t="s">
        <v>748</v>
      </c>
      <c r="B31" s="1">
        <v>29</v>
      </c>
      <c r="C31" s="1" t="s">
        <v>1883</v>
      </c>
      <c r="D31" s="3" t="s">
        <v>1181</v>
      </c>
      <c r="E31" s="1" t="s">
        <v>1417</v>
      </c>
      <c r="F31" s="2" t="s">
        <v>37</v>
      </c>
      <c r="G31" s="1" t="s">
        <v>1176</v>
      </c>
      <c r="I31" s="1">
        <f t="shared" si="3"/>
        <v>29</v>
      </c>
      <c r="J31" s="1" t="s">
        <v>0</v>
      </c>
      <c r="K31" s="1" t="s">
        <v>1268</v>
      </c>
      <c r="L31" s="3" t="str">
        <f t="shared" si="1"/>
        <v>ABR</v>
      </c>
      <c r="M31" s="1" t="s">
        <v>1177</v>
      </c>
      <c r="N31" s="1" t="s">
        <v>2003</v>
      </c>
      <c r="O31" s="1" t="s">
        <v>913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"2004",typeDoc:"ACUERDO",dateDoc:"20-ABR",numDoc:"CG 29-2004",monthDoc:"ABR",nameDoc:"QUE AUTORIZA AL PRESIDENTE CONVENIO IFE",link: Acuerdos__pdfpath(`./${"2004/"}${"29.pdf"}`),},</v>
      </c>
      <c r="W31" s="1" t="str">
        <f t="shared" si="0"/>
        <v>{id:29,year: "2004",typeDoc:"ACUERDO",dateDoc:"20-ABR",numDoc:"CG 29-2004",monthDoc:"ABR",nameDoc:"QUE AUTORIZA AL PRESIDENTE CONVENIO IFE",link: Acuerdos__pdfpath(`./${"2004/"}${"29.pdf"}`),},</v>
      </c>
      <c r="X31" s="1">
        <v>30</v>
      </c>
    </row>
    <row r="32" spans="1:24" x14ac:dyDescent="0.25">
      <c r="A32" s="1" t="s">
        <v>748</v>
      </c>
      <c r="B32" s="1">
        <v>30</v>
      </c>
      <c r="C32" s="1" t="s">
        <v>1883</v>
      </c>
      <c r="D32" s="3" t="s">
        <v>1181</v>
      </c>
      <c r="E32" s="1" t="s">
        <v>1417</v>
      </c>
      <c r="F32" s="2" t="s">
        <v>37</v>
      </c>
      <c r="G32" s="1" t="s">
        <v>1176</v>
      </c>
      <c r="I32" s="1">
        <f t="shared" si="3"/>
        <v>30</v>
      </c>
      <c r="J32" s="1" t="s">
        <v>0</v>
      </c>
      <c r="K32" s="1" t="s">
        <v>1268</v>
      </c>
      <c r="L32" s="3" t="str">
        <f t="shared" si="1"/>
        <v>ABR</v>
      </c>
      <c r="M32" s="1" t="s">
        <v>1177</v>
      </c>
      <c r="N32" s="1" t="s">
        <v>2004</v>
      </c>
      <c r="O32" s="1" t="s">
        <v>913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"2004",typeDoc:"ACUERDO",dateDoc:"20-ABR",numDoc:"CG 30-2004",monthDoc:"ABR",nameDoc:"INICIATIVA",link: Acuerdos__pdfpath(`./${"2004/"}${"30.pdf"}`),},</v>
      </c>
      <c r="W32" s="1" t="str">
        <f t="shared" si="0"/>
        <v>{id:30,year: "2004",typeDoc:"ACUERDO",dateDoc:"20-ABR",numDoc:"CG 30-2004",monthDoc:"ABR",nameDoc:"INICIATIVA",link: Acuerdos__pdfpath(`./${"2004/"}${"30.pdf"}`),},</v>
      </c>
      <c r="X32" s="1">
        <v>31</v>
      </c>
    </row>
    <row r="33" spans="1:24" ht="15.75" thickBot="1" x14ac:dyDescent="0.3">
      <c r="A33" s="1" t="s">
        <v>748</v>
      </c>
      <c r="B33" s="1">
        <v>31</v>
      </c>
      <c r="C33" s="1" t="s">
        <v>1883</v>
      </c>
      <c r="D33" s="3" t="s">
        <v>1181</v>
      </c>
      <c r="E33" s="1" t="s">
        <v>1417</v>
      </c>
      <c r="F33" s="2" t="s">
        <v>15</v>
      </c>
      <c r="G33" s="1" t="s">
        <v>1176</v>
      </c>
      <c r="H33" s="3"/>
      <c r="I33" s="1">
        <f t="shared" si="3"/>
        <v>31</v>
      </c>
      <c r="J33" s="1" t="s">
        <v>0</v>
      </c>
      <c r="K33" s="1" t="s">
        <v>1268</v>
      </c>
      <c r="L33" s="3" t="str">
        <f t="shared" si="1"/>
        <v>ABR</v>
      </c>
      <c r="M33" s="1" t="s">
        <v>1177</v>
      </c>
      <c r="N33" s="1" t="s">
        <v>41</v>
      </c>
      <c r="O33" s="1" t="s">
        <v>913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"2004",typeDoc:"ACUERDO",dateDoc:"30-ABR",numDoc:"CG 31-2004",monthDoc:"ABR",nameDoc:"CONVOCATORIA ELECCIONES",link: Acuerdos__pdfpath(`./${"2004/"}${"31.pdf"}`),},</v>
      </c>
      <c r="W33" s="1" t="str">
        <f t="shared" si="0"/>
        <v>{id:31,year: "2004",typeDoc:"ACUERDO",dateDoc:"30-ABR",numDoc:"CG 31-2004",monthDoc:"ABR",nameDoc:"CONVOCATORIA ELECCIONES",link: Acuerdos__pdfpath(`./${"2004/"}${"31.pdf"}`),},</v>
      </c>
      <c r="X33" s="1">
        <v>32</v>
      </c>
    </row>
    <row r="34" spans="1:24" x14ac:dyDescent="0.25">
      <c r="A34" s="8" t="s">
        <v>748</v>
      </c>
      <c r="B34" s="8">
        <v>32</v>
      </c>
      <c r="C34" s="8" t="s">
        <v>1883</v>
      </c>
      <c r="D34" s="8" t="s">
        <v>1181</v>
      </c>
      <c r="E34" s="8" t="s">
        <v>1417</v>
      </c>
      <c r="F34" s="9" t="s">
        <v>15</v>
      </c>
      <c r="G34" s="8" t="s">
        <v>1176</v>
      </c>
      <c r="H34" s="8"/>
      <c r="I34" s="8">
        <f>B34</f>
        <v>32</v>
      </c>
      <c r="J34" s="8" t="s">
        <v>0</v>
      </c>
      <c r="K34" s="8" t="s">
        <v>1268</v>
      </c>
      <c r="L34" s="8" t="str">
        <f t="shared" si="1"/>
        <v>ABR</v>
      </c>
      <c r="M34" s="8" t="s">
        <v>1177</v>
      </c>
      <c r="N34" s="8" t="s">
        <v>1766</v>
      </c>
      <c r="O34" s="8" t="s">
        <v>913</v>
      </c>
      <c r="P34" s="27">
        <f t="shared" si="5"/>
        <v>32</v>
      </c>
      <c r="Q34" s="8" t="s">
        <v>613</v>
      </c>
      <c r="R34" s="11"/>
      <c r="W34" s="1" t="str">
        <f t="shared" si="0"/>
        <v/>
      </c>
      <c r="X34" s="1">
        <v>33</v>
      </c>
    </row>
    <row r="35" spans="1:24" ht="15.75" thickBot="1" x14ac:dyDescent="0.3">
      <c r="A35" s="13" t="s">
        <v>748</v>
      </c>
      <c r="B35" s="13" t="s">
        <v>611</v>
      </c>
      <c r="C35" s="13" t="s">
        <v>1883</v>
      </c>
      <c r="D35" s="13"/>
      <c r="E35" s="13" t="s">
        <v>1417</v>
      </c>
      <c r="F35" s="14"/>
      <c r="G35" s="13" t="s">
        <v>1179</v>
      </c>
      <c r="H35" s="13"/>
      <c r="I35" s="13"/>
      <c r="J35" s="13"/>
      <c r="K35" s="13" t="s">
        <v>1180</v>
      </c>
      <c r="L35" s="13" t="str">
        <f t="shared" si="1"/>
        <v/>
      </c>
      <c r="M35" s="13" t="s">
        <v>1177</v>
      </c>
      <c r="N35" s="15" t="s">
        <v>914</v>
      </c>
      <c r="O35" s="13" t="s">
        <v>913</v>
      </c>
      <c r="P35" s="28" t="str">
        <f>CONCATENATE(B34,".1")</f>
        <v>32.1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W35" s="1" t="str">
        <f t="shared" si="0"/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X35" s="1">
        <v>34</v>
      </c>
    </row>
    <row r="36" spans="1:24" x14ac:dyDescent="0.25">
      <c r="A36" s="1" t="s">
        <v>748</v>
      </c>
      <c r="B36" s="1">
        <v>33</v>
      </c>
      <c r="C36" s="1" t="s">
        <v>1883</v>
      </c>
      <c r="D36" s="3" t="s">
        <v>1181</v>
      </c>
      <c r="E36" s="1" t="s">
        <v>1417</v>
      </c>
      <c r="F36" s="2" t="s">
        <v>15</v>
      </c>
      <c r="G36" s="1" t="s">
        <v>1176</v>
      </c>
      <c r="I36" s="1">
        <f t="shared" ref="I36:I133" si="6">B36</f>
        <v>33</v>
      </c>
      <c r="J36" s="1" t="s">
        <v>0</v>
      </c>
      <c r="K36" s="1" t="s">
        <v>1268</v>
      </c>
      <c r="L36" s="3" t="str">
        <f t="shared" ref="L36:L133" si="7">MID(F36,4,3)</f>
        <v>ABR</v>
      </c>
      <c r="M36" s="1" t="s">
        <v>1177</v>
      </c>
      <c r="N36" s="1" t="s">
        <v>338</v>
      </c>
      <c r="O36" s="1" t="s">
        <v>913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  <c r="W36" s="1" t="str">
        <f t="shared" si="0"/>
        <v>{id:33,year: "2004",typeDoc:"ACUERDO",dateDoc:"30-ABR",numDoc:"CG 33-2004",monthDoc:"ABR",nameDoc:"ACUERDO-CRITERIO- REGIDOR ACUAMANALA-PDTE",link: Acuerdos__pdfpath(`./${"2004/"}${"33.pdf"}`),},</v>
      </c>
      <c r="X36" s="1">
        <v>35</v>
      </c>
    </row>
    <row r="37" spans="1:24" x14ac:dyDescent="0.25">
      <c r="A37" s="1" t="s">
        <v>748</v>
      </c>
      <c r="B37" s="1">
        <v>34</v>
      </c>
      <c r="C37" s="1" t="s">
        <v>1883</v>
      </c>
      <c r="D37" s="3" t="s">
        <v>1181</v>
      </c>
      <c r="E37" s="1" t="s">
        <v>1417</v>
      </c>
      <c r="F37" s="2" t="s">
        <v>15</v>
      </c>
      <c r="G37" s="1" t="s">
        <v>1176</v>
      </c>
      <c r="I37" s="1">
        <f t="shared" ref="I37:I101" si="10">B37</f>
        <v>34</v>
      </c>
      <c r="J37" s="1" t="s">
        <v>0</v>
      </c>
      <c r="K37" s="1" t="s">
        <v>1268</v>
      </c>
      <c r="L37" s="3" t="str">
        <f t="shared" ref="L37:L101" si="11">MID(F37,4,3)</f>
        <v>ABR</v>
      </c>
      <c r="M37" s="1" t="s">
        <v>1177</v>
      </c>
      <c r="N37" s="1" t="s">
        <v>2005</v>
      </c>
      <c r="O37" s="1" t="s">
        <v>913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"2004",typeDoc:"ACUERDO",dateDoc:"30-ABR",numDoc:"CG 34-2004",monthDoc:"ABR",nameDoc:"DE OBSERVACIÓN ELECTORAL",link: Acuerdos__pdfpath(`./${"2004/"}${"34.pdf"}`),},</v>
      </c>
      <c r="W37" s="1" t="str">
        <f t="shared" si="0"/>
        <v>{id:34,year: "2004",typeDoc:"ACUERDO",dateDoc:"30-ABR",numDoc:"CG 34-2004",monthDoc:"ABR",nameDoc:"DE OBSERVACIÓN ELECTORAL",link: Acuerdos__pdfpath(`./${"2004/"}${"34.pdf"}`),},</v>
      </c>
      <c r="X37" s="1">
        <v>36</v>
      </c>
    </row>
    <row r="38" spans="1:24" x14ac:dyDescent="0.25">
      <c r="A38" s="1" t="s">
        <v>748</v>
      </c>
      <c r="B38" s="1">
        <v>35</v>
      </c>
      <c r="C38" s="1" t="s">
        <v>1883</v>
      </c>
      <c r="D38" s="3" t="s">
        <v>1181</v>
      </c>
      <c r="E38" s="1" t="s">
        <v>1417</v>
      </c>
      <c r="F38" s="2" t="s">
        <v>15</v>
      </c>
      <c r="G38" s="1" t="s">
        <v>1176</v>
      </c>
      <c r="I38" s="1">
        <f t="shared" si="10"/>
        <v>35</v>
      </c>
      <c r="J38" s="1" t="s">
        <v>0</v>
      </c>
      <c r="K38" s="1" t="s">
        <v>1268</v>
      </c>
      <c r="L38" s="3" t="str">
        <f t="shared" si="11"/>
        <v>ABR</v>
      </c>
      <c r="M38" s="1" t="s">
        <v>1177</v>
      </c>
      <c r="N38" s="1" t="s">
        <v>1304</v>
      </c>
      <c r="O38" s="1" t="s">
        <v>913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"2004",typeDoc:"ACUERDO",dateDoc:"30-ABR",numDoc:"CG 35-2004",monthDoc:"ABR",nameDoc:"MONITOREO",link: Acuerdos__pdfpath(`./${"2004/"}${"35.pdf"}`),},</v>
      </c>
      <c r="W38" s="1" t="str">
        <f t="shared" si="0"/>
        <v>{id:35,year: "2004",typeDoc:"ACUERDO",dateDoc:"30-ABR",numDoc:"CG 35-2004",monthDoc:"ABR",nameDoc:"MONITOREO",link: Acuerdos__pdfpath(`./${"2004/"}${"35.pdf"}`),},</v>
      </c>
      <c r="X38" s="1">
        <v>37</v>
      </c>
    </row>
    <row r="39" spans="1:24" x14ac:dyDescent="0.25">
      <c r="A39" s="1" t="s">
        <v>748</v>
      </c>
      <c r="B39" s="1">
        <v>36</v>
      </c>
      <c r="C39" s="1" t="s">
        <v>1883</v>
      </c>
      <c r="D39" s="3" t="s">
        <v>1181</v>
      </c>
      <c r="E39" s="1" t="s">
        <v>1417</v>
      </c>
      <c r="F39" s="2" t="s">
        <v>340</v>
      </c>
      <c r="G39" s="1" t="s">
        <v>1176</v>
      </c>
      <c r="I39" s="1">
        <f t="shared" si="10"/>
        <v>36</v>
      </c>
      <c r="J39" s="1" t="s">
        <v>0</v>
      </c>
      <c r="K39" s="1" t="s">
        <v>1268</v>
      </c>
      <c r="L39" s="3" t="str">
        <f t="shared" si="11"/>
        <v>MAY</v>
      </c>
      <c r="M39" s="1" t="s">
        <v>1177</v>
      </c>
      <c r="N39" s="1" t="s">
        <v>2006</v>
      </c>
      <c r="O39" s="1" t="s">
        <v>913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"2004",typeDoc:"ACUERDO",dateDoc:"28-MAY",numDoc:"CG 36-2004",monthDoc:"MAY",nameDoc:"ACCIÓN NACIONAL",link: Acuerdos__pdfpath(`./${"2004/"}${"36.pdf"}`),},</v>
      </c>
      <c r="W39" s="1" t="str">
        <f t="shared" si="0"/>
        <v>{id:36,year: "2004",typeDoc:"ACUERDO",dateDoc:"28-MAY",numDoc:"CG 36-2004",monthDoc:"MAY",nameDoc:"ACCIÓN NACIONAL",link: Acuerdos__pdfpath(`./${"2004/"}${"36.pdf"}`),},</v>
      </c>
      <c r="X39" s="1">
        <v>38</v>
      </c>
    </row>
    <row r="40" spans="1:24" x14ac:dyDescent="0.25">
      <c r="A40" s="1" t="s">
        <v>748</v>
      </c>
      <c r="B40" s="1">
        <v>37</v>
      </c>
      <c r="C40" s="1" t="s">
        <v>1883</v>
      </c>
      <c r="D40" s="3" t="s">
        <v>1181</v>
      </c>
      <c r="E40" s="1" t="s">
        <v>1417</v>
      </c>
      <c r="F40" s="2" t="s">
        <v>340</v>
      </c>
      <c r="G40" s="1" t="s">
        <v>1176</v>
      </c>
      <c r="I40" s="1">
        <f t="shared" si="10"/>
        <v>37</v>
      </c>
      <c r="J40" s="1" t="s">
        <v>0</v>
      </c>
      <c r="K40" s="1" t="s">
        <v>1268</v>
      </c>
      <c r="L40" s="3" t="str">
        <f t="shared" si="11"/>
        <v>MAY</v>
      </c>
      <c r="M40" s="1" t="s">
        <v>1177</v>
      </c>
      <c r="N40" s="1" t="s">
        <v>2007</v>
      </c>
      <c r="O40" s="1" t="s">
        <v>913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"2004",typeDoc:"ACUERDO",dateDoc:"28-MAY",numDoc:"CG 37-2004",monthDoc:"MAY",nameDoc:"PARTIDO REVOLUCIONARIO INSTITUCIONAL",link: Acuerdos__pdfpath(`./${"2004/"}${"37.pdf"}`),},</v>
      </c>
      <c r="W40" s="1" t="str">
        <f t="shared" si="0"/>
        <v>{id:37,year: "2004",typeDoc:"ACUERDO",dateDoc:"28-MAY",numDoc:"CG 37-2004",monthDoc:"MAY",nameDoc:"PARTIDO REVOLUCIONARIO INSTITUCIONAL",link: Acuerdos__pdfpath(`./${"2004/"}${"37.pdf"}`),},</v>
      </c>
      <c r="X40" s="1">
        <v>39</v>
      </c>
    </row>
    <row r="41" spans="1:24" x14ac:dyDescent="0.25">
      <c r="A41" s="1" t="s">
        <v>748</v>
      </c>
      <c r="B41" s="1">
        <v>38</v>
      </c>
      <c r="C41" s="1" t="s">
        <v>1883</v>
      </c>
      <c r="D41" s="3" t="s">
        <v>1181</v>
      </c>
      <c r="E41" s="1" t="s">
        <v>1417</v>
      </c>
      <c r="F41" s="2" t="s">
        <v>340</v>
      </c>
      <c r="G41" s="1" t="s">
        <v>1176</v>
      </c>
      <c r="I41" s="1">
        <f t="shared" si="10"/>
        <v>38</v>
      </c>
      <c r="J41" s="1" t="s">
        <v>0</v>
      </c>
      <c r="K41" s="1" t="s">
        <v>1268</v>
      </c>
      <c r="L41" s="3" t="str">
        <f t="shared" si="11"/>
        <v>MAY</v>
      </c>
      <c r="M41" s="1" t="s">
        <v>1177</v>
      </c>
      <c r="N41" s="1" t="s">
        <v>2008</v>
      </c>
      <c r="O41" s="1" t="s">
        <v>913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"2004",typeDoc:"ACUERDO",dateDoc:"28-MAY",numDoc:"CG 38-2004",monthDoc:"MAY",nameDoc:"PARTIDO DE LA REVOLUCIÓN DEMOCRÁTICA",link: Acuerdos__pdfpath(`./${"2004/"}${"38.pdf"}`),},</v>
      </c>
      <c r="W41" s="1" t="str">
        <f t="shared" si="0"/>
        <v>{id:38,year: "2004",typeDoc:"ACUERDO",dateDoc:"28-MAY",numDoc:"CG 38-2004",monthDoc:"MAY",nameDoc:"PARTIDO DE LA REVOLUCIÓN DEMOCRÁTICA",link: Acuerdos__pdfpath(`./${"2004/"}${"38.pdf"}`),},</v>
      </c>
      <c r="X41" s="1">
        <v>40</v>
      </c>
    </row>
    <row r="42" spans="1:24" x14ac:dyDescent="0.25">
      <c r="A42" s="1" t="s">
        <v>748</v>
      </c>
      <c r="B42" s="1">
        <v>39</v>
      </c>
      <c r="C42" s="1" t="s">
        <v>1883</v>
      </c>
      <c r="D42" s="3" t="s">
        <v>1181</v>
      </c>
      <c r="E42" s="1" t="s">
        <v>1417</v>
      </c>
      <c r="F42" s="2" t="s">
        <v>340</v>
      </c>
      <c r="G42" s="1" t="s">
        <v>1176</v>
      </c>
      <c r="I42" s="1">
        <f t="shared" si="10"/>
        <v>39</v>
      </c>
      <c r="J42" s="1" t="s">
        <v>0</v>
      </c>
      <c r="K42" s="1" t="s">
        <v>1268</v>
      </c>
      <c r="L42" s="3" t="str">
        <f t="shared" si="11"/>
        <v>MAY</v>
      </c>
      <c r="M42" s="1" t="s">
        <v>1177</v>
      </c>
      <c r="N42" s="1" t="s">
        <v>2009</v>
      </c>
      <c r="O42" s="1" t="s">
        <v>913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"2004",typeDoc:"ACUERDO",dateDoc:"28-MAY",numDoc:"CG 39-2004",monthDoc:"MAY",nameDoc:"PARTIDO DEL TRABAJO",link: Acuerdos__pdfpath(`./${"2004/"}${"39.pdf"}`),},</v>
      </c>
      <c r="W42" s="1" t="str">
        <f t="shared" si="0"/>
        <v>{id:39,year: "2004",typeDoc:"ACUERDO",dateDoc:"28-MAY",numDoc:"CG 39-2004",monthDoc:"MAY",nameDoc:"PARTIDO DEL TRABAJO",link: Acuerdos__pdfpath(`./${"2004/"}${"39.pdf"}`),},</v>
      </c>
      <c r="X42" s="1">
        <v>41</v>
      </c>
    </row>
    <row r="43" spans="1:24" x14ac:dyDescent="0.25">
      <c r="A43" s="1" t="s">
        <v>748</v>
      </c>
      <c r="B43" s="1">
        <v>40</v>
      </c>
      <c r="C43" s="1" t="s">
        <v>1883</v>
      </c>
      <c r="D43" s="3" t="s">
        <v>1181</v>
      </c>
      <c r="E43" s="1" t="s">
        <v>1417</v>
      </c>
      <c r="F43" s="2" t="s">
        <v>340</v>
      </c>
      <c r="G43" s="1" t="s">
        <v>1176</v>
      </c>
      <c r="I43" s="1">
        <f t="shared" si="10"/>
        <v>40</v>
      </c>
      <c r="J43" s="1" t="s">
        <v>0</v>
      </c>
      <c r="K43" s="1" t="s">
        <v>1268</v>
      </c>
      <c r="L43" s="3" t="str">
        <f t="shared" si="11"/>
        <v>MAY</v>
      </c>
      <c r="M43" s="1" t="s">
        <v>1177</v>
      </c>
      <c r="N43" s="1" t="s">
        <v>2010</v>
      </c>
      <c r="O43" s="1" t="s">
        <v>913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"2004",typeDoc:"ACUERDO",dateDoc:"28-MAY",numDoc:"CG 40-2004",monthDoc:"MAY",nameDoc:"VERDE ECOLOGISTA",link: Acuerdos__pdfpath(`./${"2004/"}${"40.pdf"}`),},</v>
      </c>
      <c r="W43" s="1" t="str">
        <f t="shared" si="0"/>
        <v>{id:40,year: "2004",typeDoc:"ACUERDO",dateDoc:"28-MAY",numDoc:"CG 40-2004",monthDoc:"MAY",nameDoc:"VERDE ECOLOGISTA",link: Acuerdos__pdfpath(`./${"2004/"}${"40.pdf"}`),},</v>
      </c>
      <c r="X43" s="1">
        <v>42</v>
      </c>
    </row>
    <row r="44" spans="1:24" x14ac:dyDescent="0.25">
      <c r="A44" s="1" t="s">
        <v>748</v>
      </c>
      <c r="B44" s="1">
        <v>41</v>
      </c>
      <c r="C44" s="1" t="s">
        <v>1883</v>
      </c>
      <c r="D44" s="3" t="s">
        <v>1181</v>
      </c>
      <c r="E44" s="1" t="s">
        <v>1417</v>
      </c>
      <c r="F44" s="2" t="s">
        <v>340</v>
      </c>
      <c r="G44" s="1" t="s">
        <v>1176</v>
      </c>
      <c r="I44" s="1">
        <f t="shared" si="10"/>
        <v>41</v>
      </c>
      <c r="J44" s="1" t="s">
        <v>0</v>
      </c>
      <c r="K44" s="1" t="s">
        <v>1268</v>
      </c>
      <c r="L44" s="3" t="str">
        <f t="shared" si="11"/>
        <v>MAY</v>
      </c>
      <c r="M44" s="1" t="s">
        <v>1177</v>
      </c>
      <c r="N44" s="1" t="s">
        <v>2011</v>
      </c>
      <c r="O44" s="1" t="s">
        <v>913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"2004",typeDoc:"ACUERDO",dateDoc:"28-MAY",numDoc:"CG 41-2004",monthDoc:"MAY",nameDoc:"CONVERGENCIA",link: Acuerdos__pdfpath(`./${"2004/"}${"41.pdf"}`),},</v>
      </c>
      <c r="W44" s="1" t="str">
        <f t="shared" si="0"/>
        <v>{id:41,year: "2004",typeDoc:"ACUERDO",dateDoc:"28-MAY",numDoc:"CG 41-2004",monthDoc:"MAY",nameDoc:"CONVERGENCIA",link: Acuerdos__pdfpath(`./${"2004/"}${"41.pdf"}`),},</v>
      </c>
      <c r="X44" s="1">
        <v>43</v>
      </c>
    </row>
    <row r="45" spans="1:24" x14ac:dyDescent="0.25">
      <c r="A45" s="1" t="s">
        <v>748</v>
      </c>
      <c r="B45" s="1">
        <v>42</v>
      </c>
      <c r="C45" s="1" t="s">
        <v>1883</v>
      </c>
      <c r="D45" s="3" t="s">
        <v>1181</v>
      </c>
      <c r="E45" s="1" t="s">
        <v>1417</v>
      </c>
      <c r="F45" s="2" t="s">
        <v>340</v>
      </c>
      <c r="G45" s="1" t="s">
        <v>1176</v>
      </c>
      <c r="I45" s="1">
        <f t="shared" si="10"/>
        <v>42</v>
      </c>
      <c r="J45" s="1" t="s">
        <v>0</v>
      </c>
      <c r="K45" s="1" t="s">
        <v>1268</v>
      </c>
      <c r="L45" s="3" t="str">
        <f t="shared" si="11"/>
        <v>MAY</v>
      </c>
      <c r="M45" s="1" t="s">
        <v>1177</v>
      </c>
      <c r="N45" s="1" t="s">
        <v>2144</v>
      </c>
      <c r="O45" s="1" t="s">
        <v>913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"2004",typeDoc:"ACUERDO",dateDoc:"28-MAY",numDoc:"CG 42-2004",monthDoc:"MAY",nameDoc:"CENTRO DEMOCRATICO",link: Acuerdos__pdfpath(`./${"2004/"}${"42.pdf"}`),},</v>
      </c>
      <c r="W45" s="1" t="str">
        <f t="shared" si="0"/>
        <v>{id:42,year: "2004",typeDoc:"ACUERDO",dateDoc:"28-MAY",numDoc:"CG 42-2004",monthDoc:"MAY",nameDoc:"CENTRO DEMOCRATICO",link: Acuerdos__pdfpath(`./${"2004/"}${"42.pdf"}`),},</v>
      </c>
      <c r="X45" s="1">
        <v>44</v>
      </c>
    </row>
    <row r="46" spans="1:24" x14ac:dyDescent="0.25">
      <c r="A46" s="1" t="s">
        <v>748</v>
      </c>
      <c r="B46" s="1">
        <v>43</v>
      </c>
      <c r="C46" s="1" t="s">
        <v>1883</v>
      </c>
      <c r="D46" s="3" t="s">
        <v>1181</v>
      </c>
      <c r="E46" s="1" t="s">
        <v>1417</v>
      </c>
      <c r="F46" s="2" t="s">
        <v>340</v>
      </c>
      <c r="G46" s="1" t="s">
        <v>1176</v>
      </c>
      <c r="I46" s="1">
        <f t="shared" si="10"/>
        <v>43</v>
      </c>
      <c r="J46" s="1" t="s">
        <v>0</v>
      </c>
      <c r="K46" s="1" t="s">
        <v>1268</v>
      </c>
      <c r="L46" s="3" t="str">
        <f t="shared" si="11"/>
        <v>MAY</v>
      </c>
      <c r="M46" s="1" t="s">
        <v>1177</v>
      </c>
      <c r="N46" s="1" t="s">
        <v>2012</v>
      </c>
      <c r="O46" s="1" t="s">
        <v>913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"2004",typeDoc:"ACUERDO",dateDoc:"28-MAY",numDoc:"CG 43-2004",monthDoc:"MAY",nameDoc:"JUSTICIA SOCIAL",link: Acuerdos__pdfpath(`./${"2004/"}${"43.pdf"}`),},</v>
      </c>
      <c r="W46" s="1" t="str">
        <f t="shared" si="0"/>
        <v>{id:43,year: "2004",typeDoc:"ACUERDO",dateDoc:"28-MAY",numDoc:"CG 43-2004",monthDoc:"MAY",nameDoc:"JUSTICIA SOCIAL",link: Acuerdos__pdfpath(`./${"2004/"}${"43.pdf"}`),},</v>
      </c>
      <c r="X46" s="1">
        <v>45</v>
      </c>
    </row>
    <row r="47" spans="1:24" x14ac:dyDescent="0.25">
      <c r="A47" s="1" t="s">
        <v>748</v>
      </c>
      <c r="B47" s="1">
        <v>44</v>
      </c>
      <c r="C47" s="1" t="s">
        <v>1883</v>
      </c>
      <c r="D47" s="3" t="s">
        <v>1181</v>
      </c>
      <c r="E47" s="1" t="s">
        <v>1417</v>
      </c>
      <c r="F47" s="2" t="s">
        <v>340</v>
      </c>
      <c r="G47" s="1" t="s">
        <v>1176</v>
      </c>
      <c r="I47" s="1">
        <f t="shared" si="10"/>
        <v>44</v>
      </c>
      <c r="J47" s="1" t="s">
        <v>0</v>
      </c>
      <c r="K47" s="1" t="s">
        <v>1268</v>
      </c>
      <c r="L47" s="3" t="str">
        <f t="shared" si="11"/>
        <v>MAY</v>
      </c>
      <c r="M47" s="1" t="s">
        <v>1177</v>
      </c>
      <c r="N47" s="1" t="s">
        <v>2145</v>
      </c>
      <c r="O47" s="1" t="s">
        <v>913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"2004",typeDoc:"ACUERDO",dateDoc:"28-MAY",numDoc:"CG 44-2004",monthDoc:"MAY",nameDoc:"SOCIEDAD NACIONALISTA",link: Acuerdos__pdfpath(`./${"2004/"}${"44.pdf"}`),},</v>
      </c>
      <c r="W47" s="1" t="str">
        <f t="shared" si="0"/>
        <v>{id:44,year: "2004",typeDoc:"ACUERDO",dateDoc:"28-MAY",numDoc:"CG 44-2004",monthDoc:"MAY",nameDoc:"SOCIEDAD NACIONALISTA",link: Acuerdos__pdfpath(`./${"2004/"}${"44.pdf"}`),},</v>
      </c>
      <c r="X47" s="1">
        <v>46</v>
      </c>
    </row>
    <row r="48" spans="1:24" x14ac:dyDescent="0.25">
      <c r="A48" s="1" t="s">
        <v>748</v>
      </c>
      <c r="B48" s="1">
        <v>45</v>
      </c>
      <c r="C48" s="1" t="s">
        <v>1883</v>
      </c>
      <c r="D48" s="3" t="s">
        <v>1181</v>
      </c>
      <c r="E48" s="1" t="s">
        <v>1417</v>
      </c>
      <c r="F48" s="2" t="s">
        <v>340</v>
      </c>
      <c r="G48" s="1" t="s">
        <v>1176</v>
      </c>
      <c r="I48" s="1">
        <f t="shared" si="10"/>
        <v>45</v>
      </c>
      <c r="J48" s="1" t="s">
        <v>0</v>
      </c>
      <c r="K48" s="1" t="s">
        <v>1268</v>
      </c>
      <c r="L48" s="3" t="str">
        <f t="shared" si="11"/>
        <v>MAY</v>
      </c>
      <c r="M48" s="1" t="s">
        <v>1177</v>
      </c>
      <c r="N48" s="1" t="s">
        <v>2013</v>
      </c>
      <c r="O48" s="1" t="s">
        <v>913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"2004",typeDoc:"ACUERDO",dateDoc:"28-MAY",numDoc:"CG 45-2004",monthDoc:"MAY",nameDoc:"ALIANZA SOCIAL",link: Acuerdos__pdfpath(`./${"2004/"}${"45.pdf"}`),},</v>
      </c>
      <c r="W48" s="1" t="str">
        <f t="shared" si="0"/>
        <v>{id:45,year: "2004",typeDoc:"ACUERDO",dateDoc:"28-MAY",numDoc:"CG 45-2004",monthDoc:"MAY",nameDoc:"ALIANZA SOCIAL",link: Acuerdos__pdfpath(`./${"2004/"}${"45.pdf"}`),},</v>
      </c>
      <c r="X48" s="1">
        <v>47</v>
      </c>
    </row>
    <row r="49" spans="1:24" x14ac:dyDescent="0.25">
      <c r="A49" s="1" t="s">
        <v>748</v>
      </c>
      <c r="B49" s="1">
        <v>46</v>
      </c>
      <c r="C49" s="1" t="s">
        <v>1883</v>
      </c>
      <c r="D49" s="3" t="s">
        <v>1181</v>
      </c>
      <c r="E49" s="1" t="s">
        <v>1417</v>
      </c>
      <c r="F49" s="2" t="s">
        <v>340</v>
      </c>
      <c r="G49" s="1" t="s">
        <v>1176</v>
      </c>
      <c r="I49" s="1">
        <f t="shared" si="10"/>
        <v>46</v>
      </c>
      <c r="J49" s="1" t="s">
        <v>0</v>
      </c>
      <c r="K49" s="1" t="s">
        <v>1268</v>
      </c>
      <c r="L49" s="3" t="str">
        <f t="shared" si="11"/>
        <v>MAY</v>
      </c>
      <c r="M49" s="1" t="s">
        <v>1177</v>
      </c>
      <c r="N49" s="1" t="s">
        <v>2014</v>
      </c>
      <c r="O49" s="1" t="s">
        <v>913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"2004",typeDoc:"ACUERDO",dateDoc:"28-MAY",numDoc:"CG 46-2004",monthDoc:"MAY",nameDoc:"LIBERAL MEXICANO",link: Acuerdos__pdfpath(`./${"2004/"}${"46.pdf"}`),},</v>
      </c>
      <c r="W49" s="1" t="str">
        <f t="shared" si="0"/>
        <v>{id:46,year: "2004",typeDoc:"ACUERDO",dateDoc:"28-MAY",numDoc:"CG 46-2004",monthDoc:"MAY",nameDoc:"LIBERAL MEXICANO",link: Acuerdos__pdfpath(`./${"2004/"}${"46.pdf"}`),},</v>
      </c>
      <c r="X49" s="1">
        <v>48</v>
      </c>
    </row>
    <row r="50" spans="1:24" x14ac:dyDescent="0.25">
      <c r="A50" s="1" t="s">
        <v>748</v>
      </c>
      <c r="B50" s="1">
        <v>47</v>
      </c>
      <c r="C50" s="1" t="s">
        <v>1883</v>
      </c>
      <c r="D50" s="3" t="s">
        <v>1181</v>
      </c>
      <c r="E50" s="1" t="s">
        <v>1417</v>
      </c>
      <c r="F50" s="2" t="s">
        <v>340</v>
      </c>
      <c r="G50" s="1" t="s">
        <v>1176</v>
      </c>
      <c r="I50" s="1">
        <f t="shared" si="10"/>
        <v>47</v>
      </c>
      <c r="J50" s="1" t="s">
        <v>0</v>
      </c>
      <c r="K50" s="1" t="s">
        <v>1268</v>
      </c>
      <c r="L50" s="3" t="str">
        <f t="shared" si="11"/>
        <v>MAY</v>
      </c>
      <c r="M50" s="1" t="s">
        <v>1177</v>
      </c>
      <c r="N50" s="1" t="s">
        <v>2015</v>
      </c>
      <c r="O50" s="1" t="s">
        <v>913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"2004",typeDoc:"ACUERDO",dateDoc:"28-MAY",numDoc:"CG 47-2004",monthDoc:"MAY",nameDoc:"MÉXICO POSIBLE",link: Acuerdos__pdfpath(`./${"2004/"}${"47.pdf"}`),},</v>
      </c>
      <c r="W50" s="1" t="str">
        <f t="shared" si="0"/>
        <v>{id:47,year: "2004",typeDoc:"ACUERDO",dateDoc:"28-MAY",numDoc:"CG 47-2004",monthDoc:"MAY",nameDoc:"MÉXICO POSIBLE",link: Acuerdos__pdfpath(`./${"2004/"}${"47.pdf"}`),},</v>
      </c>
      <c r="X50" s="1">
        <v>49</v>
      </c>
    </row>
    <row r="51" spans="1:24" x14ac:dyDescent="0.25">
      <c r="A51" s="1" t="s">
        <v>748</v>
      </c>
      <c r="B51" s="1">
        <v>48</v>
      </c>
      <c r="C51" s="1" t="s">
        <v>1883</v>
      </c>
      <c r="D51" s="3" t="s">
        <v>1181</v>
      </c>
      <c r="E51" s="1" t="s">
        <v>1417</v>
      </c>
      <c r="F51" s="2" t="s">
        <v>340</v>
      </c>
      <c r="G51" s="1" t="s">
        <v>1176</v>
      </c>
      <c r="I51" s="1">
        <f t="shared" si="10"/>
        <v>48</v>
      </c>
      <c r="J51" s="1" t="s">
        <v>0</v>
      </c>
      <c r="K51" s="1" t="s">
        <v>1268</v>
      </c>
      <c r="L51" s="3" t="str">
        <f t="shared" si="11"/>
        <v>MAY</v>
      </c>
      <c r="M51" s="1" t="s">
        <v>1177</v>
      </c>
      <c r="N51" s="1" t="s">
        <v>2016</v>
      </c>
      <c r="O51" s="1" t="s">
        <v>913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"2004",typeDoc:"ACUERDO",dateDoc:"28-MAY",numDoc:"CG 48-2004",monthDoc:"MAY",nameDoc:"FUERZA CIUDADANA",link: Acuerdos__pdfpath(`./${"2004/"}${"48.pdf"}`),},</v>
      </c>
      <c r="W51" s="1" t="str">
        <f t="shared" si="0"/>
        <v>{id:48,year: "2004",typeDoc:"ACUERDO",dateDoc:"28-MAY",numDoc:"CG 48-2004",monthDoc:"MAY",nameDoc:"FUERZA CIUDADANA",link: Acuerdos__pdfpath(`./${"2004/"}${"48.pdf"}`),},</v>
      </c>
      <c r="X51" s="1">
        <v>50</v>
      </c>
    </row>
    <row r="52" spans="1:24" x14ac:dyDescent="0.25">
      <c r="A52" s="1" t="s">
        <v>748</v>
      </c>
      <c r="B52" s="1">
        <v>49</v>
      </c>
      <c r="C52" s="1" t="s">
        <v>1883</v>
      </c>
      <c r="D52" s="3" t="s">
        <v>1181</v>
      </c>
      <c r="E52" s="1" t="s">
        <v>1417</v>
      </c>
      <c r="F52" s="2" t="s">
        <v>340</v>
      </c>
      <c r="G52" s="1" t="s">
        <v>1176</v>
      </c>
      <c r="I52" s="1">
        <f t="shared" si="10"/>
        <v>49</v>
      </c>
      <c r="J52" s="1" t="s">
        <v>0</v>
      </c>
      <c r="K52" s="1" t="s">
        <v>1268</v>
      </c>
      <c r="L52" s="3" t="str">
        <f t="shared" si="11"/>
        <v>MAY</v>
      </c>
      <c r="M52" s="1" t="s">
        <v>1177</v>
      </c>
      <c r="N52" s="1" t="s">
        <v>1891</v>
      </c>
      <c r="O52" s="1" t="s">
        <v>913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"2004",typeDoc:"ACUERDO",dateDoc:"28-MAY",numDoc:"CG 49-2004",monthDoc:"MAY",nameDoc:"OBSERVADORES",link: Acuerdos__pdfpath(`./${"2004/"}${"49.pdf"}`),},</v>
      </c>
      <c r="W52" s="1" t="str">
        <f t="shared" si="0"/>
        <v>{id:49,year: "2004",typeDoc:"ACUERDO",dateDoc:"28-MAY",numDoc:"CG 49-2004",monthDoc:"MAY",nameDoc:"OBSERVADORES",link: Acuerdos__pdfpath(`./${"2004/"}${"49.pdf"}`),},</v>
      </c>
      <c r="X52" s="1">
        <v>51</v>
      </c>
    </row>
    <row r="53" spans="1:24" x14ac:dyDescent="0.25">
      <c r="A53" s="1" t="s">
        <v>748</v>
      </c>
      <c r="B53" s="1">
        <v>50</v>
      </c>
      <c r="C53" s="1" t="s">
        <v>1883</v>
      </c>
      <c r="D53" s="3" t="s">
        <v>1181</v>
      </c>
      <c r="E53" s="1" t="s">
        <v>1417</v>
      </c>
      <c r="F53" s="2" t="s">
        <v>340</v>
      </c>
      <c r="G53" s="1" t="s">
        <v>1176</v>
      </c>
      <c r="I53" s="1">
        <f t="shared" si="10"/>
        <v>50</v>
      </c>
      <c r="J53" s="1" t="s">
        <v>0</v>
      </c>
      <c r="K53" s="1" t="s">
        <v>1268</v>
      </c>
      <c r="L53" s="3" t="str">
        <f t="shared" si="11"/>
        <v>MAY</v>
      </c>
      <c r="M53" s="1" t="s">
        <v>1177</v>
      </c>
      <c r="N53" s="1" t="s">
        <v>2017</v>
      </c>
      <c r="O53" s="1" t="s">
        <v>913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"2004",typeDoc:"ACUERDO",dateDoc:"28-MAY",numDoc:"CG 50-2004",monthDoc:"MAY",nameDoc:"PROGRAMA DE TRABAJO DIR. ORG",link: Acuerdos__pdfpath(`./${"2004/"}${"50.pdf"}`),},</v>
      </c>
      <c r="W53" s="1" t="str">
        <f t="shared" si="0"/>
        <v>{id:50,year: "2004",typeDoc:"ACUERDO",dateDoc:"28-MAY",numDoc:"CG 50-2004",monthDoc:"MAY",nameDoc:"PROGRAMA DE TRABAJO DIR. ORG",link: Acuerdos__pdfpath(`./${"2004/"}${"50.pdf"}`),},</v>
      </c>
      <c r="X53" s="1">
        <v>52</v>
      </c>
    </row>
    <row r="54" spans="1:24" x14ac:dyDescent="0.25">
      <c r="A54" s="1" t="s">
        <v>748</v>
      </c>
      <c r="B54" s="1">
        <v>51</v>
      </c>
      <c r="C54" s="1" t="s">
        <v>1883</v>
      </c>
      <c r="D54" s="3" t="s">
        <v>1181</v>
      </c>
      <c r="E54" s="1" t="s">
        <v>1417</v>
      </c>
      <c r="F54" s="2" t="s">
        <v>340</v>
      </c>
      <c r="G54" s="1" t="s">
        <v>1176</v>
      </c>
      <c r="I54" s="1">
        <f t="shared" si="10"/>
        <v>51</v>
      </c>
      <c r="J54" s="1" t="s">
        <v>0</v>
      </c>
      <c r="K54" s="1" t="s">
        <v>1268</v>
      </c>
      <c r="L54" s="3" t="str">
        <f t="shared" si="11"/>
        <v>MAY</v>
      </c>
      <c r="M54" s="1" t="s">
        <v>1177</v>
      </c>
      <c r="N54" s="1" t="s">
        <v>2018</v>
      </c>
      <c r="O54" s="1" t="s">
        <v>913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"2004",typeDoc:"ACUERDO",dateDoc:"28-MAY",numDoc:"CG 51-2004",monthDoc:"MAY",nameDoc:"EQUIDAD DE GÉNERO",link: Acuerdos__pdfpath(`./${"2004/"}${"51.pdf"}`),},</v>
      </c>
      <c r="W54" s="1" t="str">
        <f t="shared" si="0"/>
        <v>{id:51,year: "2004",typeDoc:"ACUERDO",dateDoc:"28-MAY",numDoc:"CG 51-2004",monthDoc:"MAY",nameDoc:"EQUIDAD DE GÉNERO",link: Acuerdos__pdfpath(`./${"2004/"}${"51.pdf"}`),},</v>
      </c>
      <c r="X54" s="1">
        <v>53</v>
      </c>
    </row>
    <row r="55" spans="1:24" x14ac:dyDescent="0.25">
      <c r="A55" s="1" t="s">
        <v>748</v>
      </c>
      <c r="B55" s="1">
        <v>52</v>
      </c>
      <c r="C55" s="1" t="s">
        <v>1883</v>
      </c>
      <c r="D55" s="3" t="s">
        <v>1181</v>
      </c>
      <c r="E55" s="1" t="s">
        <v>1417</v>
      </c>
      <c r="F55" s="2" t="s">
        <v>340</v>
      </c>
      <c r="G55" s="1" t="s">
        <v>1176</v>
      </c>
      <c r="I55" s="1">
        <f t="shared" si="10"/>
        <v>52</v>
      </c>
      <c r="J55" s="1" t="s">
        <v>0</v>
      </c>
      <c r="K55" s="1" t="s">
        <v>1268</v>
      </c>
      <c r="L55" s="3" t="str">
        <f t="shared" si="11"/>
        <v>MAY</v>
      </c>
      <c r="M55" s="1" t="s">
        <v>1177</v>
      </c>
      <c r="N55" s="1" t="s">
        <v>339</v>
      </c>
      <c r="O55" s="1" t="s">
        <v>913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"2004",typeDoc:"ACUERDO",dateDoc:"28-MAY",numDoc:"CG 52-2004",monthDoc:"MAY",nameDoc:"PARTIDO JUSTICIA SOCIAL SUP-JDC-809-2002",link: Acuerdos__pdfpath(`./${"2004/"}${"52.pdf"}`),},</v>
      </c>
      <c r="W55" s="1" t="str">
        <f t="shared" si="0"/>
        <v>{id:52,year: "2004",typeDoc:"ACUERDO",dateDoc:"28-MAY",numDoc:"CG 52-2004",monthDoc:"MAY",nameDoc:"PARTIDO JUSTICIA SOCIAL SUP-JDC-809-2002",link: Acuerdos__pdfpath(`./${"2004/"}${"52.pdf"}`),},</v>
      </c>
      <c r="X55" s="1">
        <v>54</v>
      </c>
    </row>
    <row r="56" spans="1:24" x14ac:dyDescent="0.25">
      <c r="A56" s="1" t="s">
        <v>748</v>
      </c>
      <c r="B56" s="1">
        <v>53</v>
      </c>
      <c r="C56" s="1" t="s">
        <v>1883</v>
      </c>
      <c r="D56" s="3" t="s">
        <v>1181</v>
      </c>
      <c r="E56" s="1" t="s">
        <v>1417</v>
      </c>
      <c r="F56" s="2" t="s">
        <v>340</v>
      </c>
      <c r="G56" s="1" t="s">
        <v>1176</v>
      </c>
      <c r="I56" s="1">
        <f t="shared" si="10"/>
        <v>53</v>
      </c>
      <c r="J56" s="1" t="s">
        <v>0</v>
      </c>
      <c r="K56" s="1" t="s">
        <v>1268</v>
      </c>
      <c r="L56" s="3" t="str">
        <f t="shared" si="11"/>
        <v>MAY</v>
      </c>
      <c r="M56" s="1" t="s">
        <v>1177</v>
      </c>
      <c r="N56" s="1" t="s">
        <v>1686</v>
      </c>
      <c r="O56" s="1" t="s">
        <v>913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"2004",typeDoc:"ACUERDO",dateDoc:"28-MAY",numDoc:"CG 53-2004",monthDoc:"MAY",nameDoc:"CONVOCATORIA CONSEJOS DISTRITALES Y MUNICIPALES",link: Acuerdos__pdfpath(`./${"2004/"}${"53.pdf"}`),},</v>
      </c>
      <c r="W56" s="1" t="str">
        <f t="shared" si="0"/>
        <v>{id:53,year: "2004",typeDoc:"ACUERDO",dateDoc:"28-MAY",numDoc:"CG 53-2004",monthDoc:"MAY",nameDoc:"CONVOCATORIA CONSEJOS DISTRITALES Y MUNICIPALES",link: Acuerdos__pdfpath(`./${"2004/"}${"53.pdf"}`),},</v>
      </c>
      <c r="X56" s="1">
        <v>55</v>
      </c>
    </row>
    <row r="57" spans="1:24" x14ac:dyDescent="0.25">
      <c r="A57" s="1" t="s">
        <v>748</v>
      </c>
      <c r="B57" s="1">
        <v>54</v>
      </c>
      <c r="C57" s="1" t="s">
        <v>1883</v>
      </c>
      <c r="D57" s="3" t="s">
        <v>1181</v>
      </c>
      <c r="E57" s="1" t="s">
        <v>1417</v>
      </c>
      <c r="F57" s="2" t="s">
        <v>344</v>
      </c>
      <c r="G57" s="1" t="s">
        <v>1176</v>
      </c>
      <c r="I57" s="1">
        <f t="shared" si="10"/>
        <v>54</v>
      </c>
      <c r="J57" s="1" t="s">
        <v>0</v>
      </c>
      <c r="K57" s="1" t="s">
        <v>1268</v>
      </c>
      <c r="L57" s="3" t="str">
        <f t="shared" si="11"/>
        <v>JUN</v>
      </c>
      <c r="M57" s="1" t="s">
        <v>1177</v>
      </c>
      <c r="N57" s="1" t="s">
        <v>2019</v>
      </c>
      <c r="O57" s="1" t="s">
        <v>913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"2004",typeDoc:"ACUERDO",dateDoc:"04-JUN",numDoc:"CG 54-2004",monthDoc:"JUN",nameDoc:"REESTRUCTURACION DE PRESUPUESTO 2004",link: Acuerdos__pdfpath(`./${"2004/"}${"54.pdf"}`),},</v>
      </c>
      <c r="W57" s="1" t="str">
        <f t="shared" si="0"/>
        <v>{id:54,year: "2004",typeDoc:"ACUERDO",dateDoc:"04-JUN",numDoc:"CG 54-2004",monthDoc:"JUN",nameDoc:"REESTRUCTURACION DE PRESUPUESTO 2004",link: Acuerdos__pdfpath(`./${"2004/"}${"54.pdf"}`),},</v>
      </c>
      <c r="X57" s="1">
        <v>56</v>
      </c>
    </row>
    <row r="58" spans="1:24" x14ac:dyDescent="0.25">
      <c r="A58" s="1" t="s">
        <v>748</v>
      </c>
      <c r="B58" s="1">
        <v>55</v>
      </c>
      <c r="C58" s="1" t="s">
        <v>1883</v>
      </c>
      <c r="D58" s="3" t="s">
        <v>1181</v>
      </c>
      <c r="E58" s="1" t="s">
        <v>1417</v>
      </c>
      <c r="F58" s="2" t="s">
        <v>345</v>
      </c>
      <c r="G58" s="1" t="s">
        <v>1176</v>
      </c>
      <c r="I58" s="1">
        <f t="shared" si="10"/>
        <v>55</v>
      </c>
      <c r="J58" s="1" t="s">
        <v>0</v>
      </c>
      <c r="K58" s="1" t="s">
        <v>1268</v>
      </c>
      <c r="L58" s="3" t="str">
        <f t="shared" si="11"/>
        <v>JUN</v>
      </c>
      <c r="M58" s="1" t="s">
        <v>1177</v>
      </c>
      <c r="N58" s="1" t="s">
        <v>341</v>
      </c>
      <c r="O58" s="1" t="s">
        <v>913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"2004",typeDoc:"ACUERDO",dateDoc:"29-JUN",numDoc:"CG 55-2004",monthDoc:"JUN",nameDoc:"INSACULACIÓN MES BASE",link: Acuerdos__pdfpath(`./${"2004/"}${"55.pdf"}`),},</v>
      </c>
      <c r="W58" s="1" t="str">
        <f t="shared" si="0"/>
        <v>{id:55,year: "2004",typeDoc:"ACUERDO",dateDoc:"29-JUN",numDoc:"CG 55-2004",monthDoc:"JUN",nameDoc:"INSACULACIÓN MES BASE",link: Acuerdos__pdfpath(`./${"2004/"}${"55.pdf"}`),},</v>
      </c>
      <c r="X58" s="1">
        <v>57</v>
      </c>
    </row>
    <row r="59" spans="1:24" x14ac:dyDescent="0.25">
      <c r="A59" s="1" t="s">
        <v>748</v>
      </c>
      <c r="B59" s="1">
        <v>56</v>
      </c>
      <c r="C59" s="1" t="s">
        <v>1883</v>
      </c>
      <c r="D59" s="3" t="s">
        <v>1181</v>
      </c>
      <c r="E59" s="1" t="s">
        <v>1417</v>
      </c>
      <c r="F59" s="2" t="s">
        <v>345</v>
      </c>
      <c r="G59" s="1" t="s">
        <v>1176</v>
      </c>
      <c r="I59" s="1">
        <f t="shared" si="10"/>
        <v>56</v>
      </c>
      <c r="J59" s="1" t="s">
        <v>0</v>
      </c>
      <c r="K59" s="1" t="s">
        <v>1268</v>
      </c>
      <c r="L59" s="3" t="str">
        <f t="shared" si="11"/>
        <v>JUN</v>
      </c>
      <c r="M59" s="1" t="s">
        <v>1177</v>
      </c>
      <c r="N59" s="1" t="s">
        <v>342</v>
      </c>
      <c r="O59" s="1" t="s">
        <v>913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"2004",typeDoc:"ACUERDO",dateDoc:"29-JUN",numDoc:"CG 56-2004",monthDoc:"JUN",nameDoc:"PROTECCIÓN DE LA ZONAS Y MONUMENTOS HISTÓRICOS",link: Acuerdos__pdfpath(`./${"2004/"}${"56.pdf"}`),},</v>
      </c>
      <c r="W59" s="1" t="str">
        <f t="shared" si="0"/>
        <v>{id:56,year: "2004",typeDoc:"ACUERDO",dateDoc:"29-JUN",numDoc:"CG 56-2004",monthDoc:"JUN",nameDoc:"PROTECCIÓN DE LA ZONAS Y MONUMENTOS HISTÓRICOS",link: Acuerdos__pdfpath(`./${"2004/"}${"56.pdf"}`),},</v>
      </c>
      <c r="X59" s="1">
        <v>58</v>
      </c>
    </row>
    <row r="60" spans="1:24" x14ac:dyDescent="0.25">
      <c r="A60" s="1" t="s">
        <v>748</v>
      </c>
      <c r="B60" s="1">
        <v>57</v>
      </c>
      <c r="C60" s="1" t="s">
        <v>1883</v>
      </c>
      <c r="D60" s="3" t="s">
        <v>1181</v>
      </c>
      <c r="E60" s="1" t="s">
        <v>1417</v>
      </c>
      <c r="F60" s="2" t="s">
        <v>345</v>
      </c>
      <c r="G60" s="1" t="s">
        <v>1176</v>
      </c>
      <c r="I60" s="1">
        <f t="shared" si="10"/>
        <v>57</v>
      </c>
      <c r="J60" s="1" t="s">
        <v>0</v>
      </c>
      <c r="K60" s="1" t="s">
        <v>1268</v>
      </c>
      <c r="L60" s="3" t="str">
        <f t="shared" si="11"/>
        <v>JUN</v>
      </c>
      <c r="M60" s="1" t="s">
        <v>1177</v>
      </c>
      <c r="N60" s="1" t="s">
        <v>343</v>
      </c>
      <c r="O60" s="1" t="s">
        <v>913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"2004",typeDoc:"ACUERDO",dateDoc:"29-JUN",numDoc:"CG 57-2004",monthDoc:"JUN",nameDoc:"ADICIÓN OBSERVACION ELECTORAL",link: Acuerdos__pdfpath(`./${"2004/"}${"57.pdf"}`),},</v>
      </c>
      <c r="W60" s="1" t="str">
        <f t="shared" si="0"/>
        <v>{id:57,year: "2004",typeDoc:"ACUERDO",dateDoc:"29-JUN",numDoc:"CG 57-2004",monthDoc:"JUN",nameDoc:"ADICIÓN OBSERVACION ELECTORAL",link: Acuerdos__pdfpath(`./${"2004/"}${"57.pdf"}`),},</v>
      </c>
      <c r="X60" s="1">
        <v>59</v>
      </c>
    </row>
    <row r="61" spans="1:24" x14ac:dyDescent="0.25">
      <c r="A61" s="1" t="s">
        <v>748</v>
      </c>
      <c r="B61" s="1">
        <v>58</v>
      </c>
      <c r="C61" s="1" t="s">
        <v>1883</v>
      </c>
      <c r="D61" s="1" t="s">
        <v>1182</v>
      </c>
      <c r="E61" s="1" t="s">
        <v>1417</v>
      </c>
      <c r="F61" s="2" t="s">
        <v>345</v>
      </c>
      <c r="G61" s="1" t="s">
        <v>1176</v>
      </c>
      <c r="I61" s="1">
        <f t="shared" si="10"/>
        <v>58</v>
      </c>
      <c r="J61" s="1" t="s">
        <v>0</v>
      </c>
      <c r="K61" s="1" t="s">
        <v>1268</v>
      </c>
      <c r="L61" s="3" t="str">
        <f t="shared" si="11"/>
        <v>JUN</v>
      </c>
      <c r="M61" s="1" t="s">
        <v>1177</v>
      </c>
      <c r="N61" s="1" t="s">
        <v>1906</v>
      </c>
      <c r="O61" s="1" t="s">
        <v>913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"2004",typeDoc:"RESOLUCIÓN",dateDoc:"29-JUN",numDoc:"CG 58-2004",monthDoc:"JUN",nameDoc:"PAN",link: Acuerdos__pdfpath(`./${"2004/"}${"58.pdf"}`),},</v>
      </c>
      <c r="W61" s="1" t="str">
        <f t="shared" si="0"/>
        <v>{id:58,year: "2004",typeDoc:"RESOLUCIÓN",dateDoc:"29-JUN",numDoc:"CG 58-2004",monthDoc:"JUN",nameDoc:"PAN",link: Acuerdos__pdfpath(`./${"2004/"}${"58.pdf"}`),},</v>
      </c>
      <c r="X61" s="1">
        <v>60</v>
      </c>
    </row>
    <row r="62" spans="1:24" x14ac:dyDescent="0.25">
      <c r="A62" s="1" t="s">
        <v>748</v>
      </c>
      <c r="B62" s="1">
        <v>59</v>
      </c>
      <c r="C62" s="1" t="s">
        <v>1883</v>
      </c>
      <c r="D62" s="1" t="s">
        <v>1182</v>
      </c>
      <c r="E62" s="1" t="s">
        <v>1417</v>
      </c>
      <c r="F62" s="2" t="s">
        <v>345</v>
      </c>
      <c r="G62" s="1" t="s">
        <v>1176</v>
      </c>
      <c r="I62" s="1">
        <f t="shared" si="10"/>
        <v>59</v>
      </c>
      <c r="J62" s="1" t="s">
        <v>0</v>
      </c>
      <c r="K62" s="1" t="s">
        <v>1268</v>
      </c>
      <c r="L62" s="3" t="str">
        <f t="shared" si="11"/>
        <v>JUN</v>
      </c>
      <c r="M62" s="1" t="s">
        <v>1177</v>
      </c>
      <c r="N62" s="1" t="s">
        <v>1890</v>
      </c>
      <c r="O62" s="1" t="s">
        <v>913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"2004",typeDoc:"RESOLUCIÓN",dateDoc:"29-JUN",numDoc:"CG 59-2004",monthDoc:"JUN",nameDoc:"PRI",link: Acuerdos__pdfpath(`./${"2004/"}${"59.pdf"}`),},</v>
      </c>
      <c r="W62" s="1" t="str">
        <f t="shared" si="0"/>
        <v>{id:59,year: "2004",typeDoc:"RESOLUCIÓN",dateDoc:"29-JUN",numDoc:"CG 59-2004",monthDoc:"JUN",nameDoc:"PRI",link: Acuerdos__pdfpath(`./${"2004/"}${"59.pdf"}`),},</v>
      </c>
      <c r="X62" s="1">
        <v>61</v>
      </c>
    </row>
    <row r="63" spans="1:24" x14ac:dyDescent="0.25">
      <c r="A63" s="1" t="s">
        <v>748</v>
      </c>
      <c r="B63" s="1">
        <v>60</v>
      </c>
      <c r="C63" s="1" t="s">
        <v>1883</v>
      </c>
      <c r="D63" s="1" t="s">
        <v>1182</v>
      </c>
      <c r="E63" s="1" t="s">
        <v>1417</v>
      </c>
      <c r="F63" s="2" t="s">
        <v>345</v>
      </c>
      <c r="G63" s="1" t="s">
        <v>1176</v>
      </c>
      <c r="I63" s="1">
        <f t="shared" si="10"/>
        <v>60</v>
      </c>
      <c r="J63" s="1" t="s">
        <v>0</v>
      </c>
      <c r="K63" s="1" t="s">
        <v>1268</v>
      </c>
      <c r="L63" s="3" t="str">
        <f t="shared" si="11"/>
        <v>JUN</v>
      </c>
      <c r="M63" s="1" t="s">
        <v>1177</v>
      </c>
      <c r="N63" s="1" t="s">
        <v>1963</v>
      </c>
      <c r="O63" s="1" t="s">
        <v>913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"2004",typeDoc:"RESOLUCIÓN",dateDoc:"29-JUN",numDoc:"CG 60-2004",monthDoc:"JUN",nameDoc:"PRD",link: Acuerdos__pdfpath(`./${"2004/"}${"60.pdf"}`),},</v>
      </c>
      <c r="W63" s="1" t="str">
        <f t="shared" si="0"/>
        <v>{id:60,year: "2004",typeDoc:"RESOLUCIÓN",dateDoc:"29-JUN",numDoc:"CG 60-2004",monthDoc:"JUN",nameDoc:"PRD",link: Acuerdos__pdfpath(`./${"2004/"}${"60.pdf"}`),},</v>
      </c>
      <c r="X63" s="1">
        <v>62</v>
      </c>
    </row>
    <row r="64" spans="1:24" x14ac:dyDescent="0.25">
      <c r="A64" s="1" t="s">
        <v>748</v>
      </c>
      <c r="B64" s="1">
        <v>61</v>
      </c>
      <c r="C64" s="1" t="s">
        <v>1883</v>
      </c>
      <c r="D64" s="3" t="s">
        <v>1182</v>
      </c>
      <c r="E64" s="1" t="s">
        <v>1417</v>
      </c>
      <c r="F64" s="2" t="s">
        <v>345</v>
      </c>
      <c r="G64" s="1" t="s">
        <v>1176</v>
      </c>
      <c r="I64" s="1">
        <f t="shared" si="10"/>
        <v>61</v>
      </c>
      <c r="J64" s="1" t="s">
        <v>0</v>
      </c>
      <c r="K64" s="1" t="s">
        <v>1268</v>
      </c>
      <c r="L64" s="3" t="str">
        <f t="shared" si="11"/>
        <v>JUN</v>
      </c>
      <c r="M64" s="1" t="s">
        <v>1177</v>
      </c>
      <c r="N64" s="1" t="s">
        <v>1581</v>
      </c>
      <c r="O64" s="1" t="s">
        <v>913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"2004",typeDoc:"RESOLUCIÓN",dateDoc:"29-JUN",numDoc:"CG 61-2004",monthDoc:"JUN",nameDoc:"PT",link: Acuerdos__pdfpath(`./${"2004/"}${"61.pdf"}`),},</v>
      </c>
      <c r="W64" s="1" t="str">
        <f t="shared" si="0"/>
        <v>{id:61,year: "2004",typeDoc:"RESOLUCIÓN",dateDoc:"29-JUN",numDoc:"CG 61-2004",monthDoc:"JUN",nameDoc:"PT",link: Acuerdos__pdfpath(`./${"2004/"}${"61.pdf"}`),},</v>
      </c>
      <c r="X64" s="1">
        <v>63</v>
      </c>
    </row>
    <row r="65" spans="1:24" x14ac:dyDescent="0.25">
      <c r="A65" s="1" t="s">
        <v>748</v>
      </c>
      <c r="B65" s="1">
        <v>62</v>
      </c>
      <c r="C65" s="1" t="s">
        <v>1883</v>
      </c>
      <c r="D65" s="3" t="s">
        <v>1182</v>
      </c>
      <c r="E65" s="1" t="s">
        <v>1417</v>
      </c>
      <c r="F65" s="2" t="s">
        <v>345</v>
      </c>
      <c r="G65" s="1" t="s">
        <v>1176</v>
      </c>
      <c r="I65" s="1">
        <f t="shared" si="10"/>
        <v>62</v>
      </c>
      <c r="J65" s="1" t="s">
        <v>0</v>
      </c>
      <c r="K65" s="1" t="s">
        <v>1268</v>
      </c>
      <c r="L65" s="3" t="str">
        <f t="shared" si="11"/>
        <v>JUN</v>
      </c>
      <c r="M65" s="1" t="s">
        <v>1177</v>
      </c>
      <c r="N65" s="1" t="s">
        <v>2011</v>
      </c>
      <c r="O65" s="1" t="s">
        <v>913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"2004",typeDoc:"RESOLUCIÓN",dateDoc:"29-JUN",numDoc:"CG 62-2004",monthDoc:"JUN",nameDoc:"CONVERGENCIA",link: Acuerdos__pdfpath(`./${"2004/"}${"62.pdf"}`),},</v>
      </c>
      <c r="W65" s="1" t="str">
        <f t="shared" si="0"/>
        <v>{id:62,year: "2004",typeDoc:"RESOLUCIÓN",dateDoc:"29-JUN",numDoc:"CG 62-2004",monthDoc:"JUN",nameDoc:"CONVERGENCIA",link: Acuerdos__pdfpath(`./${"2004/"}${"62.pdf"}`),},</v>
      </c>
      <c r="X65" s="1">
        <v>64</v>
      </c>
    </row>
    <row r="66" spans="1:24" x14ac:dyDescent="0.25">
      <c r="A66" s="1" t="s">
        <v>748</v>
      </c>
      <c r="B66" s="1">
        <v>63</v>
      </c>
      <c r="C66" s="1" t="s">
        <v>1883</v>
      </c>
      <c r="D66" s="3" t="s">
        <v>1182</v>
      </c>
      <c r="E66" s="1" t="s">
        <v>1417</v>
      </c>
      <c r="F66" s="2" t="s">
        <v>345</v>
      </c>
      <c r="G66" s="1" t="s">
        <v>1176</v>
      </c>
      <c r="I66" s="1">
        <f t="shared" si="10"/>
        <v>63</v>
      </c>
      <c r="J66" s="1" t="s">
        <v>0</v>
      </c>
      <c r="K66" s="1" t="s">
        <v>1268</v>
      </c>
      <c r="L66" s="3" t="str">
        <f t="shared" si="11"/>
        <v>JUN</v>
      </c>
      <c r="M66" s="1" t="s">
        <v>1177</v>
      </c>
      <c r="N66" s="1" t="s">
        <v>2079</v>
      </c>
      <c r="O66" s="1" t="s">
        <v>913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"2004",typeDoc:"RESOLUCIÓN",dateDoc:"29-JUN",numDoc:"CG 63-2004",monthDoc:"JUN",nameDoc:"PJS",link: Acuerdos__pdfpath(`./${"2004/"}${"63.pdf"}`),},</v>
      </c>
      <c r="W66" s="1" t="str">
        <f t="shared" ref="W66:W129" si="13">IF(R66=0,"",R66)</f>
        <v>{id:63,year: "2004",typeDoc:"RESOLUCIÓN",dateDoc:"29-JUN",numDoc:"CG 63-2004",monthDoc:"JUN",nameDoc:"PJS",link: Acuerdos__pdfpath(`./${"2004/"}${"63.pdf"}`),},</v>
      </c>
      <c r="X66" s="1">
        <v>65</v>
      </c>
    </row>
    <row r="67" spans="1:24" x14ac:dyDescent="0.25">
      <c r="A67" s="1" t="s">
        <v>748</v>
      </c>
      <c r="B67" s="1">
        <v>64</v>
      </c>
      <c r="C67" s="1" t="s">
        <v>1883</v>
      </c>
      <c r="D67" s="3" t="s">
        <v>1182</v>
      </c>
      <c r="E67" s="1" t="s">
        <v>1417</v>
      </c>
      <c r="F67" s="2" t="s">
        <v>345</v>
      </c>
      <c r="G67" s="1" t="s">
        <v>1176</v>
      </c>
      <c r="I67" s="1">
        <f t="shared" si="10"/>
        <v>64</v>
      </c>
      <c r="J67" s="1" t="s">
        <v>0</v>
      </c>
      <c r="K67" s="1" t="s">
        <v>1268</v>
      </c>
      <c r="L67" s="3" t="str">
        <f t="shared" si="11"/>
        <v>JUN</v>
      </c>
      <c r="M67" s="1" t="s">
        <v>1177</v>
      </c>
      <c r="N67" s="1" t="s">
        <v>2080</v>
      </c>
      <c r="O67" s="1" t="s">
        <v>913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"2004",typeDoc:"RESOLUCIÓN",dateDoc:"29-JUN",numDoc:"CG 64-2004",monthDoc:"JUN",nameDoc:"PSN",link: Acuerdos__pdfpath(`./${"2004/"}${"64.pdf"}`),},</v>
      </c>
      <c r="W67" s="1" t="str">
        <f t="shared" si="13"/>
        <v>{id:64,year: "2004",typeDoc:"RESOLUCIÓN",dateDoc:"29-JUN",numDoc:"CG 64-2004",monthDoc:"JUN",nameDoc:"PSN",link: Acuerdos__pdfpath(`./${"2004/"}${"64.pdf"}`),},</v>
      </c>
      <c r="X67" s="1">
        <v>66</v>
      </c>
    </row>
    <row r="68" spans="1:24" x14ac:dyDescent="0.25">
      <c r="A68" s="1" t="s">
        <v>748</v>
      </c>
      <c r="B68" s="1">
        <v>65</v>
      </c>
      <c r="C68" s="1" t="s">
        <v>1883</v>
      </c>
      <c r="D68" s="3" t="s">
        <v>1182</v>
      </c>
      <c r="E68" s="1" t="s">
        <v>1417</v>
      </c>
      <c r="F68" s="2" t="s">
        <v>345</v>
      </c>
      <c r="G68" s="1" t="s">
        <v>1176</v>
      </c>
      <c r="I68" s="1">
        <f t="shared" si="10"/>
        <v>65</v>
      </c>
      <c r="J68" s="1" t="s">
        <v>0</v>
      </c>
      <c r="K68" s="1" t="s">
        <v>1268</v>
      </c>
      <c r="L68" s="3" t="str">
        <f t="shared" si="11"/>
        <v>JUN</v>
      </c>
      <c r="M68" s="1" t="s">
        <v>1177</v>
      </c>
      <c r="N68" s="1" t="s">
        <v>2081</v>
      </c>
      <c r="O68" s="1" t="s">
        <v>913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"2004",typeDoc:"RESOLUCIÓN",dateDoc:"29-JUN",numDoc:"CG 65-2004",monthDoc:"JUN",nameDoc:"PLM",link: Acuerdos__pdfpath(`./${"2004/"}${"65.pdf"}`),},</v>
      </c>
      <c r="W68" s="1" t="str">
        <f t="shared" si="13"/>
        <v>{id:65,year: "2004",typeDoc:"RESOLUCIÓN",dateDoc:"29-JUN",numDoc:"CG 65-2004",monthDoc:"JUN",nameDoc:"PLM",link: Acuerdos__pdfpath(`./${"2004/"}${"65.pdf"}`),},</v>
      </c>
      <c r="X68" s="1">
        <v>67</v>
      </c>
    </row>
    <row r="69" spans="1:24" x14ac:dyDescent="0.25">
      <c r="A69" s="1" t="s">
        <v>748</v>
      </c>
      <c r="B69" s="1">
        <v>66</v>
      </c>
      <c r="C69" s="1" t="s">
        <v>1883</v>
      </c>
      <c r="D69" s="3" t="s">
        <v>1182</v>
      </c>
      <c r="E69" s="1" t="s">
        <v>1417</v>
      </c>
      <c r="F69" s="2" t="s">
        <v>345</v>
      </c>
      <c r="G69" s="1" t="s">
        <v>1176</v>
      </c>
      <c r="I69" s="1">
        <f t="shared" si="10"/>
        <v>66</v>
      </c>
      <c r="J69" s="1" t="s">
        <v>0</v>
      </c>
      <c r="K69" s="1" t="s">
        <v>1268</v>
      </c>
      <c r="L69" s="3" t="str">
        <f t="shared" si="11"/>
        <v>JUN</v>
      </c>
      <c r="M69" s="1" t="s">
        <v>1177</v>
      </c>
      <c r="N69" s="1" t="s">
        <v>2082</v>
      </c>
      <c r="O69" s="1" t="s">
        <v>913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"2004",typeDoc:"RESOLUCIÓN",dateDoc:"29-JUN",numDoc:"CG 66-2004",monthDoc:"JUN",nameDoc:"MEX POSIBLE",link: Acuerdos__pdfpath(`./${"2004/"}${"66.pdf"}`),},</v>
      </c>
      <c r="W69" s="1" t="str">
        <f t="shared" si="13"/>
        <v>{id:66,year: "2004",typeDoc:"RESOLUCIÓN",dateDoc:"29-JUN",numDoc:"CG 66-2004",monthDoc:"JUN",nameDoc:"MEX POSIBLE",link: Acuerdos__pdfpath(`./${"2004/"}${"66.pdf"}`),},</v>
      </c>
      <c r="X69" s="1">
        <v>68</v>
      </c>
    </row>
    <row r="70" spans="1:24" x14ac:dyDescent="0.25">
      <c r="A70" s="1" t="s">
        <v>748</v>
      </c>
      <c r="B70" s="1">
        <v>67</v>
      </c>
      <c r="C70" s="1" t="s">
        <v>1883</v>
      </c>
      <c r="D70" s="3" t="s">
        <v>1182</v>
      </c>
      <c r="E70" s="1" t="s">
        <v>1417</v>
      </c>
      <c r="F70" s="2" t="s">
        <v>345</v>
      </c>
      <c r="G70" s="1" t="s">
        <v>1176</v>
      </c>
      <c r="I70" s="1">
        <f t="shared" si="10"/>
        <v>67</v>
      </c>
      <c r="J70" s="1" t="s">
        <v>0</v>
      </c>
      <c r="K70" s="1" t="s">
        <v>1268</v>
      </c>
      <c r="L70" s="3" t="str">
        <f t="shared" si="11"/>
        <v>JUN</v>
      </c>
      <c r="M70" s="1" t="s">
        <v>1177</v>
      </c>
      <c r="N70" s="1" t="s">
        <v>2083</v>
      </c>
      <c r="O70" s="1" t="s">
        <v>913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"2004",typeDoc:"RESOLUCIÓN",dateDoc:"29-JUN",numDoc:"CG 67-2004",monthDoc:"JUN",nameDoc:"FUERZ CIUD",link: Acuerdos__pdfpath(`./${"2004/"}${"67.pdf"}`),},</v>
      </c>
      <c r="W70" s="1" t="str">
        <f t="shared" si="13"/>
        <v>{id:67,year: "2004",typeDoc:"RESOLUCIÓN",dateDoc:"29-JUN",numDoc:"CG 67-2004",monthDoc:"JUN",nameDoc:"FUERZ CIUD",link: Acuerdos__pdfpath(`./${"2004/"}${"67.pdf"}`),},</v>
      </c>
      <c r="X70" s="1">
        <v>69</v>
      </c>
    </row>
    <row r="71" spans="1:24" x14ac:dyDescent="0.25">
      <c r="A71" s="1" t="s">
        <v>748</v>
      </c>
      <c r="B71" s="1">
        <v>68</v>
      </c>
      <c r="C71" s="1" t="s">
        <v>1883</v>
      </c>
      <c r="D71" s="3" t="s">
        <v>1181</v>
      </c>
      <c r="E71" s="1" t="s">
        <v>1417</v>
      </c>
      <c r="F71" s="2" t="s">
        <v>294</v>
      </c>
      <c r="G71" s="1" t="s">
        <v>1176</v>
      </c>
      <c r="I71" s="1">
        <f t="shared" si="10"/>
        <v>68</v>
      </c>
      <c r="J71" s="1" t="s">
        <v>0</v>
      </c>
      <c r="K71" s="1" t="s">
        <v>1268</v>
      </c>
      <c r="L71" s="3" t="str">
        <f t="shared" si="11"/>
        <v>JUL</v>
      </c>
      <c r="M71" s="1" t="s">
        <v>1177</v>
      </c>
      <c r="N71" s="1" t="s">
        <v>346</v>
      </c>
      <c r="O71" s="1" t="s">
        <v>913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"2004",typeDoc:"ACUERDO",dateDoc:"15-JUL",numDoc:"CG 68-2004",monthDoc:"JUL",nameDoc:"INTEGRACIÓN CONSEJOS DISTRITALES",link: Acuerdos__pdfpath(`./${"2004/"}${"68.pdf"}`),},</v>
      </c>
      <c r="W71" s="1" t="str">
        <f t="shared" si="13"/>
        <v>{id:68,year: "2004",typeDoc:"ACUERDO",dateDoc:"15-JUL",numDoc:"CG 68-2004",monthDoc:"JUL",nameDoc:"INTEGRACIÓN CONSEJOS DISTRITALES",link: Acuerdos__pdfpath(`./${"2004/"}${"68.pdf"}`),},</v>
      </c>
      <c r="X71" s="1">
        <v>70</v>
      </c>
    </row>
    <row r="72" spans="1:24" x14ac:dyDescent="0.25">
      <c r="A72" s="1" t="s">
        <v>748</v>
      </c>
      <c r="B72" s="1">
        <v>69</v>
      </c>
      <c r="C72" s="1" t="s">
        <v>1883</v>
      </c>
      <c r="D72" s="3" t="s">
        <v>1181</v>
      </c>
      <c r="E72" s="1" t="s">
        <v>1417</v>
      </c>
      <c r="F72" s="2" t="s">
        <v>357</v>
      </c>
      <c r="G72" s="1" t="s">
        <v>1176</v>
      </c>
      <c r="I72" s="1">
        <f t="shared" si="10"/>
        <v>69</v>
      </c>
      <c r="J72" s="1" t="s">
        <v>0</v>
      </c>
      <c r="K72" s="1" t="s">
        <v>1268</v>
      </c>
      <c r="L72" s="3" t="str">
        <f t="shared" si="11"/>
        <v>JUL</v>
      </c>
      <c r="M72" s="1" t="s">
        <v>1177</v>
      </c>
      <c r="N72" s="1" t="s">
        <v>347</v>
      </c>
      <c r="O72" s="1" t="s">
        <v>913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"2004",typeDoc:"ACUERDO",dateDoc:"20-JUL",numDoc:"CG 69-2004",monthDoc:"JUL",nameDoc:"SE FACULTA AL PRESIDENTE",link: Acuerdos__pdfpath(`./${"2004/"}${"69.pdf"}`),},</v>
      </c>
      <c r="W72" s="1" t="str">
        <f t="shared" si="13"/>
        <v>{id:69,year: "2004",typeDoc:"ACUERDO",dateDoc:"20-JUL",numDoc:"CG 69-2004",monthDoc:"JUL",nameDoc:"SE FACULTA AL PRESIDENTE",link: Acuerdos__pdfpath(`./${"2004/"}${"69.pdf"}`),},</v>
      </c>
      <c r="X72" s="1">
        <v>71</v>
      </c>
    </row>
    <row r="73" spans="1:24" x14ac:dyDescent="0.25">
      <c r="A73" s="1" t="s">
        <v>748</v>
      </c>
      <c r="B73" s="1">
        <v>70</v>
      </c>
      <c r="C73" s="1" t="s">
        <v>1883</v>
      </c>
      <c r="D73" s="3" t="s">
        <v>1181</v>
      </c>
      <c r="E73" s="1" t="s">
        <v>1417</v>
      </c>
      <c r="F73" s="2" t="s">
        <v>357</v>
      </c>
      <c r="G73" s="1" t="s">
        <v>1176</v>
      </c>
      <c r="I73" s="1">
        <f t="shared" si="10"/>
        <v>70</v>
      </c>
      <c r="J73" s="1" t="s">
        <v>0</v>
      </c>
      <c r="K73" s="1" t="s">
        <v>1268</v>
      </c>
      <c r="L73" s="3" t="str">
        <f t="shared" si="11"/>
        <v>JUL</v>
      </c>
      <c r="M73" s="1" t="s">
        <v>1177</v>
      </c>
      <c r="N73" s="1" t="s">
        <v>348</v>
      </c>
      <c r="O73" s="1" t="s">
        <v>913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"2004",typeDoc:"ACUERDO",dateDoc:"20-JUL",numDoc:"CG 70-2004",monthDoc:"JUL",nameDoc:"ACREDITACIÓN PRI",link: Acuerdos__pdfpath(`./${"2004/"}${"70.pdf"}`),},</v>
      </c>
      <c r="W73" s="1" t="str">
        <f t="shared" si="13"/>
        <v>{id:70,year: "2004",typeDoc:"ACUERDO",dateDoc:"20-JUL",numDoc:"CG 70-2004",monthDoc:"JUL",nameDoc:"ACREDITACIÓN PRI",link: Acuerdos__pdfpath(`./${"2004/"}${"70.pdf"}`),},</v>
      </c>
      <c r="X73" s="1">
        <v>72</v>
      </c>
    </row>
    <row r="74" spans="1:24" x14ac:dyDescent="0.25">
      <c r="A74" s="1" t="s">
        <v>748</v>
      </c>
      <c r="B74" s="1">
        <v>71</v>
      </c>
      <c r="C74" s="1" t="s">
        <v>1883</v>
      </c>
      <c r="D74" s="3" t="s">
        <v>1182</v>
      </c>
      <c r="E74" s="1" t="s">
        <v>1417</v>
      </c>
      <c r="F74" s="2" t="s">
        <v>357</v>
      </c>
      <c r="G74" s="1" t="s">
        <v>1176</v>
      </c>
      <c r="I74" s="1">
        <f t="shared" si="10"/>
        <v>71</v>
      </c>
      <c r="J74" s="1" t="s">
        <v>0</v>
      </c>
      <c r="K74" s="1" t="s">
        <v>1268</v>
      </c>
      <c r="L74" s="3" t="str">
        <f t="shared" si="11"/>
        <v>JUL</v>
      </c>
      <c r="M74" s="1" t="s">
        <v>1177</v>
      </c>
      <c r="N74" s="1" t="s">
        <v>2084</v>
      </c>
      <c r="O74" s="1" t="s">
        <v>913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"2004",typeDoc:"RESOLUCIÓN",dateDoc:"20-JUL",numDoc:"CG 71-2004",monthDoc:"JUL",nameDoc:"DE LA QUEJA 001-2004",link: Acuerdos__pdfpath(`./${"2004/"}${"71.pdf"}`),},</v>
      </c>
      <c r="W74" s="1" t="str">
        <f t="shared" si="13"/>
        <v>{id:71,year: "2004",typeDoc:"RESOLUCIÓN",dateDoc:"20-JUL",numDoc:"CG 71-2004",monthDoc:"JUL",nameDoc:"DE LA QUEJA 001-2004",link: Acuerdos__pdfpath(`./${"2004/"}${"71.pdf"}`),},</v>
      </c>
      <c r="X74" s="1">
        <v>73</v>
      </c>
    </row>
    <row r="75" spans="1:24" x14ac:dyDescent="0.25">
      <c r="A75" s="1" t="s">
        <v>748</v>
      </c>
      <c r="B75" s="1">
        <v>72</v>
      </c>
      <c r="C75" s="1" t="s">
        <v>1883</v>
      </c>
      <c r="D75" s="3" t="s">
        <v>1181</v>
      </c>
      <c r="E75" s="1" t="s">
        <v>1417</v>
      </c>
      <c r="F75" s="2" t="s">
        <v>358</v>
      </c>
      <c r="G75" s="1" t="s">
        <v>1176</v>
      </c>
      <c r="I75" s="1">
        <f t="shared" si="10"/>
        <v>72</v>
      </c>
      <c r="J75" s="1" t="s">
        <v>0</v>
      </c>
      <c r="K75" s="1" t="s">
        <v>1268</v>
      </c>
      <c r="L75" s="3" t="str">
        <f t="shared" si="11"/>
        <v>JUL</v>
      </c>
      <c r="M75" s="1" t="s">
        <v>1177</v>
      </c>
      <c r="N75" s="1" t="s">
        <v>349</v>
      </c>
      <c r="O75" s="1" t="s">
        <v>913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"2004",typeDoc:"ACUERDO",dateDoc:"30-JUL",numDoc:"CG 72-2004",monthDoc:"JUL",nameDoc:"EXCLUSIÓN POBLACIONES DE LA CONVOCATORIA",link: Acuerdos__pdfpath(`./${"2004/"}${"72.pdf"}`),},</v>
      </c>
      <c r="W75" s="1" t="str">
        <f t="shared" si="13"/>
        <v>{id:72,year: "2004",typeDoc:"ACUERDO",dateDoc:"30-JUL",numDoc:"CG 72-2004",monthDoc:"JUL",nameDoc:"EXCLUSIÓN POBLACIONES DE LA CONVOCATORIA",link: Acuerdos__pdfpath(`./${"2004/"}${"72.pdf"}`),},</v>
      </c>
      <c r="X75" s="1">
        <v>74</v>
      </c>
    </row>
    <row r="76" spans="1:24" x14ac:dyDescent="0.25">
      <c r="A76" s="1" t="s">
        <v>748</v>
      </c>
      <c r="B76" s="1">
        <v>73</v>
      </c>
      <c r="C76" s="1" t="s">
        <v>1883</v>
      </c>
      <c r="D76" s="3" t="s">
        <v>1181</v>
      </c>
      <c r="E76" s="1" t="s">
        <v>1417</v>
      </c>
      <c r="F76" s="2" t="s">
        <v>358</v>
      </c>
      <c r="G76" s="1" t="s">
        <v>1176</v>
      </c>
      <c r="I76" s="1">
        <f t="shared" si="10"/>
        <v>73</v>
      </c>
      <c r="J76" s="1" t="s">
        <v>0</v>
      </c>
      <c r="K76" s="1" t="s">
        <v>1268</v>
      </c>
      <c r="L76" s="3" t="str">
        <f t="shared" si="11"/>
        <v>JUL</v>
      </c>
      <c r="M76" s="1" t="s">
        <v>1177</v>
      </c>
      <c r="N76" s="1" t="s">
        <v>350</v>
      </c>
      <c r="O76" s="1" t="s">
        <v>913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"2004",typeDoc:"ACUERDO",dateDoc:"30-JUL",numDoc:"CG 73-2004",monthDoc:"JUL",nameDoc:"INCLUSIÓN POBLACIONES",link: Acuerdos__pdfpath(`./${"2004/"}${"73.pdf"}`),},</v>
      </c>
      <c r="W76" s="1" t="str">
        <f t="shared" si="13"/>
        <v>{id:73,year: "2004",typeDoc:"ACUERDO",dateDoc:"30-JUL",numDoc:"CG 73-2004",monthDoc:"JUL",nameDoc:"INCLUSIÓN POBLACIONES",link: Acuerdos__pdfpath(`./${"2004/"}${"73.pdf"}`),},</v>
      </c>
      <c r="X76" s="1">
        <v>75</v>
      </c>
    </row>
    <row r="77" spans="1:24" x14ac:dyDescent="0.25">
      <c r="A77" s="1" t="s">
        <v>748</v>
      </c>
      <c r="B77" s="1">
        <v>74</v>
      </c>
      <c r="C77" s="1" t="s">
        <v>1883</v>
      </c>
      <c r="D77" s="3" t="s">
        <v>1181</v>
      </c>
      <c r="E77" s="1" t="s">
        <v>1417</v>
      </c>
      <c r="F77" s="2" t="s">
        <v>358</v>
      </c>
      <c r="G77" s="1" t="s">
        <v>1176</v>
      </c>
      <c r="I77" s="1">
        <f t="shared" si="10"/>
        <v>74</v>
      </c>
      <c r="J77" s="1" t="s">
        <v>0</v>
      </c>
      <c r="K77" s="1" t="s">
        <v>1268</v>
      </c>
      <c r="L77" s="3" t="str">
        <f t="shared" si="11"/>
        <v>JUL</v>
      </c>
      <c r="M77" s="1" t="s">
        <v>1177</v>
      </c>
      <c r="N77" s="1" t="s">
        <v>351</v>
      </c>
      <c r="O77" s="1" t="s">
        <v>913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"2004",typeDoc:"ACUERDO",dateDoc:"30-JUL",numDoc:"CG 74-2004",monthDoc:"JUL",nameDoc:"CATÁLOGO DE COMUNIDADES USOS Y COSTUMBRES",link: Acuerdos__pdfpath(`./${"2004/"}${"74.pdf"}`),},</v>
      </c>
      <c r="W77" s="1" t="str">
        <f t="shared" si="13"/>
        <v>{id:74,year: "2004",typeDoc:"ACUERDO",dateDoc:"30-JUL",numDoc:"CG 74-2004",monthDoc:"JUL",nameDoc:"CATÁLOGO DE COMUNIDADES USOS Y COSTUMBRES",link: Acuerdos__pdfpath(`./${"2004/"}${"74.pdf"}`),},</v>
      </c>
      <c r="X77" s="1">
        <v>76</v>
      </c>
    </row>
    <row r="78" spans="1:24" x14ac:dyDescent="0.25">
      <c r="A78" s="1" t="s">
        <v>748</v>
      </c>
      <c r="B78" s="1">
        <v>75</v>
      </c>
      <c r="C78" s="1" t="s">
        <v>1883</v>
      </c>
      <c r="D78" s="3" t="s">
        <v>1181</v>
      </c>
      <c r="E78" s="1" t="s">
        <v>1417</v>
      </c>
      <c r="F78" s="2" t="s">
        <v>358</v>
      </c>
      <c r="G78" s="1" t="s">
        <v>1176</v>
      </c>
      <c r="I78" s="1">
        <f t="shared" si="10"/>
        <v>75</v>
      </c>
      <c r="J78" s="1" t="s">
        <v>0</v>
      </c>
      <c r="K78" s="1" t="s">
        <v>1268</v>
      </c>
      <c r="L78" s="3" t="str">
        <f t="shared" si="11"/>
        <v>JUL</v>
      </c>
      <c r="M78" s="1" t="s">
        <v>1177</v>
      </c>
      <c r="N78" s="1" t="s">
        <v>352</v>
      </c>
      <c r="O78" s="1" t="s">
        <v>913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"2004",typeDoc:"ACUERDO",dateDoc:"30-JUL",numDoc:"CG 75-2004",monthDoc:"JUL",nameDoc:"INTEGRACIÓN CONSEJOS MUNICIPALES",link: Acuerdos__pdfpath(`./${"2004/"}${"75.pdf"}`),},</v>
      </c>
      <c r="W78" s="1" t="str">
        <f t="shared" si="13"/>
        <v>{id:75,year: "2004",typeDoc:"ACUERDO",dateDoc:"30-JUL",numDoc:"CG 75-2004",monthDoc:"JUL",nameDoc:"INTEGRACIÓN CONSEJOS MUNICIPALES",link: Acuerdos__pdfpath(`./${"2004/"}${"75.pdf"}`),},</v>
      </c>
      <c r="X78" s="1">
        <v>77</v>
      </c>
    </row>
    <row r="79" spans="1:24" x14ac:dyDescent="0.25">
      <c r="A79" s="1" t="s">
        <v>748</v>
      </c>
      <c r="B79" s="1">
        <v>76</v>
      </c>
      <c r="C79" s="1" t="s">
        <v>1883</v>
      </c>
      <c r="D79" s="3" t="s">
        <v>1181</v>
      </c>
      <c r="E79" s="1" t="s">
        <v>1417</v>
      </c>
      <c r="F79" s="2" t="s">
        <v>358</v>
      </c>
      <c r="G79" s="1" t="s">
        <v>1176</v>
      </c>
      <c r="I79" s="1">
        <f t="shared" si="10"/>
        <v>76</v>
      </c>
      <c r="J79" s="1" t="s">
        <v>0</v>
      </c>
      <c r="K79" s="1" t="s">
        <v>1268</v>
      </c>
      <c r="L79" s="3" t="str">
        <f t="shared" si="11"/>
        <v>JUL</v>
      </c>
      <c r="M79" s="1" t="s">
        <v>1177</v>
      </c>
      <c r="N79" s="1" t="s">
        <v>353</v>
      </c>
      <c r="O79" s="1" t="s">
        <v>913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"2004",typeDoc:"ACUERDO",dateDoc:"30-JUL",numDoc:"CG 76-2004",monthDoc:"JUL",nameDoc:"ACREDITACIÓN PAN",link: Acuerdos__pdfpath(`./${"2004/"}${"76.pdf"}`),},</v>
      </c>
      <c r="W79" s="1" t="str">
        <f t="shared" si="13"/>
        <v>{id:76,year: "2004",typeDoc:"ACUERDO",dateDoc:"30-JUL",numDoc:"CG 76-2004",monthDoc:"JUL",nameDoc:"ACREDITACIÓN PAN",link: Acuerdos__pdfpath(`./${"2004/"}${"76.pdf"}`),},</v>
      </c>
      <c r="X79" s="1">
        <v>78</v>
      </c>
    </row>
    <row r="80" spans="1:24" x14ac:dyDescent="0.25">
      <c r="A80" s="1" t="s">
        <v>748</v>
      </c>
      <c r="B80" s="1">
        <v>77</v>
      </c>
      <c r="C80" s="1" t="s">
        <v>1883</v>
      </c>
      <c r="D80" s="3" t="s">
        <v>1181</v>
      </c>
      <c r="E80" s="1" t="s">
        <v>1417</v>
      </c>
      <c r="F80" s="2" t="s">
        <v>358</v>
      </c>
      <c r="G80" s="1" t="s">
        <v>1176</v>
      </c>
      <c r="I80" s="1">
        <f t="shared" si="10"/>
        <v>77</v>
      </c>
      <c r="J80" s="1" t="s">
        <v>0</v>
      </c>
      <c r="K80" s="1" t="s">
        <v>1268</v>
      </c>
      <c r="L80" s="3" t="str">
        <f t="shared" si="11"/>
        <v>JUL</v>
      </c>
      <c r="M80" s="1" t="s">
        <v>1177</v>
      </c>
      <c r="N80" s="1" t="s">
        <v>354</v>
      </c>
      <c r="O80" s="1" t="s">
        <v>913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"2004",typeDoc:"ACUERDO",dateDoc:"30-JUL",numDoc:"CG 77-2004",monthDoc:"JUL",nameDoc:"ACREDITACIÓN PT",link: Acuerdos__pdfpath(`./${"2004/"}${"77.pdf"}`),},</v>
      </c>
      <c r="W80" s="1" t="str">
        <f t="shared" si="13"/>
        <v>{id:77,year: "2004",typeDoc:"ACUERDO",dateDoc:"30-JUL",numDoc:"CG 77-2004",monthDoc:"JUL",nameDoc:"ACREDITACIÓN PT",link: Acuerdos__pdfpath(`./${"2004/"}${"77.pdf"}`),},</v>
      </c>
      <c r="X80" s="1">
        <v>79</v>
      </c>
    </row>
    <row r="81" spans="1:24" x14ac:dyDescent="0.25">
      <c r="A81" s="1" t="s">
        <v>748</v>
      </c>
      <c r="B81" s="1">
        <v>78</v>
      </c>
      <c r="C81" s="1" t="s">
        <v>1883</v>
      </c>
      <c r="D81" s="3" t="s">
        <v>1181</v>
      </c>
      <c r="E81" s="1" t="s">
        <v>1417</v>
      </c>
      <c r="F81" s="2" t="s">
        <v>358</v>
      </c>
      <c r="G81" s="1" t="s">
        <v>1176</v>
      </c>
      <c r="I81" s="1">
        <f t="shared" si="10"/>
        <v>78</v>
      </c>
      <c r="J81" s="1" t="s">
        <v>0</v>
      </c>
      <c r="K81" s="1" t="s">
        <v>1268</v>
      </c>
      <c r="L81" s="3" t="str">
        <f t="shared" si="11"/>
        <v>JUL</v>
      </c>
      <c r="M81" s="1" t="s">
        <v>1177</v>
      </c>
      <c r="N81" s="1" t="s">
        <v>355</v>
      </c>
      <c r="O81" s="1" t="s">
        <v>913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"2004",typeDoc:"ACUERDO",dateDoc:"30-JUL",numDoc:"CG 78-2004",monthDoc:"JUL",nameDoc:"LICITACIÓN MATERIAL ELECTORAL",link: Acuerdos__pdfpath(`./${"2004/"}${"78.pdf"}`),},</v>
      </c>
      <c r="W81" s="1" t="str">
        <f t="shared" si="13"/>
        <v>{id:78,year: "2004",typeDoc:"ACUERDO",dateDoc:"30-JUL",numDoc:"CG 78-2004",monthDoc:"JUL",nameDoc:"LICITACIÓN MATERIAL ELECTORAL",link: Acuerdos__pdfpath(`./${"2004/"}${"78.pdf"}`),},</v>
      </c>
      <c r="X81" s="1">
        <v>80</v>
      </c>
    </row>
    <row r="82" spans="1:24" x14ac:dyDescent="0.25">
      <c r="A82" s="1" t="s">
        <v>748</v>
      </c>
      <c r="B82" s="1">
        <v>79</v>
      </c>
      <c r="C82" s="1" t="s">
        <v>1883</v>
      </c>
      <c r="D82" s="3" t="s">
        <v>1181</v>
      </c>
      <c r="E82" s="1" t="s">
        <v>1417</v>
      </c>
      <c r="F82" s="2" t="s">
        <v>358</v>
      </c>
      <c r="G82" s="1" t="s">
        <v>1176</v>
      </c>
      <c r="I82" s="1">
        <f t="shared" si="10"/>
        <v>79</v>
      </c>
      <c r="J82" s="1" t="s">
        <v>0</v>
      </c>
      <c r="K82" s="1" t="s">
        <v>1268</v>
      </c>
      <c r="L82" s="3" t="str">
        <f t="shared" si="11"/>
        <v>JUL</v>
      </c>
      <c r="M82" s="1" t="s">
        <v>1177</v>
      </c>
      <c r="N82" s="1" t="s">
        <v>356</v>
      </c>
      <c r="O82" s="1" t="s">
        <v>913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"2004",typeDoc:"ACUERDO",dateDoc:"30-JUL",numDoc:"CG 79-2004",monthDoc:"JUL",nameDoc:"SUSTITUCIÓN CONSEJEROS DISTRITALES",link: Acuerdos__pdfpath(`./${"2004/"}${"79.pdf"}`),},</v>
      </c>
      <c r="W82" s="1" t="str">
        <f t="shared" si="13"/>
        <v>{id:79,year: "2004",typeDoc:"ACUERDO",dateDoc:"30-JUL",numDoc:"CG 79-2004",monthDoc:"JUL",nameDoc:"SUSTITUCIÓN CONSEJEROS DISTRITALES",link: Acuerdos__pdfpath(`./${"2004/"}${"79.pdf"}`),},</v>
      </c>
      <c r="X82" s="1">
        <v>81</v>
      </c>
    </row>
    <row r="83" spans="1:24" x14ac:dyDescent="0.25">
      <c r="A83" s="4" t="s">
        <v>748</v>
      </c>
      <c r="B83" s="4">
        <v>80</v>
      </c>
      <c r="C83" s="4" t="s">
        <v>1883</v>
      </c>
      <c r="D83" s="4"/>
      <c r="E83" s="4" t="s">
        <v>1417</v>
      </c>
      <c r="F83" s="5"/>
      <c r="G83" s="4" t="s">
        <v>1176</v>
      </c>
      <c r="H83" s="4"/>
      <c r="I83" s="4">
        <f t="shared" si="10"/>
        <v>80</v>
      </c>
      <c r="J83" s="4" t="s">
        <v>0</v>
      </c>
      <c r="K83" s="4" t="s">
        <v>1268</v>
      </c>
      <c r="L83" s="4" t="str">
        <f t="shared" si="11"/>
        <v/>
      </c>
      <c r="M83" s="4" t="s">
        <v>1177</v>
      </c>
      <c r="N83" s="4"/>
      <c r="O83" s="4" t="s">
        <v>913</v>
      </c>
      <c r="P83" s="29">
        <f t="shared" si="12"/>
        <v>80</v>
      </c>
      <c r="Q83" s="4" t="s">
        <v>1</v>
      </c>
      <c r="R83" s="4"/>
      <c r="W83" s="1" t="str">
        <f t="shared" si="13"/>
        <v/>
      </c>
      <c r="X83" s="1">
        <v>82</v>
      </c>
    </row>
    <row r="84" spans="1:24" x14ac:dyDescent="0.25">
      <c r="A84" s="4" t="s">
        <v>748</v>
      </c>
      <c r="B84" s="4">
        <v>81</v>
      </c>
      <c r="C84" s="4" t="s">
        <v>1883</v>
      </c>
      <c r="D84" s="4"/>
      <c r="E84" s="4" t="s">
        <v>1417</v>
      </c>
      <c r="F84" s="5"/>
      <c r="G84" s="4" t="s">
        <v>1176</v>
      </c>
      <c r="H84" s="4"/>
      <c r="I84" s="4">
        <f t="shared" si="10"/>
        <v>81</v>
      </c>
      <c r="J84" s="4" t="s">
        <v>0</v>
      </c>
      <c r="K84" s="4" t="s">
        <v>1268</v>
      </c>
      <c r="L84" s="4" t="str">
        <f t="shared" si="11"/>
        <v/>
      </c>
      <c r="M84" s="4" t="s">
        <v>1177</v>
      </c>
      <c r="N84" s="4"/>
      <c r="O84" s="4" t="s">
        <v>913</v>
      </c>
      <c r="P84" s="29">
        <f t="shared" si="12"/>
        <v>81</v>
      </c>
      <c r="Q84" s="4" t="s">
        <v>1</v>
      </c>
      <c r="R84" s="4"/>
      <c r="W84" s="1" t="str">
        <f t="shared" si="13"/>
        <v/>
      </c>
      <c r="X84" s="1">
        <v>83</v>
      </c>
    </row>
    <row r="85" spans="1:24" x14ac:dyDescent="0.25">
      <c r="A85" s="4" t="s">
        <v>748</v>
      </c>
      <c r="B85" s="4">
        <v>82</v>
      </c>
      <c r="C85" s="4" t="s">
        <v>1883</v>
      </c>
      <c r="D85" s="4"/>
      <c r="E85" s="4" t="s">
        <v>1417</v>
      </c>
      <c r="F85" s="5"/>
      <c r="G85" s="4" t="s">
        <v>1176</v>
      </c>
      <c r="H85" s="4"/>
      <c r="I85" s="4">
        <f t="shared" si="10"/>
        <v>82</v>
      </c>
      <c r="J85" s="4" t="s">
        <v>0</v>
      </c>
      <c r="K85" s="4" t="s">
        <v>1268</v>
      </c>
      <c r="L85" s="4" t="str">
        <f t="shared" si="11"/>
        <v/>
      </c>
      <c r="M85" s="4" t="s">
        <v>1177</v>
      </c>
      <c r="N85" s="4"/>
      <c r="O85" s="4" t="s">
        <v>913</v>
      </c>
      <c r="P85" s="29">
        <f t="shared" si="12"/>
        <v>82</v>
      </c>
      <c r="Q85" s="4" t="s">
        <v>1</v>
      </c>
      <c r="R85" s="4"/>
      <c r="W85" s="1" t="str">
        <f t="shared" si="13"/>
        <v/>
      </c>
      <c r="X85" s="1">
        <v>84</v>
      </c>
    </row>
    <row r="86" spans="1:24" x14ac:dyDescent="0.25">
      <c r="A86" s="4" t="s">
        <v>748</v>
      </c>
      <c r="B86" s="4">
        <v>83</v>
      </c>
      <c r="C86" s="4" t="s">
        <v>1883</v>
      </c>
      <c r="D86" s="4"/>
      <c r="E86" s="4" t="s">
        <v>1417</v>
      </c>
      <c r="F86" s="5"/>
      <c r="G86" s="4" t="s">
        <v>1176</v>
      </c>
      <c r="H86" s="4"/>
      <c r="I86" s="4">
        <f t="shared" si="10"/>
        <v>83</v>
      </c>
      <c r="J86" s="4" t="s">
        <v>0</v>
      </c>
      <c r="K86" s="4" t="s">
        <v>1268</v>
      </c>
      <c r="L86" s="4" t="str">
        <f t="shared" si="11"/>
        <v/>
      </c>
      <c r="M86" s="4" t="s">
        <v>1177</v>
      </c>
      <c r="N86" s="4"/>
      <c r="O86" s="4" t="s">
        <v>913</v>
      </c>
      <c r="P86" s="29">
        <f t="shared" si="12"/>
        <v>83</v>
      </c>
      <c r="Q86" s="4" t="s">
        <v>1</v>
      </c>
      <c r="R86" s="4"/>
      <c r="W86" s="1" t="str">
        <f t="shared" si="13"/>
        <v/>
      </c>
      <c r="X86" s="1">
        <v>85</v>
      </c>
    </row>
    <row r="87" spans="1:24" x14ac:dyDescent="0.25">
      <c r="A87" s="4" t="s">
        <v>748</v>
      </c>
      <c r="B87" s="4">
        <v>84</v>
      </c>
      <c r="C87" s="4" t="s">
        <v>1883</v>
      </c>
      <c r="D87" s="4"/>
      <c r="E87" s="4" t="s">
        <v>1417</v>
      </c>
      <c r="F87" s="5"/>
      <c r="G87" s="4" t="s">
        <v>1176</v>
      </c>
      <c r="H87" s="4"/>
      <c r="I87" s="4">
        <f t="shared" si="10"/>
        <v>84</v>
      </c>
      <c r="J87" s="4" t="s">
        <v>0</v>
      </c>
      <c r="K87" s="4" t="s">
        <v>1268</v>
      </c>
      <c r="L87" s="4" t="str">
        <f t="shared" si="11"/>
        <v/>
      </c>
      <c r="M87" s="4" t="s">
        <v>1177</v>
      </c>
      <c r="N87" s="4"/>
      <c r="O87" s="4" t="s">
        <v>913</v>
      </c>
      <c r="P87" s="29">
        <f t="shared" si="12"/>
        <v>84</v>
      </c>
      <c r="Q87" s="4" t="s">
        <v>1</v>
      </c>
      <c r="R87" s="4"/>
      <c r="W87" s="1" t="str">
        <f t="shared" si="13"/>
        <v/>
      </c>
      <c r="X87" s="1">
        <v>86</v>
      </c>
    </row>
    <row r="88" spans="1:24" x14ac:dyDescent="0.25">
      <c r="A88" s="4" t="s">
        <v>748</v>
      </c>
      <c r="B88" s="4">
        <v>85</v>
      </c>
      <c r="C88" s="4" t="s">
        <v>1883</v>
      </c>
      <c r="D88" s="4"/>
      <c r="E88" s="4" t="s">
        <v>1417</v>
      </c>
      <c r="F88" s="5"/>
      <c r="G88" s="4" t="s">
        <v>1176</v>
      </c>
      <c r="H88" s="4"/>
      <c r="I88" s="4">
        <f t="shared" si="10"/>
        <v>85</v>
      </c>
      <c r="J88" s="4" t="s">
        <v>0</v>
      </c>
      <c r="K88" s="4" t="s">
        <v>1268</v>
      </c>
      <c r="L88" s="4" t="str">
        <f t="shared" si="11"/>
        <v/>
      </c>
      <c r="M88" s="4" t="s">
        <v>1177</v>
      </c>
      <c r="N88" s="4"/>
      <c r="O88" s="4" t="s">
        <v>913</v>
      </c>
      <c r="P88" s="29">
        <f t="shared" si="12"/>
        <v>85</v>
      </c>
      <c r="Q88" s="4" t="s">
        <v>1</v>
      </c>
      <c r="R88" s="4"/>
      <c r="W88" s="1" t="str">
        <f t="shared" si="13"/>
        <v/>
      </c>
      <c r="X88" s="1">
        <v>87</v>
      </c>
    </row>
    <row r="89" spans="1:24" x14ac:dyDescent="0.25">
      <c r="A89" s="4" t="s">
        <v>748</v>
      </c>
      <c r="B89" s="4">
        <v>86</v>
      </c>
      <c r="C89" s="4" t="s">
        <v>1883</v>
      </c>
      <c r="D89" s="4"/>
      <c r="E89" s="4" t="s">
        <v>1417</v>
      </c>
      <c r="F89" s="5"/>
      <c r="G89" s="4" t="s">
        <v>1176</v>
      </c>
      <c r="H89" s="4"/>
      <c r="I89" s="4">
        <f t="shared" si="10"/>
        <v>86</v>
      </c>
      <c r="J89" s="4" t="s">
        <v>0</v>
      </c>
      <c r="K89" s="4" t="s">
        <v>1268</v>
      </c>
      <c r="L89" s="4" t="str">
        <f t="shared" si="11"/>
        <v/>
      </c>
      <c r="M89" s="4" t="s">
        <v>1177</v>
      </c>
      <c r="N89" s="4"/>
      <c r="O89" s="4" t="s">
        <v>913</v>
      </c>
      <c r="P89" s="29">
        <f t="shared" si="12"/>
        <v>86</v>
      </c>
      <c r="Q89" s="4" t="s">
        <v>1</v>
      </c>
      <c r="R89" s="4"/>
      <c r="W89" s="1" t="str">
        <f t="shared" si="13"/>
        <v/>
      </c>
      <c r="X89" s="1">
        <v>88</v>
      </c>
    </row>
    <row r="90" spans="1:24" x14ac:dyDescent="0.25">
      <c r="A90" s="4" t="s">
        <v>748</v>
      </c>
      <c r="B90" s="4">
        <v>87</v>
      </c>
      <c r="C90" s="4" t="s">
        <v>1883</v>
      </c>
      <c r="D90" s="4"/>
      <c r="E90" s="4" t="s">
        <v>1417</v>
      </c>
      <c r="F90" s="5"/>
      <c r="G90" s="4" t="s">
        <v>1176</v>
      </c>
      <c r="H90" s="4"/>
      <c r="I90" s="4">
        <f t="shared" si="10"/>
        <v>87</v>
      </c>
      <c r="J90" s="4" t="s">
        <v>0</v>
      </c>
      <c r="K90" s="4" t="s">
        <v>1268</v>
      </c>
      <c r="L90" s="4" t="str">
        <f t="shared" si="11"/>
        <v/>
      </c>
      <c r="M90" s="4" t="s">
        <v>1177</v>
      </c>
      <c r="N90" s="4"/>
      <c r="O90" s="4" t="s">
        <v>913</v>
      </c>
      <c r="P90" s="29">
        <f t="shared" si="12"/>
        <v>87</v>
      </c>
      <c r="Q90" s="4" t="s">
        <v>1</v>
      </c>
      <c r="R90" s="4"/>
      <c r="W90" s="1" t="str">
        <f t="shared" si="13"/>
        <v/>
      </c>
      <c r="X90" s="1">
        <v>89</v>
      </c>
    </row>
    <row r="91" spans="1:24" x14ac:dyDescent="0.25">
      <c r="A91" s="4" t="s">
        <v>748</v>
      </c>
      <c r="B91" s="4">
        <v>88</v>
      </c>
      <c r="C91" s="4" t="s">
        <v>1883</v>
      </c>
      <c r="D91" s="4"/>
      <c r="E91" s="4" t="s">
        <v>1417</v>
      </c>
      <c r="F91" s="5"/>
      <c r="G91" s="4" t="s">
        <v>1176</v>
      </c>
      <c r="H91" s="4"/>
      <c r="I91" s="4">
        <f t="shared" si="10"/>
        <v>88</v>
      </c>
      <c r="J91" s="4" t="s">
        <v>0</v>
      </c>
      <c r="K91" s="4" t="s">
        <v>1268</v>
      </c>
      <c r="L91" s="4" t="str">
        <f t="shared" si="11"/>
        <v/>
      </c>
      <c r="M91" s="4" t="s">
        <v>1177</v>
      </c>
      <c r="N91" s="4"/>
      <c r="O91" s="4" t="s">
        <v>913</v>
      </c>
      <c r="P91" s="29">
        <f t="shared" si="12"/>
        <v>88</v>
      </c>
      <c r="Q91" s="4" t="s">
        <v>1</v>
      </c>
      <c r="R91" s="4"/>
      <c r="W91" s="1" t="str">
        <f t="shared" si="13"/>
        <v/>
      </c>
      <c r="X91" s="1">
        <v>90</v>
      </c>
    </row>
    <row r="92" spans="1:24" x14ac:dyDescent="0.25">
      <c r="A92" s="4" t="s">
        <v>748</v>
      </c>
      <c r="B92" s="4">
        <v>89</v>
      </c>
      <c r="C92" s="4" t="s">
        <v>1883</v>
      </c>
      <c r="D92" s="4"/>
      <c r="E92" s="4" t="s">
        <v>1417</v>
      </c>
      <c r="F92" s="5"/>
      <c r="G92" s="4" t="s">
        <v>1176</v>
      </c>
      <c r="H92" s="4"/>
      <c r="I92" s="4">
        <f t="shared" si="10"/>
        <v>89</v>
      </c>
      <c r="J92" s="4" t="s">
        <v>0</v>
      </c>
      <c r="K92" s="4" t="s">
        <v>1268</v>
      </c>
      <c r="L92" s="4" t="str">
        <f t="shared" si="11"/>
        <v/>
      </c>
      <c r="M92" s="4" t="s">
        <v>1177</v>
      </c>
      <c r="N92" s="4"/>
      <c r="O92" s="4" t="s">
        <v>913</v>
      </c>
      <c r="P92" s="29">
        <f t="shared" si="12"/>
        <v>89</v>
      </c>
      <c r="Q92" s="4" t="s">
        <v>1</v>
      </c>
      <c r="R92" s="4"/>
      <c r="W92" s="1" t="str">
        <f t="shared" si="13"/>
        <v/>
      </c>
      <c r="X92" s="1">
        <v>91</v>
      </c>
    </row>
    <row r="93" spans="1:24" x14ac:dyDescent="0.25">
      <c r="A93" s="4" t="s">
        <v>748</v>
      </c>
      <c r="B93" s="4">
        <v>90</v>
      </c>
      <c r="C93" s="4" t="s">
        <v>1883</v>
      </c>
      <c r="D93" s="4"/>
      <c r="E93" s="4" t="s">
        <v>1417</v>
      </c>
      <c r="F93" s="5"/>
      <c r="G93" s="4" t="s">
        <v>1176</v>
      </c>
      <c r="H93" s="4"/>
      <c r="I93" s="4">
        <f t="shared" si="10"/>
        <v>90</v>
      </c>
      <c r="J93" s="4" t="s">
        <v>0</v>
      </c>
      <c r="K93" s="4" t="s">
        <v>1268</v>
      </c>
      <c r="L93" s="4" t="str">
        <f t="shared" si="11"/>
        <v/>
      </c>
      <c r="M93" s="4" t="s">
        <v>1177</v>
      </c>
      <c r="N93" s="4"/>
      <c r="O93" s="4" t="s">
        <v>913</v>
      </c>
      <c r="P93" s="29">
        <f t="shared" si="12"/>
        <v>90</v>
      </c>
      <c r="Q93" s="4" t="s">
        <v>1</v>
      </c>
      <c r="R93" s="4"/>
      <c r="W93" s="1" t="str">
        <f t="shared" si="13"/>
        <v/>
      </c>
      <c r="X93" s="1">
        <v>92</v>
      </c>
    </row>
    <row r="94" spans="1:24" x14ac:dyDescent="0.25">
      <c r="A94" s="4" t="s">
        <v>748</v>
      </c>
      <c r="B94" s="4">
        <v>91</v>
      </c>
      <c r="C94" s="4" t="s">
        <v>1883</v>
      </c>
      <c r="D94" s="4"/>
      <c r="E94" s="4" t="s">
        <v>1417</v>
      </c>
      <c r="F94" s="5"/>
      <c r="G94" s="4" t="s">
        <v>1176</v>
      </c>
      <c r="H94" s="4"/>
      <c r="I94" s="4">
        <f t="shared" si="10"/>
        <v>91</v>
      </c>
      <c r="J94" s="4" t="s">
        <v>0</v>
      </c>
      <c r="K94" s="4" t="s">
        <v>1268</v>
      </c>
      <c r="L94" s="4" t="str">
        <f t="shared" si="11"/>
        <v/>
      </c>
      <c r="M94" s="4" t="s">
        <v>1177</v>
      </c>
      <c r="N94" s="4"/>
      <c r="O94" s="4" t="s">
        <v>913</v>
      </c>
      <c r="P94" s="29">
        <f t="shared" si="12"/>
        <v>91</v>
      </c>
      <c r="Q94" s="4" t="s">
        <v>1</v>
      </c>
      <c r="R94" s="4"/>
      <c r="W94" s="1" t="str">
        <f t="shared" si="13"/>
        <v/>
      </c>
      <c r="X94" s="1">
        <v>93</v>
      </c>
    </row>
    <row r="95" spans="1:24" x14ac:dyDescent="0.25">
      <c r="A95" s="4" t="s">
        <v>748</v>
      </c>
      <c r="B95" s="4">
        <v>92</v>
      </c>
      <c r="C95" s="4" t="s">
        <v>1883</v>
      </c>
      <c r="D95" s="4"/>
      <c r="E95" s="4" t="s">
        <v>1417</v>
      </c>
      <c r="F95" s="5"/>
      <c r="G95" s="4" t="s">
        <v>1176</v>
      </c>
      <c r="H95" s="4"/>
      <c r="I95" s="4">
        <f t="shared" si="10"/>
        <v>92</v>
      </c>
      <c r="J95" s="4" t="s">
        <v>0</v>
      </c>
      <c r="K95" s="4" t="s">
        <v>1268</v>
      </c>
      <c r="L95" s="4" t="str">
        <f t="shared" si="11"/>
        <v/>
      </c>
      <c r="M95" s="4" t="s">
        <v>1177</v>
      </c>
      <c r="N95" s="4"/>
      <c r="O95" s="4" t="s">
        <v>913</v>
      </c>
      <c r="P95" s="29">
        <f t="shared" si="12"/>
        <v>92</v>
      </c>
      <c r="Q95" s="4" t="s">
        <v>1</v>
      </c>
      <c r="R95" s="4"/>
      <c r="W95" s="1" t="str">
        <f t="shared" si="13"/>
        <v/>
      </c>
      <c r="X95" s="1">
        <v>94</v>
      </c>
    </row>
    <row r="96" spans="1:24" x14ac:dyDescent="0.25">
      <c r="A96" s="4" t="s">
        <v>748</v>
      </c>
      <c r="B96" s="4">
        <v>93</v>
      </c>
      <c r="C96" s="4" t="s">
        <v>1883</v>
      </c>
      <c r="D96" s="4"/>
      <c r="E96" s="4" t="s">
        <v>1417</v>
      </c>
      <c r="F96" s="5"/>
      <c r="G96" s="4" t="s">
        <v>1176</v>
      </c>
      <c r="H96" s="4"/>
      <c r="I96" s="4">
        <f t="shared" si="10"/>
        <v>93</v>
      </c>
      <c r="J96" s="4" t="s">
        <v>0</v>
      </c>
      <c r="K96" s="4" t="s">
        <v>1268</v>
      </c>
      <c r="L96" s="4" t="str">
        <f t="shared" si="11"/>
        <v/>
      </c>
      <c r="M96" s="4" t="s">
        <v>1177</v>
      </c>
      <c r="N96" s="4"/>
      <c r="O96" s="4" t="s">
        <v>913</v>
      </c>
      <c r="P96" s="29">
        <f t="shared" si="12"/>
        <v>93</v>
      </c>
      <c r="Q96" s="4" t="s">
        <v>1</v>
      </c>
      <c r="R96" s="4"/>
      <c r="W96" s="1" t="str">
        <f t="shared" si="13"/>
        <v/>
      </c>
      <c r="X96" s="1">
        <v>95</v>
      </c>
    </row>
    <row r="97" spans="1:24" x14ac:dyDescent="0.25">
      <c r="A97" s="4" t="s">
        <v>748</v>
      </c>
      <c r="B97" s="4">
        <v>94</v>
      </c>
      <c r="C97" s="4" t="s">
        <v>1883</v>
      </c>
      <c r="D97" s="4"/>
      <c r="E97" s="4" t="s">
        <v>1417</v>
      </c>
      <c r="F97" s="5"/>
      <c r="G97" s="4" t="s">
        <v>1176</v>
      </c>
      <c r="H97" s="4"/>
      <c r="I97" s="4">
        <f t="shared" si="10"/>
        <v>94</v>
      </c>
      <c r="J97" s="4" t="s">
        <v>0</v>
      </c>
      <c r="K97" s="4" t="s">
        <v>1268</v>
      </c>
      <c r="L97" s="4" t="str">
        <f t="shared" si="11"/>
        <v/>
      </c>
      <c r="M97" s="4" t="s">
        <v>1177</v>
      </c>
      <c r="N97" s="4"/>
      <c r="O97" s="4" t="s">
        <v>913</v>
      </c>
      <c r="P97" s="29">
        <f t="shared" si="12"/>
        <v>94</v>
      </c>
      <c r="Q97" s="4" t="s">
        <v>1</v>
      </c>
      <c r="R97" s="4"/>
      <c r="W97" s="1" t="str">
        <f t="shared" si="13"/>
        <v/>
      </c>
      <c r="X97" s="1">
        <v>96</v>
      </c>
    </row>
    <row r="98" spans="1:24" x14ac:dyDescent="0.25">
      <c r="A98" s="4" t="s">
        <v>748</v>
      </c>
      <c r="B98" s="4">
        <v>95</v>
      </c>
      <c r="C98" s="4" t="s">
        <v>1883</v>
      </c>
      <c r="D98" s="4"/>
      <c r="E98" s="4" t="s">
        <v>1417</v>
      </c>
      <c r="F98" s="5"/>
      <c r="G98" s="4" t="s">
        <v>1176</v>
      </c>
      <c r="H98" s="4"/>
      <c r="I98" s="4">
        <f t="shared" si="10"/>
        <v>95</v>
      </c>
      <c r="J98" s="4" t="s">
        <v>0</v>
      </c>
      <c r="K98" s="4" t="s">
        <v>1268</v>
      </c>
      <c r="L98" s="4" t="str">
        <f t="shared" si="11"/>
        <v/>
      </c>
      <c r="M98" s="4" t="s">
        <v>1177</v>
      </c>
      <c r="N98" s="4"/>
      <c r="O98" s="4" t="s">
        <v>913</v>
      </c>
      <c r="P98" s="29">
        <f t="shared" si="12"/>
        <v>95</v>
      </c>
      <c r="Q98" s="4" t="s">
        <v>1</v>
      </c>
      <c r="R98" s="4"/>
      <c r="W98" s="1" t="str">
        <f t="shared" si="13"/>
        <v/>
      </c>
      <c r="X98" s="1">
        <v>97</v>
      </c>
    </row>
    <row r="99" spans="1:24" x14ac:dyDescent="0.25">
      <c r="A99" s="4" t="s">
        <v>748</v>
      </c>
      <c r="B99" s="4">
        <v>96</v>
      </c>
      <c r="C99" s="4" t="s">
        <v>1883</v>
      </c>
      <c r="D99" s="4"/>
      <c r="E99" s="4" t="s">
        <v>1417</v>
      </c>
      <c r="F99" s="5"/>
      <c r="G99" s="4" t="s">
        <v>1176</v>
      </c>
      <c r="H99" s="4"/>
      <c r="I99" s="4">
        <f t="shared" si="10"/>
        <v>96</v>
      </c>
      <c r="J99" s="4" t="s">
        <v>0</v>
      </c>
      <c r="K99" s="4" t="s">
        <v>1268</v>
      </c>
      <c r="L99" s="4" t="str">
        <f t="shared" si="11"/>
        <v/>
      </c>
      <c r="M99" s="4" t="s">
        <v>1177</v>
      </c>
      <c r="N99" s="4"/>
      <c r="O99" s="4" t="s">
        <v>913</v>
      </c>
      <c r="P99" s="29">
        <f t="shared" si="12"/>
        <v>96</v>
      </c>
      <c r="Q99" s="4" t="s">
        <v>1</v>
      </c>
      <c r="R99" s="4"/>
      <c r="W99" s="1" t="str">
        <f t="shared" si="13"/>
        <v/>
      </c>
      <c r="X99" s="1">
        <v>98</v>
      </c>
    </row>
    <row r="100" spans="1:24" x14ac:dyDescent="0.25">
      <c r="A100" s="4" t="s">
        <v>748</v>
      </c>
      <c r="B100" s="4">
        <v>97</v>
      </c>
      <c r="C100" s="4" t="s">
        <v>1883</v>
      </c>
      <c r="D100" s="4"/>
      <c r="E100" s="4" t="s">
        <v>1417</v>
      </c>
      <c r="F100" s="5"/>
      <c r="G100" s="4" t="s">
        <v>1176</v>
      </c>
      <c r="H100" s="4"/>
      <c r="I100" s="4">
        <f t="shared" si="10"/>
        <v>97</v>
      </c>
      <c r="J100" s="4" t="s">
        <v>0</v>
      </c>
      <c r="K100" s="4" t="s">
        <v>1268</v>
      </c>
      <c r="L100" s="4" t="str">
        <f t="shared" si="11"/>
        <v/>
      </c>
      <c r="M100" s="4" t="s">
        <v>1177</v>
      </c>
      <c r="N100" s="4"/>
      <c r="O100" s="4" t="s">
        <v>913</v>
      </c>
      <c r="P100" s="29">
        <f t="shared" si="12"/>
        <v>97</v>
      </c>
      <c r="Q100" s="4" t="s">
        <v>1</v>
      </c>
      <c r="R100" s="4"/>
      <c r="W100" s="1" t="str">
        <f t="shared" si="13"/>
        <v/>
      </c>
      <c r="X100" s="1">
        <v>99</v>
      </c>
    </row>
    <row r="101" spans="1:24" x14ac:dyDescent="0.25">
      <c r="A101" s="4" t="s">
        <v>748</v>
      </c>
      <c r="B101" s="4">
        <v>98</v>
      </c>
      <c r="C101" s="4" t="s">
        <v>1883</v>
      </c>
      <c r="D101" s="4"/>
      <c r="E101" s="4" t="s">
        <v>1417</v>
      </c>
      <c r="F101" s="5"/>
      <c r="G101" s="4" t="s">
        <v>1176</v>
      </c>
      <c r="H101" s="4"/>
      <c r="I101" s="4">
        <f t="shared" si="10"/>
        <v>98</v>
      </c>
      <c r="J101" s="4" t="s">
        <v>0</v>
      </c>
      <c r="K101" s="4" t="s">
        <v>1268</v>
      </c>
      <c r="L101" s="4" t="str">
        <f t="shared" si="11"/>
        <v/>
      </c>
      <c r="M101" s="4" t="s">
        <v>1177</v>
      </c>
      <c r="N101" s="4"/>
      <c r="O101" s="4" t="s">
        <v>913</v>
      </c>
      <c r="P101" s="29">
        <f t="shared" si="12"/>
        <v>98</v>
      </c>
      <c r="Q101" s="4" t="s">
        <v>1</v>
      </c>
      <c r="R101" s="4"/>
      <c r="W101" s="1" t="str">
        <f t="shared" si="13"/>
        <v/>
      </c>
      <c r="X101" s="1">
        <v>100</v>
      </c>
    </row>
    <row r="102" spans="1:24" x14ac:dyDescent="0.25">
      <c r="A102" s="4" t="s">
        <v>748</v>
      </c>
      <c r="B102" s="4">
        <v>99</v>
      </c>
      <c r="C102" s="4" t="s">
        <v>1883</v>
      </c>
      <c r="D102" s="4"/>
      <c r="E102" s="4" t="s">
        <v>1417</v>
      </c>
      <c r="F102" s="5"/>
      <c r="G102" s="4" t="s">
        <v>1176</v>
      </c>
      <c r="H102" s="4"/>
      <c r="I102" s="4">
        <f t="shared" si="6"/>
        <v>99</v>
      </c>
      <c r="J102" s="4" t="s">
        <v>0</v>
      </c>
      <c r="K102" s="4" t="s">
        <v>1268</v>
      </c>
      <c r="L102" s="4" t="str">
        <f t="shared" si="7"/>
        <v/>
      </c>
      <c r="M102" s="4" t="s">
        <v>1177</v>
      </c>
      <c r="N102" s="4"/>
      <c r="O102" s="4" t="s">
        <v>913</v>
      </c>
      <c r="P102" s="29">
        <f t="shared" si="8"/>
        <v>99</v>
      </c>
      <c r="Q102" s="4" t="s">
        <v>1</v>
      </c>
      <c r="R102" s="4"/>
      <c r="W102" s="1" t="str">
        <f t="shared" si="13"/>
        <v/>
      </c>
      <c r="X102" s="1">
        <v>101</v>
      </c>
    </row>
    <row r="103" spans="1:24" x14ac:dyDescent="0.25">
      <c r="A103" s="4" t="s">
        <v>748</v>
      </c>
      <c r="B103" s="4">
        <v>100</v>
      </c>
      <c r="C103" s="4" t="s">
        <v>1883</v>
      </c>
      <c r="D103" s="4"/>
      <c r="E103" s="4" t="s">
        <v>1417</v>
      </c>
      <c r="F103" s="5"/>
      <c r="G103" s="4" t="s">
        <v>1176</v>
      </c>
      <c r="H103" s="4"/>
      <c r="I103" s="4">
        <f t="shared" si="6"/>
        <v>100</v>
      </c>
      <c r="J103" s="4" t="s">
        <v>0</v>
      </c>
      <c r="K103" s="4" t="s">
        <v>1268</v>
      </c>
      <c r="L103" s="4" t="str">
        <f t="shared" si="7"/>
        <v/>
      </c>
      <c r="M103" s="4" t="s">
        <v>1177</v>
      </c>
      <c r="N103" s="4"/>
      <c r="O103" s="4" t="s">
        <v>913</v>
      </c>
      <c r="P103" s="29">
        <f t="shared" si="8"/>
        <v>100</v>
      </c>
      <c r="Q103" s="4" t="s">
        <v>1</v>
      </c>
      <c r="R103" s="4"/>
      <c r="W103" s="1" t="str">
        <f t="shared" si="13"/>
        <v/>
      </c>
      <c r="X103" s="1">
        <v>102</v>
      </c>
    </row>
    <row r="104" spans="1:24" x14ac:dyDescent="0.25">
      <c r="A104" s="4" t="s">
        <v>748</v>
      </c>
      <c r="B104" s="4">
        <v>101</v>
      </c>
      <c r="C104" s="4" t="s">
        <v>1883</v>
      </c>
      <c r="D104" s="4"/>
      <c r="E104" s="4" t="s">
        <v>1417</v>
      </c>
      <c r="F104" s="5"/>
      <c r="G104" s="4" t="s">
        <v>1176</v>
      </c>
      <c r="H104" s="4"/>
      <c r="I104" s="4">
        <f t="shared" si="6"/>
        <v>101</v>
      </c>
      <c r="J104" s="4" t="s">
        <v>0</v>
      </c>
      <c r="K104" s="4" t="s">
        <v>1268</v>
      </c>
      <c r="L104" s="4" t="str">
        <f t="shared" si="7"/>
        <v/>
      </c>
      <c r="M104" s="4" t="s">
        <v>1177</v>
      </c>
      <c r="N104" s="4"/>
      <c r="O104" s="4" t="s">
        <v>913</v>
      </c>
      <c r="P104" s="29">
        <f t="shared" si="8"/>
        <v>101</v>
      </c>
      <c r="Q104" s="4" t="s">
        <v>1</v>
      </c>
      <c r="R104" s="4"/>
      <c r="W104" s="1" t="str">
        <f t="shared" si="13"/>
        <v/>
      </c>
      <c r="X104" s="1">
        <v>103</v>
      </c>
    </row>
    <row r="105" spans="1:24" x14ac:dyDescent="0.25">
      <c r="A105" s="4" t="s">
        <v>748</v>
      </c>
      <c r="B105" s="4">
        <v>102</v>
      </c>
      <c r="C105" s="4" t="s">
        <v>1883</v>
      </c>
      <c r="D105" s="4"/>
      <c r="E105" s="4" t="s">
        <v>1417</v>
      </c>
      <c r="F105" s="5"/>
      <c r="G105" s="4" t="s">
        <v>1176</v>
      </c>
      <c r="H105" s="4"/>
      <c r="I105" s="4">
        <f t="shared" si="6"/>
        <v>102</v>
      </c>
      <c r="J105" s="4" t="s">
        <v>0</v>
      </c>
      <c r="K105" s="4" t="s">
        <v>1268</v>
      </c>
      <c r="L105" s="4" t="str">
        <f t="shared" si="7"/>
        <v/>
      </c>
      <c r="M105" s="4" t="s">
        <v>1177</v>
      </c>
      <c r="N105" s="4"/>
      <c r="O105" s="4" t="s">
        <v>913</v>
      </c>
      <c r="P105" s="29">
        <f t="shared" si="8"/>
        <v>102</v>
      </c>
      <c r="Q105" s="4" t="s">
        <v>1</v>
      </c>
      <c r="R105" s="4"/>
      <c r="W105" s="1" t="str">
        <f t="shared" si="13"/>
        <v/>
      </c>
      <c r="X105" s="1">
        <v>104</v>
      </c>
    </row>
    <row r="106" spans="1:24" x14ac:dyDescent="0.25">
      <c r="A106" s="4" t="s">
        <v>748</v>
      </c>
      <c r="B106" s="4">
        <v>103</v>
      </c>
      <c r="C106" s="4" t="s">
        <v>1883</v>
      </c>
      <c r="D106" s="4"/>
      <c r="E106" s="4" t="s">
        <v>1417</v>
      </c>
      <c r="F106" s="5"/>
      <c r="G106" s="4" t="s">
        <v>1176</v>
      </c>
      <c r="H106" s="4"/>
      <c r="I106" s="4">
        <f t="shared" si="6"/>
        <v>103</v>
      </c>
      <c r="J106" s="4" t="s">
        <v>0</v>
      </c>
      <c r="K106" s="4" t="s">
        <v>1268</v>
      </c>
      <c r="L106" s="4" t="str">
        <f t="shared" si="7"/>
        <v/>
      </c>
      <c r="M106" s="4" t="s">
        <v>1177</v>
      </c>
      <c r="N106" s="4"/>
      <c r="O106" s="4" t="s">
        <v>913</v>
      </c>
      <c r="P106" s="29">
        <f t="shared" si="8"/>
        <v>103</v>
      </c>
      <c r="Q106" s="4" t="s">
        <v>1</v>
      </c>
      <c r="R106" s="4"/>
      <c r="W106" s="1" t="str">
        <f t="shared" si="13"/>
        <v/>
      </c>
      <c r="X106" s="1">
        <v>105</v>
      </c>
    </row>
    <row r="107" spans="1:24" x14ac:dyDescent="0.25">
      <c r="A107" s="4" t="s">
        <v>748</v>
      </c>
      <c r="B107" s="4">
        <v>104</v>
      </c>
      <c r="C107" s="4" t="s">
        <v>1883</v>
      </c>
      <c r="D107" s="4"/>
      <c r="E107" s="4" t="s">
        <v>1417</v>
      </c>
      <c r="F107" s="5"/>
      <c r="G107" s="4" t="s">
        <v>1176</v>
      </c>
      <c r="H107" s="4"/>
      <c r="I107" s="4">
        <f t="shared" si="6"/>
        <v>104</v>
      </c>
      <c r="J107" s="4" t="s">
        <v>0</v>
      </c>
      <c r="K107" s="4" t="s">
        <v>1268</v>
      </c>
      <c r="L107" s="4" t="str">
        <f t="shared" si="7"/>
        <v/>
      </c>
      <c r="M107" s="4" t="s">
        <v>1177</v>
      </c>
      <c r="N107" s="4"/>
      <c r="O107" s="4" t="s">
        <v>913</v>
      </c>
      <c r="P107" s="29">
        <f t="shared" si="8"/>
        <v>104</v>
      </c>
      <c r="Q107" s="4" t="s">
        <v>1</v>
      </c>
      <c r="R107" s="4"/>
      <c r="W107" s="1" t="str">
        <f t="shared" si="13"/>
        <v/>
      </c>
      <c r="X107" s="1">
        <v>106</v>
      </c>
    </row>
    <row r="108" spans="1:24" x14ac:dyDescent="0.25">
      <c r="A108" s="4" t="s">
        <v>748</v>
      </c>
      <c r="B108" s="4">
        <v>105</v>
      </c>
      <c r="C108" s="4" t="s">
        <v>1883</v>
      </c>
      <c r="D108" s="4"/>
      <c r="E108" s="4" t="s">
        <v>1417</v>
      </c>
      <c r="F108" s="5"/>
      <c r="G108" s="4" t="s">
        <v>1176</v>
      </c>
      <c r="H108" s="4"/>
      <c r="I108" s="4">
        <f t="shared" si="6"/>
        <v>105</v>
      </c>
      <c r="J108" s="4" t="s">
        <v>0</v>
      </c>
      <c r="K108" s="4" t="s">
        <v>1268</v>
      </c>
      <c r="L108" s="4" t="str">
        <f t="shared" si="7"/>
        <v/>
      </c>
      <c r="M108" s="4" t="s">
        <v>1177</v>
      </c>
      <c r="N108" s="4"/>
      <c r="O108" s="4" t="s">
        <v>913</v>
      </c>
      <c r="P108" s="29">
        <f t="shared" si="8"/>
        <v>105</v>
      </c>
      <c r="Q108" s="4" t="s">
        <v>1</v>
      </c>
      <c r="R108" s="4"/>
      <c r="W108" s="1" t="str">
        <f t="shared" si="13"/>
        <v/>
      </c>
      <c r="X108" s="1">
        <v>107</v>
      </c>
    </row>
    <row r="109" spans="1:24" x14ac:dyDescent="0.25">
      <c r="A109" s="4" t="s">
        <v>748</v>
      </c>
      <c r="B109" s="4">
        <v>106</v>
      </c>
      <c r="C109" s="4" t="s">
        <v>1883</v>
      </c>
      <c r="D109" s="4"/>
      <c r="E109" s="4" t="s">
        <v>1417</v>
      </c>
      <c r="F109" s="5"/>
      <c r="G109" s="4" t="s">
        <v>1176</v>
      </c>
      <c r="H109" s="4"/>
      <c r="I109" s="4">
        <f t="shared" si="6"/>
        <v>106</v>
      </c>
      <c r="J109" s="4" t="s">
        <v>0</v>
      </c>
      <c r="K109" s="4" t="s">
        <v>1268</v>
      </c>
      <c r="L109" s="4" t="str">
        <f t="shared" si="7"/>
        <v/>
      </c>
      <c r="M109" s="4" t="s">
        <v>1177</v>
      </c>
      <c r="N109" s="4"/>
      <c r="O109" s="4" t="s">
        <v>913</v>
      </c>
      <c r="P109" s="29">
        <f t="shared" si="8"/>
        <v>106</v>
      </c>
      <c r="Q109" s="4" t="s">
        <v>1</v>
      </c>
      <c r="R109" s="4"/>
      <c r="W109" s="1" t="str">
        <f t="shared" si="13"/>
        <v/>
      </c>
      <c r="X109" s="1">
        <v>108</v>
      </c>
    </row>
    <row r="110" spans="1:24" x14ac:dyDescent="0.25">
      <c r="A110" s="4" t="s">
        <v>748</v>
      </c>
      <c r="B110" s="4">
        <v>107</v>
      </c>
      <c r="C110" s="4" t="s">
        <v>1883</v>
      </c>
      <c r="D110" s="4"/>
      <c r="E110" s="4" t="s">
        <v>1417</v>
      </c>
      <c r="F110" s="5"/>
      <c r="G110" s="4" t="s">
        <v>1176</v>
      </c>
      <c r="H110" s="4"/>
      <c r="I110" s="4">
        <f t="shared" si="6"/>
        <v>107</v>
      </c>
      <c r="J110" s="4" t="s">
        <v>0</v>
      </c>
      <c r="K110" s="4" t="s">
        <v>1268</v>
      </c>
      <c r="L110" s="4" t="str">
        <f t="shared" si="7"/>
        <v/>
      </c>
      <c r="M110" s="4" t="s">
        <v>1177</v>
      </c>
      <c r="N110" s="4"/>
      <c r="O110" s="4" t="s">
        <v>913</v>
      </c>
      <c r="P110" s="29">
        <f t="shared" si="8"/>
        <v>107</v>
      </c>
      <c r="Q110" s="4" t="s">
        <v>1</v>
      </c>
      <c r="R110" s="4"/>
      <c r="W110" s="1" t="str">
        <f t="shared" si="13"/>
        <v/>
      </c>
      <c r="X110" s="1">
        <v>109</v>
      </c>
    </row>
    <row r="111" spans="1:24" x14ac:dyDescent="0.25">
      <c r="A111" s="1" t="s">
        <v>748</v>
      </c>
      <c r="B111" s="1">
        <v>108</v>
      </c>
      <c r="C111" s="1" t="s">
        <v>1883</v>
      </c>
      <c r="D111" s="1" t="s">
        <v>1181</v>
      </c>
      <c r="E111" s="1" t="s">
        <v>1417</v>
      </c>
      <c r="F111" s="2" t="s">
        <v>72</v>
      </c>
      <c r="G111" s="1" t="s">
        <v>1176</v>
      </c>
      <c r="I111" s="1">
        <f t="shared" si="6"/>
        <v>108</v>
      </c>
      <c r="J111" s="1" t="s">
        <v>0</v>
      </c>
      <c r="K111" s="1" t="s">
        <v>1268</v>
      </c>
      <c r="L111" s="3" t="str">
        <f t="shared" si="7"/>
        <v>SEP</v>
      </c>
      <c r="M111" s="1" t="s">
        <v>1177</v>
      </c>
      <c r="N111" s="1" t="s">
        <v>2020</v>
      </c>
      <c r="O111" s="1" t="s">
        <v>913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  <c r="W111" s="1" t="str">
        <f t="shared" si="13"/>
        <v>{id:108,year: "2004",typeDoc:"ACUERDO",dateDoc:"03-SEP",numDoc:"CG 108-2004",monthDoc:"SEP",nameDoc:"REGISTRO GOBERNADOR MARIANO",link: Acuerdos__pdfpath(`./${"2004/"}${"108.pdf"}`),},</v>
      </c>
      <c r="X111" s="1">
        <v>110</v>
      </c>
    </row>
    <row r="112" spans="1:24" x14ac:dyDescent="0.25">
      <c r="A112" s="1" t="s">
        <v>748</v>
      </c>
      <c r="B112" s="1">
        <v>109</v>
      </c>
      <c r="C112" s="1" t="s">
        <v>1883</v>
      </c>
      <c r="D112" s="1" t="s">
        <v>1181</v>
      </c>
      <c r="E112" s="1" t="s">
        <v>1417</v>
      </c>
      <c r="F112" s="2" t="s">
        <v>72</v>
      </c>
      <c r="G112" s="1" t="s">
        <v>1176</v>
      </c>
      <c r="I112" s="1">
        <f t="shared" si="6"/>
        <v>109</v>
      </c>
      <c r="J112" s="1" t="s">
        <v>0</v>
      </c>
      <c r="K112" s="1" t="s">
        <v>1268</v>
      </c>
      <c r="L112" s="3" t="str">
        <f t="shared" si="7"/>
        <v>SEP</v>
      </c>
      <c r="M112" s="1" t="s">
        <v>1177</v>
      </c>
      <c r="N112" s="1" t="s">
        <v>2021</v>
      </c>
      <c r="O112" s="1" t="s">
        <v>913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"2004",typeDoc:"ACUERDO",dateDoc:"03-SEP",numDoc:"CG 109-2004",monthDoc:"SEP",nameDoc:"REGISTRO GOBERNADOR HECTOR",link: Acuerdos__pdfpath(`./${"2004/"}${"109.pdf"}`),},</v>
      </c>
      <c r="W112" s="1" t="str">
        <f t="shared" si="13"/>
        <v>{id:109,year: "2004",typeDoc:"ACUERDO",dateDoc:"03-SEP",numDoc:"CG 109-2004",monthDoc:"SEP",nameDoc:"REGISTRO GOBERNADOR HECTOR",link: Acuerdos__pdfpath(`./${"2004/"}${"109.pdf"}`),},</v>
      </c>
      <c r="X112" s="1">
        <v>111</v>
      </c>
    </row>
    <row r="113" spans="1:24" x14ac:dyDescent="0.25">
      <c r="A113" s="1" t="s">
        <v>748</v>
      </c>
      <c r="B113" s="1">
        <v>110</v>
      </c>
      <c r="C113" s="1" t="s">
        <v>1883</v>
      </c>
      <c r="D113" s="1" t="s">
        <v>1181</v>
      </c>
      <c r="E113" s="1" t="s">
        <v>1417</v>
      </c>
      <c r="F113" s="2" t="s">
        <v>72</v>
      </c>
      <c r="G113" s="1" t="s">
        <v>1176</v>
      </c>
      <c r="I113" s="1">
        <f t="shared" si="6"/>
        <v>110</v>
      </c>
      <c r="J113" s="1" t="s">
        <v>0</v>
      </c>
      <c r="K113" s="1" t="s">
        <v>1268</v>
      </c>
      <c r="L113" s="3" t="str">
        <f t="shared" si="7"/>
        <v>SEP</v>
      </c>
      <c r="M113" s="1" t="s">
        <v>1177</v>
      </c>
      <c r="N113" s="1" t="s">
        <v>2022</v>
      </c>
      <c r="O113" s="1" t="s">
        <v>913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"2004",typeDoc:"ACUERDO",dateDoc:"03-SEP",numDoc:"CG 110-2004",monthDoc:"SEP",nameDoc:"REGISTRO GOBERNADOR GELACIO",link: Acuerdos__pdfpath(`./${"2004/"}${"110.pdf"}`),},</v>
      </c>
      <c r="W113" s="1" t="str">
        <f t="shared" si="13"/>
        <v>{id:110,year: "2004",typeDoc:"ACUERDO",dateDoc:"03-SEP",numDoc:"CG 110-2004",monthDoc:"SEP",nameDoc:"REGISTRO GOBERNADOR GELACIO",link: Acuerdos__pdfpath(`./${"2004/"}${"110.pdf"}`),},</v>
      </c>
      <c r="X113" s="1">
        <v>112</v>
      </c>
    </row>
    <row r="114" spans="1:24" x14ac:dyDescent="0.25">
      <c r="A114" s="1" t="s">
        <v>748</v>
      </c>
      <c r="B114" s="1">
        <v>111</v>
      </c>
      <c r="C114" s="1" t="s">
        <v>1883</v>
      </c>
      <c r="D114" s="3" t="s">
        <v>1181</v>
      </c>
      <c r="E114" s="1" t="s">
        <v>1417</v>
      </c>
      <c r="F114" s="2" t="s">
        <v>72</v>
      </c>
      <c r="G114" s="1" t="s">
        <v>1176</v>
      </c>
      <c r="I114" s="1">
        <f t="shared" si="6"/>
        <v>111</v>
      </c>
      <c r="J114" s="1" t="s">
        <v>0</v>
      </c>
      <c r="K114" s="1" t="s">
        <v>1268</v>
      </c>
      <c r="L114" s="3" t="str">
        <f t="shared" si="7"/>
        <v>SEP</v>
      </c>
      <c r="M114" s="1" t="s">
        <v>1177</v>
      </c>
      <c r="N114" s="1" t="s">
        <v>359</v>
      </c>
      <c r="O114" s="1" t="s">
        <v>913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"2004",typeDoc:"ACUERDO",dateDoc:"03-SEP",numDoc:"CG 111-2004",monthDoc:"SEP",nameDoc:"REGISTRO DIPUTADOS PAN",link: Acuerdos__pdfpath(`./${"2004/"}${"111.pdf"}`),},</v>
      </c>
      <c r="W114" s="1" t="str">
        <f t="shared" si="13"/>
        <v>{id:111,year: "2004",typeDoc:"ACUERDO",dateDoc:"03-SEP",numDoc:"CG 111-2004",monthDoc:"SEP",nameDoc:"REGISTRO DIPUTADOS PAN",link: Acuerdos__pdfpath(`./${"2004/"}${"111.pdf"}`),},</v>
      </c>
      <c r="X114" s="1">
        <v>113</v>
      </c>
    </row>
    <row r="115" spans="1:24" x14ac:dyDescent="0.25">
      <c r="A115" s="1" t="s">
        <v>748</v>
      </c>
      <c r="B115" s="1">
        <v>112</v>
      </c>
      <c r="C115" s="1" t="s">
        <v>1883</v>
      </c>
      <c r="D115" s="3" t="s">
        <v>1181</v>
      </c>
      <c r="E115" s="1" t="s">
        <v>1417</v>
      </c>
      <c r="F115" s="2" t="s">
        <v>72</v>
      </c>
      <c r="G115" s="1" t="s">
        <v>1176</v>
      </c>
      <c r="I115" s="1">
        <f t="shared" si="6"/>
        <v>112</v>
      </c>
      <c r="J115" s="1" t="s">
        <v>0</v>
      </c>
      <c r="K115" s="1" t="s">
        <v>1268</v>
      </c>
      <c r="L115" s="3" t="str">
        <f t="shared" si="7"/>
        <v>SEP</v>
      </c>
      <c r="M115" s="1" t="s">
        <v>1177</v>
      </c>
      <c r="N115" s="1" t="s">
        <v>360</v>
      </c>
      <c r="O115" s="1" t="s">
        <v>913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"2004",typeDoc:"ACUERDO",dateDoc:"03-SEP",numDoc:"CG 112-2004",monthDoc:"SEP",nameDoc:"REGISTRO DIPUTADOS PRI-PVEM",link: Acuerdos__pdfpath(`./${"2004/"}${"112.pdf"}`),},</v>
      </c>
      <c r="W115" s="1" t="str">
        <f t="shared" si="13"/>
        <v>{id:112,year: "2004",typeDoc:"ACUERDO",dateDoc:"03-SEP",numDoc:"CG 112-2004",monthDoc:"SEP",nameDoc:"REGISTRO DIPUTADOS PRI-PVEM",link: Acuerdos__pdfpath(`./${"2004/"}${"112.pdf"}`),},</v>
      </c>
      <c r="X115" s="1">
        <v>114</v>
      </c>
    </row>
    <row r="116" spans="1:24" x14ac:dyDescent="0.25">
      <c r="A116" s="1" t="s">
        <v>748</v>
      </c>
      <c r="B116" s="1">
        <v>113</v>
      </c>
      <c r="C116" s="1" t="s">
        <v>1883</v>
      </c>
      <c r="D116" s="3" t="s">
        <v>1181</v>
      </c>
      <c r="E116" s="1" t="s">
        <v>1417</v>
      </c>
      <c r="F116" s="2" t="s">
        <v>72</v>
      </c>
      <c r="G116" s="1" t="s">
        <v>1176</v>
      </c>
      <c r="I116" s="1">
        <f t="shared" si="6"/>
        <v>113</v>
      </c>
      <c r="J116" s="1" t="s">
        <v>0</v>
      </c>
      <c r="K116" s="1" t="s">
        <v>1268</v>
      </c>
      <c r="L116" s="3" t="str">
        <f t="shared" si="7"/>
        <v>SEP</v>
      </c>
      <c r="M116" s="1" t="s">
        <v>1177</v>
      </c>
      <c r="N116" s="1" t="s">
        <v>361</v>
      </c>
      <c r="O116" s="1" t="s">
        <v>913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"2004",typeDoc:"ACUERDO",dateDoc:"03-SEP",numDoc:"CG 113-2004",monthDoc:"SEP",nameDoc:"REGISTRO DIPUTADOS PRD",link: Acuerdos__pdfpath(`./${"2004/"}${"113.pdf"}`),},</v>
      </c>
      <c r="W116" s="1" t="str">
        <f t="shared" si="13"/>
        <v>{id:113,year: "2004",typeDoc:"ACUERDO",dateDoc:"03-SEP",numDoc:"CG 113-2004",monthDoc:"SEP",nameDoc:"REGISTRO DIPUTADOS PRD",link: Acuerdos__pdfpath(`./${"2004/"}${"113.pdf"}`),},</v>
      </c>
      <c r="X116" s="1">
        <v>115</v>
      </c>
    </row>
    <row r="117" spans="1:24" x14ac:dyDescent="0.25">
      <c r="A117" s="1" t="s">
        <v>748</v>
      </c>
      <c r="B117" s="1">
        <v>114</v>
      </c>
      <c r="C117" s="1" t="s">
        <v>1883</v>
      </c>
      <c r="D117" s="3" t="s">
        <v>1181</v>
      </c>
      <c r="E117" s="1" t="s">
        <v>1417</v>
      </c>
      <c r="F117" s="2" t="s">
        <v>72</v>
      </c>
      <c r="G117" s="1" t="s">
        <v>1176</v>
      </c>
      <c r="I117" s="1">
        <f t="shared" si="6"/>
        <v>114</v>
      </c>
      <c r="J117" s="1" t="s">
        <v>0</v>
      </c>
      <c r="K117" s="1" t="s">
        <v>1268</v>
      </c>
      <c r="L117" s="3" t="str">
        <f t="shared" si="7"/>
        <v>SEP</v>
      </c>
      <c r="M117" s="1" t="s">
        <v>1177</v>
      </c>
      <c r="N117" s="1" t="s">
        <v>362</v>
      </c>
      <c r="O117" s="1" t="s">
        <v>913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"2004",typeDoc:"ACUERDO",dateDoc:"03-SEP",numDoc:"CG 114-2004",monthDoc:"SEP",nameDoc:"REGISTRO DIPUTADOS PT",link: Acuerdos__pdfpath(`./${"2004/"}${"114.pdf"}`),},</v>
      </c>
      <c r="W117" s="1" t="str">
        <f t="shared" si="13"/>
        <v>{id:114,year: "2004",typeDoc:"ACUERDO",dateDoc:"03-SEP",numDoc:"CG 114-2004",monthDoc:"SEP",nameDoc:"REGISTRO DIPUTADOS PT",link: Acuerdos__pdfpath(`./${"2004/"}${"114.pdf"}`),},</v>
      </c>
      <c r="X117" s="1">
        <v>116</v>
      </c>
    </row>
    <row r="118" spans="1:24" x14ac:dyDescent="0.25">
      <c r="A118" s="1" t="s">
        <v>748</v>
      </c>
      <c r="B118" s="1">
        <v>115</v>
      </c>
      <c r="C118" s="1" t="s">
        <v>1883</v>
      </c>
      <c r="D118" s="3" t="s">
        <v>1181</v>
      </c>
      <c r="E118" s="1" t="s">
        <v>1417</v>
      </c>
      <c r="F118" s="2" t="s">
        <v>72</v>
      </c>
      <c r="G118" s="1" t="s">
        <v>1176</v>
      </c>
      <c r="I118" s="1">
        <f t="shared" si="6"/>
        <v>115</v>
      </c>
      <c r="J118" s="1" t="s">
        <v>0</v>
      </c>
      <c r="K118" s="1" t="s">
        <v>1268</v>
      </c>
      <c r="L118" s="3" t="str">
        <f t="shared" si="7"/>
        <v>SEP</v>
      </c>
      <c r="M118" s="1" t="s">
        <v>1177</v>
      </c>
      <c r="N118" s="1" t="s">
        <v>363</v>
      </c>
      <c r="O118" s="1" t="s">
        <v>913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"2004",typeDoc:"ACUERDO",dateDoc:"03-SEP",numDoc:"CG 115-2004",monthDoc:"SEP",nameDoc:"REGISTRO DIPUTADOS CONVERG",link: Acuerdos__pdfpath(`./${"2004/"}${"115.pdf"}`),},</v>
      </c>
      <c r="W118" s="1" t="str">
        <f t="shared" si="13"/>
        <v>{id:115,year: "2004",typeDoc:"ACUERDO",dateDoc:"03-SEP",numDoc:"CG 115-2004",monthDoc:"SEP",nameDoc:"REGISTRO DIPUTADOS CONVERG",link: Acuerdos__pdfpath(`./${"2004/"}${"115.pdf"}`),},</v>
      </c>
      <c r="X118" s="1">
        <v>117</v>
      </c>
    </row>
    <row r="119" spans="1:24" x14ac:dyDescent="0.25">
      <c r="A119" s="1" t="s">
        <v>748</v>
      </c>
      <c r="B119" s="1">
        <v>116</v>
      </c>
      <c r="C119" s="1" t="s">
        <v>1883</v>
      </c>
      <c r="D119" s="3" t="s">
        <v>1181</v>
      </c>
      <c r="E119" s="1" t="s">
        <v>1417</v>
      </c>
      <c r="F119" s="2" t="s">
        <v>72</v>
      </c>
      <c r="G119" s="1" t="s">
        <v>1176</v>
      </c>
      <c r="I119" s="1">
        <f t="shared" si="6"/>
        <v>116</v>
      </c>
      <c r="J119" s="1" t="s">
        <v>0</v>
      </c>
      <c r="K119" s="1" t="s">
        <v>1268</v>
      </c>
      <c r="L119" s="3" t="str">
        <f t="shared" si="7"/>
        <v>SEP</v>
      </c>
      <c r="M119" s="1" t="s">
        <v>1177</v>
      </c>
      <c r="N119" s="1" t="s">
        <v>364</v>
      </c>
      <c r="O119" s="1" t="s">
        <v>913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"2004",typeDoc:"ACUERDO",dateDoc:"03-SEP",numDoc:"CG 116-2004",monthDoc:"SEP",nameDoc:"REGISTRO DIPUTADOS PCDT",link: Acuerdos__pdfpath(`./${"2004/"}${"116.pdf"}`),},</v>
      </c>
      <c r="W119" s="1" t="str">
        <f t="shared" si="13"/>
        <v>{id:116,year: "2004",typeDoc:"ACUERDO",dateDoc:"03-SEP",numDoc:"CG 116-2004",monthDoc:"SEP",nameDoc:"REGISTRO DIPUTADOS PCDT",link: Acuerdos__pdfpath(`./${"2004/"}${"116.pdf"}`),},</v>
      </c>
      <c r="X119" s="1">
        <v>118</v>
      </c>
    </row>
    <row r="120" spans="1:24" x14ac:dyDescent="0.25">
      <c r="A120" s="1" t="s">
        <v>748</v>
      </c>
      <c r="B120" s="1">
        <v>117</v>
      </c>
      <c r="C120" s="1" t="s">
        <v>1883</v>
      </c>
      <c r="D120" s="3" t="s">
        <v>1181</v>
      </c>
      <c r="E120" s="1" t="s">
        <v>1417</v>
      </c>
      <c r="F120" s="2" t="s">
        <v>72</v>
      </c>
      <c r="G120" s="1" t="s">
        <v>1176</v>
      </c>
      <c r="I120" s="1">
        <f t="shared" si="6"/>
        <v>117</v>
      </c>
      <c r="J120" s="1" t="s">
        <v>0</v>
      </c>
      <c r="K120" s="1" t="s">
        <v>1268</v>
      </c>
      <c r="L120" s="3" t="str">
        <f t="shared" si="7"/>
        <v>SEP</v>
      </c>
      <c r="M120" s="1" t="s">
        <v>1177</v>
      </c>
      <c r="N120" s="1" t="s">
        <v>365</v>
      </c>
      <c r="O120" s="1" t="s">
        <v>913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"2004",typeDoc:"ACUERDO",dateDoc:"03-SEP",numDoc:"CG 117-2004",monthDoc:"SEP",nameDoc:"REGISTRO DIPUTADOS PJS",link: Acuerdos__pdfpath(`./${"2004/"}${"117.pdf"}`),},</v>
      </c>
      <c r="W120" s="1" t="str">
        <f t="shared" si="13"/>
        <v>{id:117,year: "2004",typeDoc:"ACUERDO",dateDoc:"03-SEP",numDoc:"CG 117-2004",monthDoc:"SEP",nameDoc:"REGISTRO DIPUTADOS PJS",link: Acuerdos__pdfpath(`./${"2004/"}${"117.pdf"}`),},</v>
      </c>
      <c r="X120" s="1">
        <v>119</v>
      </c>
    </row>
    <row r="121" spans="1:24" x14ac:dyDescent="0.25">
      <c r="A121" s="1" t="s">
        <v>748</v>
      </c>
      <c r="B121" s="1">
        <v>118</v>
      </c>
      <c r="C121" s="1" t="s">
        <v>1883</v>
      </c>
      <c r="D121" s="3" t="s">
        <v>1181</v>
      </c>
      <c r="E121" s="1" t="s">
        <v>1417</v>
      </c>
      <c r="F121" s="2" t="s">
        <v>72</v>
      </c>
      <c r="G121" s="1" t="s">
        <v>1176</v>
      </c>
      <c r="I121" s="1">
        <f t="shared" si="6"/>
        <v>118</v>
      </c>
      <c r="J121" s="1" t="s">
        <v>0</v>
      </c>
      <c r="K121" s="1" t="s">
        <v>1268</v>
      </c>
      <c r="L121" s="3" t="str">
        <f t="shared" si="7"/>
        <v>SEP</v>
      </c>
      <c r="M121" s="1" t="s">
        <v>1177</v>
      </c>
      <c r="N121" s="1" t="s">
        <v>366</v>
      </c>
      <c r="O121" s="1" t="s">
        <v>913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"2004",typeDoc:"ACUERDO",dateDoc:"03-SEP",numDoc:"CG 118-2004",monthDoc:"SEP",nameDoc:"ASIGNACIÓN PRERROGATIVAS PRESI",link: Acuerdos__pdfpath(`./${"2004/"}${"118.pdf"}`),},</v>
      </c>
      <c r="W121" s="1" t="str">
        <f t="shared" si="13"/>
        <v>{id:118,year: "2004",typeDoc:"ACUERDO",dateDoc:"03-SEP",numDoc:"CG 118-2004",monthDoc:"SEP",nameDoc:"ASIGNACIÓN PRERROGATIVAS PRESI",link: Acuerdos__pdfpath(`./${"2004/"}${"118.pdf"}`),},</v>
      </c>
      <c r="X121" s="1">
        <v>120</v>
      </c>
    </row>
    <row r="122" spans="1:24" x14ac:dyDescent="0.25">
      <c r="A122" s="1" t="s">
        <v>748</v>
      </c>
      <c r="B122" s="1">
        <v>119</v>
      </c>
      <c r="C122" s="1" t="s">
        <v>1883</v>
      </c>
      <c r="D122" s="1" t="s">
        <v>1181</v>
      </c>
      <c r="E122" s="1" t="s">
        <v>1417</v>
      </c>
      <c r="F122" s="2" t="s">
        <v>72</v>
      </c>
      <c r="G122" s="1" t="s">
        <v>1176</v>
      </c>
      <c r="I122" s="1">
        <f t="shared" si="6"/>
        <v>119</v>
      </c>
      <c r="J122" s="1" t="s">
        <v>0</v>
      </c>
      <c r="K122" s="1" t="s">
        <v>1268</v>
      </c>
      <c r="L122" s="3" t="str">
        <f t="shared" si="7"/>
        <v>SEP</v>
      </c>
      <c r="M122" s="1" t="s">
        <v>1177</v>
      </c>
      <c r="N122" s="1" t="s">
        <v>2023</v>
      </c>
      <c r="O122" s="1" t="s">
        <v>913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"2004",typeDoc:"ACUERDO",dateDoc:"03-SEP",numDoc:"CG 119-2004",monthDoc:"SEP",nameDoc:"LINEAMIENTOS FISC MEDIOS",link: Acuerdos__pdfpath(`./${"2004/"}${"119.pdf"}`),},</v>
      </c>
      <c r="W122" s="1" t="str">
        <f t="shared" si="13"/>
        <v>{id:119,year: "2004",typeDoc:"ACUERDO",dateDoc:"03-SEP",numDoc:"CG 119-2004",monthDoc:"SEP",nameDoc:"LINEAMIENTOS FISC MEDIOS",link: Acuerdos__pdfpath(`./${"2004/"}${"119.pdf"}`),},</v>
      </c>
      <c r="X122" s="1">
        <v>121</v>
      </c>
    </row>
    <row r="123" spans="1:24" x14ac:dyDescent="0.25">
      <c r="A123" s="1" t="s">
        <v>748</v>
      </c>
      <c r="B123" s="1">
        <v>120</v>
      </c>
      <c r="C123" s="1" t="s">
        <v>1883</v>
      </c>
      <c r="D123" s="1" t="s">
        <v>1181</v>
      </c>
      <c r="E123" s="1" t="s">
        <v>1417</v>
      </c>
      <c r="F123" s="2" t="s">
        <v>72</v>
      </c>
      <c r="G123" s="1" t="s">
        <v>1176</v>
      </c>
      <c r="I123" s="1">
        <f t="shared" si="6"/>
        <v>120</v>
      </c>
      <c r="J123" s="1" t="s">
        <v>0</v>
      </c>
      <c r="K123" s="1" t="s">
        <v>1268</v>
      </c>
      <c r="L123" s="3" t="str">
        <f t="shared" si="7"/>
        <v>SEP</v>
      </c>
      <c r="M123" s="1" t="s">
        <v>1177</v>
      </c>
      <c r="N123" s="1" t="s">
        <v>2024</v>
      </c>
      <c r="O123" s="1" t="s">
        <v>913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"2004",typeDoc:"ACUERDO",dateDoc:"03-SEP",numDoc:"CG 120-2004",monthDoc:"SEP",nameDoc:"TIEMPOS Y ESPACIOS FORMA IGUALITARIA",link: Acuerdos__pdfpath(`./${"2004/"}${"120.pdf"}`),},</v>
      </c>
      <c r="W123" s="1" t="str">
        <f t="shared" si="13"/>
        <v>{id:120,year: "2004",typeDoc:"ACUERDO",dateDoc:"03-SEP",numDoc:"CG 120-2004",monthDoc:"SEP",nameDoc:"TIEMPOS Y ESPACIOS FORMA IGUALITARIA",link: Acuerdos__pdfpath(`./${"2004/"}${"120.pdf"}`),},</v>
      </c>
      <c r="X123" s="1">
        <v>122</v>
      </c>
    </row>
    <row r="124" spans="1:24" x14ac:dyDescent="0.25">
      <c r="A124" s="1" t="s">
        <v>748</v>
      </c>
      <c r="B124" s="1">
        <v>121</v>
      </c>
      <c r="C124" s="1" t="s">
        <v>1883</v>
      </c>
      <c r="D124" s="1" t="s">
        <v>1181</v>
      </c>
      <c r="E124" s="1" t="s">
        <v>1417</v>
      </c>
      <c r="F124" s="2" t="s">
        <v>72</v>
      </c>
      <c r="G124" s="1" t="s">
        <v>1176</v>
      </c>
      <c r="I124" s="1">
        <f t="shared" si="6"/>
        <v>121</v>
      </c>
      <c r="J124" s="1" t="s">
        <v>0</v>
      </c>
      <c r="K124" s="1" t="s">
        <v>1268</v>
      </c>
      <c r="L124" s="3" t="str">
        <f t="shared" si="7"/>
        <v>SEP</v>
      </c>
      <c r="M124" s="1" t="s">
        <v>1177</v>
      </c>
      <c r="N124" s="1" t="s">
        <v>2025</v>
      </c>
      <c r="O124" s="1" t="s">
        <v>913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"2004",typeDoc:"ACUERDO",dateDoc:"03-SEP",numDoc:"CG 121-2004",monthDoc:"SEP",nameDoc:"DE SANTIAGO TLACOCHCALCO",link: Acuerdos__pdfpath(`./${"2004/"}${"121.pdf"}`),},</v>
      </c>
      <c r="W124" s="1" t="str">
        <f t="shared" si="13"/>
        <v>{id:121,year: "2004",typeDoc:"ACUERDO",dateDoc:"03-SEP",numDoc:"CG 121-2004",monthDoc:"SEP",nameDoc:"DE SANTIAGO TLACOCHCALCO",link: Acuerdos__pdfpath(`./${"2004/"}${"121.pdf"}`),},</v>
      </c>
      <c r="X124" s="1">
        <v>123</v>
      </c>
    </row>
    <row r="125" spans="1:24" x14ac:dyDescent="0.25">
      <c r="A125" s="1" t="s">
        <v>748</v>
      </c>
      <c r="B125" s="1">
        <v>122</v>
      </c>
      <c r="C125" s="1" t="s">
        <v>1883</v>
      </c>
      <c r="D125" s="3" t="s">
        <v>1181</v>
      </c>
      <c r="E125" s="1" t="s">
        <v>1417</v>
      </c>
      <c r="F125" s="2" t="s">
        <v>72</v>
      </c>
      <c r="G125" s="1" t="s">
        <v>1176</v>
      </c>
      <c r="I125" s="1">
        <f t="shared" si="6"/>
        <v>122</v>
      </c>
      <c r="J125" s="1" t="s">
        <v>0</v>
      </c>
      <c r="K125" s="1" t="s">
        <v>1268</v>
      </c>
      <c r="L125" s="3" t="str">
        <f t="shared" si="7"/>
        <v>SEP</v>
      </c>
      <c r="M125" s="1" t="s">
        <v>1177</v>
      </c>
      <c r="N125" s="1" t="s">
        <v>2026</v>
      </c>
      <c r="O125" s="1" t="s">
        <v>913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"2004",typeDoc:"ACUERDO",dateDoc:"03-SEP",numDoc:"CG 122-2004",monthDoc:"SEP",nameDoc:"FECHA LÍMITE PRES. COM",link: Acuerdos__pdfpath(`./${"2004/"}${"122.pdf"}`),},</v>
      </c>
      <c r="W125" s="1" t="str">
        <f t="shared" si="13"/>
        <v>{id:122,year: "2004",typeDoc:"ACUERDO",dateDoc:"03-SEP",numDoc:"CG 122-2004",monthDoc:"SEP",nameDoc:"FECHA LÍMITE PRES. COM",link: Acuerdos__pdfpath(`./${"2004/"}${"122.pdf"}`),},</v>
      </c>
      <c r="X125" s="1">
        <v>124</v>
      </c>
    </row>
    <row r="126" spans="1:24" x14ac:dyDescent="0.25">
      <c r="A126" s="1" t="s">
        <v>748</v>
      </c>
      <c r="B126" s="1">
        <v>123</v>
      </c>
      <c r="C126" s="1" t="s">
        <v>1883</v>
      </c>
      <c r="D126" s="3" t="s">
        <v>1181</v>
      </c>
      <c r="E126" s="1" t="s">
        <v>1417</v>
      </c>
      <c r="F126" s="2" t="s">
        <v>72</v>
      </c>
      <c r="G126" s="1" t="s">
        <v>1176</v>
      </c>
      <c r="I126" s="1">
        <f t="shared" si="6"/>
        <v>123</v>
      </c>
      <c r="J126" s="1" t="s">
        <v>0</v>
      </c>
      <c r="K126" s="1" t="s">
        <v>1268</v>
      </c>
      <c r="L126" s="3" t="str">
        <f t="shared" si="7"/>
        <v>SEP</v>
      </c>
      <c r="M126" s="1" t="s">
        <v>1177</v>
      </c>
      <c r="N126" s="1" t="s">
        <v>2027</v>
      </c>
      <c r="O126" s="1" t="s">
        <v>913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"2004",typeDoc:"ACUERDO",dateDoc:"03-SEP",numDoc:"CG 123-2004",monthDoc:"SEP",nameDoc:"COMISION CONSULTA INFANTIL 2004",link: Acuerdos__pdfpath(`./${"2004/"}${"123.pdf"}`),},</v>
      </c>
      <c r="W126" s="1" t="str">
        <f t="shared" si="13"/>
        <v>{id:123,year: "2004",typeDoc:"ACUERDO",dateDoc:"03-SEP",numDoc:"CG 123-2004",monthDoc:"SEP",nameDoc:"COMISION CONSULTA INFANTIL 2004",link: Acuerdos__pdfpath(`./${"2004/"}${"123.pdf"}`),},</v>
      </c>
      <c r="X126" s="1">
        <v>125</v>
      </c>
    </row>
    <row r="127" spans="1:24" x14ac:dyDescent="0.25">
      <c r="A127" s="1" t="s">
        <v>748</v>
      </c>
      <c r="B127" s="1">
        <v>124</v>
      </c>
      <c r="C127" s="1" t="s">
        <v>1883</v>
      </c>
      <c r="D127" s="3" t="s">
        <v>1181</v>
      </c>
      <c r="E127" s="1" t="s">
        <v>1417</v>
      </c>
      <c r="F127" s="2" t="s">
        <v>72</v>
      </c>
      <c r="G127" s="1" t="s">
        <v>1176</v>
      </c>
      <c r="I127" s="1">
        <f t="shared" si="6"/>
        <v>124</v>
      </c>
      <c r="J127" s="1" t="s">
        <v>0</v>
      </c>
      <c r="K127" s="1" t="s">
        <v>1268</v>
      </c>
      <c r="L127" s="3" t="str">
        <f t="shared" si="7"/>
        <v>SEP</v>
      </c>
      <c r="M127" s="1" t="s">
        <v>1177</v>
      </c>
      <c r="N127" s="1" t="s">
        <v>2028</v>
      </c>
      <c r="O127" s="1" t="s">
        <v>913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"2004",typeDoc:"ACUERDO",dateDoc:"03-SEP",numDoc:"CG 124-2004",monthDoc:"SEP",nameDoc:"SUSTITUCION D. XIX, CUAXOMULCO Y TLAXCALA",link: Acuerdos__pdfpath(`./${"2004/"}${"124.pdf"}`),},</v>
      </c>
      <c r="W127" s="1" t="str">
        <f t="shared" si="13"/>
        <v>{id:124,year: "2004",typeDoc:"ACUERDO",dateDoc:"03-SEP",numDoc:"CG 124-2004",monthDoc:"SEP",nameDoc:"SUSTITUCION D. XIX, CUAXOMULCO Y TLAXCALA",link: Acuerdos__pdfpath(`./${"2004/"}${"124.pdf"}`),},</v>
      </c>
      <c r="X127" s="1">
        <v>126</v>
      </c>
    </row>
    <row r="128" spans="1:24" x14ac:dyDescent="0.25">
      <c r="A128" s="1" t="s">
        <v>748</v>
      </c>
      <c r="B128" s="1">
        <v>125</v>
      </c>
      <c r="C128" s="1" t="s">
        <v>1883</v>
      </c>
      <c r="D128" s="3" t="s">
        <v>1181</v>
      </c>
      <c r="E128" s="1" t="s">
        <v>1417</v>
      </c>
      <c r="F128" s="2" t="s">
        <v>72</v>
      </c>
      <c r="G128" s="1" t="s">
        <v>1176</v>
      </c>
      <c r="I128" s="1">
        <f t="shared" si="6"/>
        <v>125</v>
      </c>
      <c r="J128" s="1" t="s">
        <v>0</v>
      </c>
      <c r="K128" s="1" t="s">
        <v>1268</v>
      </c>
      <c r="L128" s="3" t="str">
        <f t="shared" si="7"/>
        <v>SEP</v>
      </c>
      <c r="M128" s="1" t="s">
        <v>1177</v>
      </c>
      <c r="N128" s="1" t="s">
        <v>367</v>
      </c>
      <c r="O128" s="1" t="s">
        <v>913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"2004",typeDoc:"ACUERDO",dateDoc:"03-SEP",numDoc:"CG 125-2004",monthDoc:"SEP",nameDoc:"PLATAFORMA PRES D COM PAN",link: Acuerdos__pdfpath(`./${"2004/"}${"125.pdf"}`),},</v>
      </c>
      <c r="W128" s="1" t="str">
        <f t="shared" si="13"/>
        <v>{id:125,year: "2004",typeDoc:"ACUERDO",dateDoc:"03-SEP",numDoc:"CG 125-2004",monthDoc:"SEP",nameDoc:"PLATAFORMA PRES D COM PAN",link: Acuerdos__pdfpath(`./${"2004/"}${"125.pdf"}`),},</v>
      </c>
      <c r="X128" s="1">
        <v>127</v>
      </c>
    </row>
    <row r="129" spans="1:24" x14ac:dyDescent="0.25">
      <c r="A129" s="1" t="s">
        <v>748</v>
      </c>
      <c r="B129" s="1">
        <v>126</v>
      </c>
      <c r="C129" s="1" t="s">
        <v>1883</v>
      </c>
      <c r="D129" s="3" t="s">
        <v>1181</v>
      </c>
      <c r="E129" s="1" t="s">
        <v>1417</v>
      </c>
      <c r="F129" s="2" t="s">
        <v>83</v>
      </c>
      <c r="G129" s="1" t="s">
        <v>1176</v>
      </c>
      <c r="I129" s="1">
        <f t="shared" si="6"/>
        <v>126</v>
      </c>
      <c r="J129" s="1" t="s">
        <v>0</v>
      </c>
      <c r="K129" s="1" t="s">
        <v>1268</v>
      </c>
      <c r="L129" s="3" t="str">
        <f t="shared" si="7"/>
        <v>SEP</v>
      </c>
      <c r="M129" s="1" t="s">
        <v>1177</v>
      </c>
      <c r="N129" s="1" t="s">
        <v>368</v>
      </c>
      <c r="O129" s="1" t="s">
        <v>913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"2004",typeDoc:"ACUERDO",dateDoc:"14-SEP",numDoc:"CG 126-2004",monthDoc:"SEP",nameDoc:"PLATAFORMA PRI MUNIC",link: Acuerdos__pdfpath(`./${"2004/"}${"126.pdf"}`),},</v>
      </c>
      <c r="W129" s="1" t="str">
        <f t="shared" si="13"/>
        <v>{id:126,year: "2004",typeDoc:"ACUERDO",dateDoc:"14-SEP",numDoc:"CG 126-2004",monthDoc:"SEP",nameDoc:"PLATAFORMA PRI MUNIC",link: Acuerdos__pdfpath(`./${"2004/"}${"126.pdf"}`),},</v>
      </c>
      <c r="X129" s="1">
        <v>128</v>
      </c>
    </row>
    <row r="130" spans="1:24" x14ac:dyDescent="0.25">
      <c r="A130" s="1" t="s">
        <v>748</v>
      </c>
      <c r="B130" s="1">
        <v>127</v>
      </c>
      <c r="C130" s="1" t="s">
        <v>1883</v>
      </c>
      <c r="D130" s="3" t="s">
        <v>1181</v>
      </c>
      <c r="E130" s="1" t="s">
        <v>1417</v>
      </c>
      <c r="F130" s="2" t="s">
        <v>83</v>
      </c>
      <c r="G130" s="1" t="s">
        <v>1176</v>
      </c>
      <c r="I130" s="1">
        <f t="shared" si="6"/>
        <v>127</v>
      </c>
      <c r="J130" s="1" t="s">
        <v>0</v>
      </c>
      <c r="K130" s="1" t="s">
        <v>1268</v>
      </c>
      <c r="L130" s="3" t="str">
        <f t="shared" si="7"/>
        <v>SEP</v>
      </c>
      <c r="M130" s="1" t="s">
        <v>1177</v>
      </c>
      <c r="N130" s="1" t="s">
        <v>369</v>
      </c>
      <c r="O130" s="1" t="s">
        <v>913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"2004",typeDoc:"ACUERDO",dateDoc:"14-SEP",numDoc:"CG 127-2004",monthDoc:"SEP",nameDoc:"PLATAFORMA PRES D COM PT",link: Acuerdos__pdfpath(`./${"2004/"}${"127.pdf"}`),},</v>
      </c>
      <c r="W130" s="1" t="str">
        <f t="shared" ref="W130:W193" si="15">IF(R130=0,"",R130)</f>
        <v>{id:127,year: "2004",typeDoc:"ACUERDO",dateDoc:"14-SEP",numDoc:"CG 127-2004",monthDoc:"SEP",nameDoc:"PLATAFORMA PRES D COM PT",link: Acuerdos__pdfpath(`./${"2004/"}${"127.pdf"}`),},</v>
      </c>
      <c r="X130" s="1">
        <v>129</v>
      </c>
    </row>
    <row r="131" spans="1:24" x14ac:dyDescent="0.25">
      <c r="A131" s="1" t="s">
        <v>748</v>
      </c>
      <c r="B131" s="1">
        <v>128</v>
      </c>
      <c r="C131" s="1" t="s">
        <v>1883</v>
      </c>
      <c r="D131" s="3" t="s">
        <v>1181</v>
      </c>
      <c r="E131" s="1" t="s">
        <v>1417</v>
      </c>
      <c r="F131" s="2" t="s">
        <v>83</v>
      </c>
      <c r="G131" s="1" t="s">
        <v>1176</v>
      </c>
      <c r="I131" s="1">
        <f t="shared" si="6"/>
        <v>128</v>
      </c>
      <c r="J131" s="1" t="s">
        <v>0</v>
      </c>
      <c r="K131" s="1" t="s">
        <v>1268</v>
      </c>
      <c r="L131" s="3" t="str">
        <f t="shared" si="7"/>
        <v>SEP</v>
      </c>
      <c r="M131" s="1" t="s">
        <v>1177</v>
      </c>
      <c r="N131" s="1" t="s">
        <v>370</v>
      </c>
      <c r="O131" s="1" t="s">
        <v>913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"2004",typeDoc:"ACUERDO",dateDoc:"14-SEP",numDoc:"CG 128-2004",monthDoc:"SEP",nameDoc:"PLATAFORMA AYUNT Y P.C.PVEM",link: Acuerdos__pdfpath(`./${"2004/"}${"128.pdf"}`),},</v>
      </c>
      <c r="W131" s="1" t="str">
        <f t="shared" si="15"/>
        <v>{id:128,year: "2004",typeDoc:"ACUERDO",dateDoc:"14-SEP",numDoc:"CG 128-2004",monthDoc:"SEP",nameDoc:"PLATAFORMA AYUNT Y P.C.PVEM",link: Acuerdos__pdfpath(`./${"2004/"}${"128.pdf"}`),},</v>
      </c>
      <c r="X131" s="1">
        <v>130</v>
      </c>
    </row>
    <row r="132" spans="1:24" x14ac:dyDescent="0.25">
      <c r="A132" s="1" t="s">
        <v>748</v>
      </c>
      <c r="B132" s="1">
        <v>129</v>
      </c>
      <c r="C132" s="1" t="s">
        <v>1883</v>
      </c>
      <c r="D132" s="3" t="s">
        <v>1181</v>
      </c>
      <c r="E132" s="1" t="s">
        <v>1417</v>
      </c>
      <c r="F132" s="2" t="s">
        <v>83</v>
      </c>
      <c r="G132" s="1" t="s">
        <v>1176</v>
      </c>
      <c r="I132" s="1">
        <f t="shared" si="6"/>
        <v>129</v>
      </c>
      <c r="J132" s="1" t="s">
        <v>0</v>
      </c>
      <c r="K132" s="1" t="s">
        <v>1268</v>
      </c>
      <c r="L132" s="3" t="str">
        <f t="shared" si="7"/>
        <v>SEP</v>
      </c>
      <c r="M132" s="1" t="s">
        <v>1177</v>
      </c>
      <c r="N132" s="1" t="s">
        <v>371</v>
      </c>
      <c r="O132" s="1" t="s">
        <v>913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"2004",typeDoc:"ACUERDO",dateDoc:"14-SEP",numDoc:"CG 129-2004",monthDoc:"SEP",nameDoc:"PLATAFORMA PJS MUNICIP",link: Acuerdos__pdfpath(`./${"2004/"}${"129.pdf"}`),},</v>
      </c>
      <c r="W132" s="1" t="str">
        <f t="shared" si="15"/>
        <v>{id:129,year: "2004",typeDoc:"ACUERDO",dateDoc:"14-SEP",numDoc:"CG 129-2004",monthDoc:"SEP",nameDoc:"PLATAFORMA PJS MUNICIP",link: Acuerdos__pdfpath(`./${"2004/"}${"129.pdf"}`),},</v>
      </c>
      <c r="X132" s="1">
        <v>131</v>
      </c>
    </row>
    <row r="133" spans="1:24" x14ac:dyDescent="0.25">
      <c r="A133" s="1" t="s">
        <v>748</v>
      </c>
      <c r="B133" s="1">
        <v>130</v>
      </c>
      <c r="C133" s="1" t="s">
        <v>1883</v>
      </c>
      <c r="D133" s="1" t="s">
        <v>1181</v>
      </c>
      <c r="E133" s="1" t="s">
        <v>1417</v>
      </c>
      <c r="F133" s="2" t="s">
        <v>83</v>
      </c>
      <c r="G133" s="1" t="s">
        <v>1176</v>
      </c>
      <c r="I133" s="1">
        <f t="shared" si="6"/>
        <v>130</v>
      </c>
      <c r="J133" s="1" t="s">
        <v>0</v>
      </c>
      <c r="K133" s="1" t="s">
        <v>1268</v>
      </c>
      <c r="L133" s="3" t="str">
        <f t="shared" si="7"/>
        <v>SEP</v>
      </c>
      <c r="M133" s="1" t="s">
        <v>1177</v>
      </c>
      <c r="N133" s="1" t="s">
        <v>2029</v>
      </c>
      <c r="O133" s="1" t="s">
        <v>913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"2004",typeDoc:"ACUERDO",dateDoc:"14-SEP",numDoc:"CG 130-2004",monthDoc:"SEP",nameDoc:"SUSTITUCIÓN DIPUTADOS PCDT 2004",link: Acuerdos__pdfpath(`./${"2004/"}${"130.pdf"}`),},</v>
      </c>
      <c r="W133" s="1" t="str">
        <f t="shared" si="15"/>
        <v>{id:130,year: "2004",typeDoc:"ACUERDO",dateDoc:"14-SEP",numDoc:"CG 130-2004",monthDoc:"SEP",nameDoc:"SUSTITUCIÓN DIPUTADOS PCDT 2004",link: Acuerdos__pdfpath(`./${"2004/"}${"130.pdf"}`),},</v>
      </c>
      <c r="X133" s="1">
        <v>132</v>
      </c>
    </row>
    <row r="134" spans="1:24" x14ac:dyDescent="0.25">
      <c r="A134" s="1" t="s">
        <v>748</v>
      </c>
      <c r="B134" s="1">
        <v>131</v>
      </c>
      <c r="C134" s="1" t="s">
        <v>1883</v>
      </c>
      <c r="D134" s="1" t="s">
        <v>1181</v>
      </c>
      <c r="E134" s="1" t="s">
        <v>1417</v>
      </c>
      <c r="F134" s="2" t="s">
        <v>83</v>
      </c>
      <c r="G134" s="1" t="s">
        <v>1176</v>
      </c>
      <c r="I134" s="1">
        <f t="shared" ref="I134:I149" si="16">B134</f>
        <v>131</v>
      </c>
      <c r="J134" s="1" t="s">
        <v>0</v>
      </c>
      <c r="K134" s="1" t="s">
        <v>1268</v>
      </c>
      <c r="L134" s="3" t="str">
        <f t="shared" si="1"/>
        <v>SEP</v>
      </c>
      <c r="M134" s="1" t="s">
        <v>1177</v>
      </c>
      <c r="N134" s="1" t="s">
        <v>2030</v>
      </c>
      <c r="O134" s="1" t="s">
        <v>913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"2004",typeDoc:"ACUERDO",dateDoc:"14-SEP",numDoc:"CG 131-2004",monthDoc:"SEP",nameDoc:"CRITERIOS LEY MUNICIPAL",link: Acuerdos__pdfpath(`./${"2004/"}${"131.pdf"}`),},</v>
      </c>
      <c r="W134" s="1" t="str">
        <f t="shared" si="15"/>
        <v>{id:131,year: "2004",typeDoc:"ACUERDO",dateDoc:"14-SEP",numDoc:"CG 131-2004",monthDoc:"SEP",nameDoc:"CRITERIOS LEY MUNICIPAL",link: Acuerdos__pdfpath(`./${"2004/"}${"131.pdf"}`),},</v>
      </c>
      <c r="X134" s="1">
        <v>133</v>
      </c>
    </row>
    <row r="135" spans="1:24" x14ac:dyDescent="0.25">
      <c r="A135" s="4" t="s">
        <v>748</v>
      </c>
      <c r="B135" s="4">
        <v>132</v>
      </c>
      <c r="C135" s="4" t="s">
        <v>1883</v>
      </c>
      <c r="D135" s="4"/>
      <c r="E135" s="4" t="s">
        <v>1417</v>
      </c>
      <c r="F135" s="5"/>
      <c r="G135" s="4" t="s">
        <v>1176</v>
      </c>
      <c r="H135" s="4"/>
      <c r="I135" s="4">
        <f t="shared" si="16"/>
        <v>132</v>
      </c>
      <c r="J135" s="4" t="s">
        <v>0</v>
      </c>
      <c r="K135" s="4" t="s">
        <v>1268</v>
      </c>
      <c r="L135" s="4" t="str">
        <f t="shared" si="1"/>
        <v/>
      </c>
      <c r="M135" s="4" t="s">
        <v>1177</v>
      </c>
      <c r="N135" s="4"/>
      <c r="O135" s="4" t="s">
        <v>913</v>
      </c>
      <c r="P135" s="29">
        <f t="shared" si="17"/>
        <v>132</v>
      </c>
      <c r="Q135" s="4" t="s">
        <v>1</v>
      </c>
      <c r="R135" s="4"/>
      <c r="W135" s="1" t="str">
        <f t="shared" si="15"/>
        <v/>
      </c>
      <c r="X135" s="1">
        <v>134</v>
      </c>
    </row>
    <row r="136" spans="1:24" x14ac:dyDescent="0.25">
      <c r="A136" s="4" t="s">
        <v>748</v>
      </c>
      <c r="B136" s="4">
        <v>133</v>
      </c>
      <c r="C136" s="4" t="s">
        <v>1883</v>
      </c>
      <c r="D136" s="4"/>
      <c r="E136" s="4" t="s">
        <v>1417</v>
      </c>
      <c r="F136" s="5"/>
      <c r="G136" s="4" t="s">
        <v>1176</v>
      </c>
      <c r="H136" s="4"/>
      <c r="I136" s="4">
        <f t="shared" si="16"/>
        <v>133</v>
      </c>
      <c r="J136" s="4" t="s">
        <v>0</v>
      </c>
      <c r="K136" s="4" t="s">
        <v>1268</v>
      </c>
      <c r="L136" s="4" t="str">
        <f t="shared" si="1"/>
        <v/>
      </c>
      <c r="M136" s="4" t="s">
        <v>1177</v>
      </c>
      <c r="N136" s="4"/>
      <c r="O136" s="4" t="s">
        <v>913</v>
      </c>
      <c r="P136" s="29">
        <f t="shared" si="17"/>
        <v>133</v>
      </c>
      <c r="Q136" s="4" t="s">
        <v>1</v>
      </c>
      <c r="R136" s="4"/>
      <c r="W136" s="1" t="str">
        <f t="shared" si="15"/>
        <v/>
      </c>
      <c r="X136" s="1">
        <v>135</v>
      </c>
    </row>
    <row r="137" spans="1:24" x14ac:dyDescent="0.25">
      <c r="A137" s="1" t="s">
        <v>748</v>
      </c>
      <c r="B137" s="1">
        <v>134</v>
      </c>
      <c r="C137" s="1" t="s">
        <v>1883</v>
      </c>
      <c r="D137" s="1" t="s">
        <v>1181</v>
      </c>
      <c r="E137" s="1" t="s">
        <v>1417</v>
      </c>
      <c r="F137" s="2" t="s">
        <v>83</v>
      </c>
      <c r="G137" s="1" t="s">
        <v>1176</v>
      </c>
      <c r="I137" s="1">
        <f t="shared" si="16"/>
        <v>134</v>
      </c>
      <c r="J137" s="1" t="s">
        <v>0</v>
      </c>
      <c r="K137" s="1" t="s">
        <v>1268</v>
      </c>
      <c r="L137" s="3" t="str">
        <f t="shared" si="1"/>
        <v>SEP</v>
      </c>
      <c r="M137" s="1" t="s">
        <v>1177</v>
      </c>
      <c r="N137" s="1" t="s">
        <v>2031</v>
      </c>
      <c r="O137" s="1" t="s">
        <v>913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  <c r="W137" s="1" t="str">
        <f t="shared" si="15"/>
        <v>{id:134,year: "2004",typeDoc:"ACUERDO",dateDoc:"14-SEP",numDoc:"CG 134-2004",monthDoc:"SEP",nameDoc:"COM BOLET Y REG CAND",link: Acuerdos__pdfpath(`./${"2004/"}${"134.pdf"}`),},</v>
      </c>
      <c r="X137" s="1">
        <v>136</v>
      </c>
    </row>
    <row r="138" spans="1:24" x14ac:dyDescent="0.25">
      <c r="A138" s="1" t="s">
        <v>748</v>
      </c>
      <c r="B138" s="1">
        <v>135</v>
      </c>
      <c r="C138" s="1" t="s">
        <v>1883</v>
      </c>
      <c r="D138" s="3" t="s">
        <v>1181</v>
      </c>
      <c r="E138" s="1" t="s">
        <v>1417</v>
      </c>
      <c r="F138" s="2" t="s">
        <v>83</v>
      </c>
      <c r="G138" s="1" t="s">
        <v>1176</v>
      </c>
      <c r="I138" s="1">
        <f t="shared" si="16"/>
        <v>135</v>
      </c>
      <c r="J138" s="1" t="s">
        <v>0</v>
      </c>
      <c r="K138" s="1" t="s">
        <v>1268</v>
      </c>
      <c r="L138" s="3" t="str">
        <f t="shared" si="1"/>
        <v>SEP</v>
      </c>
      <c r="M138" s="1" t="s">
        <v>1177</v>
      </c>
      <c r="N138" s="1" t="s">
        <v>2032</v>
      </c>
      <c r="O138" s="1" t="s">
        <v>913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"2004",typeDoc:"ACUERDO",dateDoc:"14-SEP",numDoc:"CG 135-2004",monthDoc:"SEP",nameDoc:"SUSTITUCIONES CONSEJOS DISTRITALES Y MUNICIPALES",link: Acuerdos__pdfpath(`./${"2004/"}${"135.pdf"}`),},</v>
      </c>
      <c r="W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  <c r="X138" s="1">
        <v>137</v>
      </c>
    </row>
    <row r="139" spans="1:24" x14ac:dyDescent="0.25">
      <c r="A139" s="1" t="s">
        <v>748</v>
      </c>
      <c r="B139" s="1">
        <v>136</v>
      </c>
      <c r="C139" s="1" t="s">
        <v>1883</v>
      </c>
      <c r="D139" s="3" t="s">
        <v>1181</v>
      </c>
      <c r="E139" s="1" t="s">
        <v>1417</v>
      </c>
      <c r="F139" s="2" t="s">
        <v>83</v>
      </c>
      <c r="G139" s="1" t="s">
        <v>1176</v>
      </c>
      <c r="I139" s="1">
        <f t="shared" si="16"/>
        <v>136</v>
      </c>
      <c r="J139" s="1" t="s">
        <v>0</v>
      </c>
      <c r="K139" s="1" t="s">
        <v>1268</v>
      </c>
      <c r="L139" s="3" t="str">
        <f t="shared" si="1"/>
        <v>SEP</v>
      </c>
      <c r="M139" s="1" t="s">
        <v>1177</v>
      </c>
      <c r="N139" s="1" t="s">
        <v>372</v>
      </c>
      <c r="O139" s="1" t="s">
        <v>913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"2004",typeDoc:"ACUERDO",dateDoc:"14-SEP",numDoc:"CG 136-2004",monthDoc:"SEP",nameDoc:"DICTAMEN OBSERVADORES 2a LISTA OK",link: Acuerdos__pdfpath(`./${"2004/"}${"136.pdf"}`),},</v>
      </c>
      <c r="W139" s="1" t="str">
        <f t="shared" si="15"/>
        <v>{id:136,year: "2004",typeDoc:"ACUERDO",dateDoc:"14-SEP",numDoc:"CG 136-2004",monthDoc:"SEP",nameDoc:"DICTAMEN OBSERVADORES 2a LISTA OK",link: Acuerdos__pdfpath(`./${"2004/"}${"136.pdf"}`),},</v>
      </c>
      <c r="X139" s="1">
        <v>138</v>
      </c>
    </row>
    <row r="140" spans="1:24" x14ac:dyDescent="0.25">
      <c r="A140" s="1" t="s">
        <v>748</v>
      </c>
      <c r="B140" s="1">
        <v>137</v>
      </c>
      <c r="C140" s="1" t="s">
        <v>1883</v>
      </c>
      <c r="D140" s="3" t="s">
        <v>1181</v>
      </c>
      <c r="E140" s="1" t="s">
        <v>1417</v>
      </c>
      <c r="F140" s="2" t="s">
        <v>83</v>
      </c>
      <c r="G140" s="1" t="s">
        <v>1176</v>
      </c>
      <c r="I140" s="1">
        <f t="shared" si="16"/>
        <v>137</v>
      </c>
      <c r="J140" s="1" t="s">
        <v>0</v>
      </c>
      <c r="K140" s="1" t="s">
        <v>1268</v>
      </c>
      <c r="L140" s="3" t="str">
        <f t="shared" si="1"/>
        <v>SEP</v>
      </c>
      <c r="M140" s="1" t="s">
        <v>1177</v>
      </c>
      <c r="N140" s="1" t="s">
        <v>2033</v>
      </c>
      <c r="O140" s="1" t="s">
        <v>913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"2004",typeDoc:"ACUERDO",dateDoc:"14-SEP",numDoc:"CG 137-2004",monthDoc:"SEP",nameDoc:"SECCIÓN SÉPTIMA DE CONTLA",link: Acuerdos__pdfpath(`./${"2004/"}${"137.pdf"}`),},</v>
      </c>
      <c r="W140" s="1" t="str">
        <f t="shared" si="15"/>
        <v>{id:137,year: "2004",typeDoc:"ACUERDO",dateDoc:"14-SEP",numDoc:"CG 137-2004",monthDoc:"SEP",nameDoc:"SECCIÓN SÉPTIMA DE CONTLA",link: Acuerdos__pdfpath(`./${"2004/"}${"137.pdf"}`),},</v>
      </c>
      <c r="X140" s="1">
        <v>139</v>
      </c>
    </row>
    <row r="141" spans="1:24" x14ac:dyDescent="0.25">
      <c r="A141" s="1" t="s">
        <v>748</v>
      </c>
      <c r="B141" s="1">
        <v>138</v>
      </c>
      <c r="C141" s="1" t="s">
        <v>1883</v>
      </c>
      <c r="D141" s="3" t="s">
        <v>1181</v>
      </c>
      <c r="E141" s="1" t="s">
        <v>1417</v>
      </c>
      <c r="F141" s="2" t="s">
        <v>83</v>
      </c>
      <c r="G141" s="1" t="s">
        <v>1176</v>
      </c>
      <c r="I141" s="1">
        <f t="shared" si="16"/>
        <v>138</v>
      </c>
      <c r="J141" s="1" t="s">
        <v>0</v>
      </c>
      <c r="K141" s="1" t="s">
        <v>1268</v>
      </c>
      <c r="L141" s="3" t="str">
        <f t="shared" ref="L141:L149" si="19">MID(F141,4,3)</f>
        <v>SEP</v>
      </c>
      <c r="M141" s="1" t="s">
        <v>1177</v>
      </c>
      <c r="N141" s="1" t="s">
        <v>2034</v>
      </c>
      <c r="O141" s="1" t="s">
        <v>913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"2004",typeDoc:"ACUERDO",dateDoc:"14-SEP",numDoc:"CG 138-2004",monthDoc:"SEP",nameDoc:"DEFINICIÓN SITUACIÓN JURÍDICA P",link: Acuerdos__pdfpath(`./${"2004/"}${"138.pdf"}`),},</v>
      </c>
      <c r="W141" s="1" t="str">
        <f t="shared" si="15"/>
        <v>{id:138,year: "2004",typeDoc:"ACUERDO",dateDoc:"14-SEP",numDoc:"CG 138-2004",monthDoc:"SEP",nameDoc:"DEFINICIÓN SITUACIÓN JURÍDICA P",link: Acuerdos__pdfpath(`./${"2004/"}${"138.pdf"}`),},</v>
      </c>
      <c r="X141" s="1">
        <v>140</v>
      </c>
    </row>
    <row r="142" spans="1:24" x14ac:dyDescent="0.25">
      <c r="A142" s="1" t="s">
        <v>748</v>
      </c>
      <c r="B142" s="1">
        <v>139</v>
      </c>
      <c r="C142" s="1" t="s">
        <v>1883</v>
      </c>
      <c r="D142" s="3" t="s">
        <v>1181</v>
      </c>
      <c r="E142" s="1" t="s">
        <v>1417</v>
      </c>
      <c r="F142" s="2" t="s">
        <v>83</v>
      </c>
      <c r="G142" s="1" t="s">
        <v>1176</v>
      </c>
      <c r="I142" s="1">
        <f t="shared" si="16"/>
        <v>139</v>
      </c>
      <c r="J142" s="1" t="s">
        <v>0</v>
      </c>
      <c r="K142" s="1" t="s">
        <v>1268</v>
      </c>
      <c r="L142" s="3" t="str">
        <f t="shared" si="19"/>
        <v>SEP</v>
      </c>
      <c r="M142" s="1" t="s">
        <v>1177</v>
      </c>
      <c r="N142" s="1" t="s">
        <v>2035</v>
      </c>
      <c r="O142" s="1" t="s">
        <v>913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"2004",typeDoc:"ACUERDO",dateDoc:"14-SEP",numDoc:"CG 139-2004",monthDoc:"SEP",nameDoc:"SUSTITUCIONES DIPUTADOS CONVERGENCIA",link: Acuerdos__pdfpath(`./${"2004/"}${"139.pdf"}`),},</v>
      </c>
      <c r="W142" s="1" t="str">
        <f t="shared" si="15"/>
        <v>{id:139,year: "2004",typeDoc:"ACUERDO",dateDoc:"14-SEP",numDoc:"CG 139-2004",monthDoc:"SEP",nameDoc:"SUSTITUCIONES DIPUTADOS CONVERGENCIA",link: Acuerdos__pdfpath(`./${"2004/"}${"139.pdf"}`),},</v>
      </c>
      <c r="X142" s="1">
        <v>141</v>
      </c>
    </row>
    <row r="143" spans="1:24" x14ac:dyDescent="0.25">
      <c r="A143" s="1" t="s">
        <v>748</v>
      </c>
      <c r="B143" s="1">
        <v>140</v>
      </c>
      <c r="C143" s="1" t="s">
        <v>1883</v>
      </c>
      <c r="D143" s="1" t="s">
        <v>1182</v>
      </c>
      <c r="E143" s="1" t="s">
        <v>1417</v>
      </c>
      <c r="F143" s="2" t="s">
        <v>83</v>
      </c>
      <c r="G143" s="1" t="s">
        <v>1176</v>
      </c>
      <c r="I143" s="1">
        <f t="shared" si="16"/>
        <v>140</v>
      </c>
      <c r="J143" s="1" t="s">
        <v>0</v>
      </c>
      <c r="K143" s="1" t="s">
        <v>1268</v>
      </c>
      <c r="L143" s="3" t="str">
        <f t="shared" si="19"/>
        <v>SEP</v>
      </c>
      <c r="M143" s="1" t="s">
        <v>1177</v>
      </c>
      <c r="N143" s="1" t="s">
        <v>2085</v>
      </c>
      <c r="O143" s="1" t="s">
        <v>913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"2004",typeDoc:"RESOLUCIÓN",dateDoc:"14-SEP",numDoc:"CG 140-2004",monthDoc:"SEP",nameDoc:"QUEJA EXP. 10-2004",link: Acuerdos__pdfpath(`./${"2004/"}${"140.pdf"}`),},</v>
      </c>
      <c r="W143" s="1" t="str">
        <f t="shared" si="15"/>
        <v>{id:140,year: "2004",typeDoc:"RESOLUCIÓN",dateDoc:"14-SEP",numDoc:"CG 140-2004",monthDoc:"SEP",nameDoc:"QUEJA EXP. 10-2004",link: Acuerdos__pdfpath(`./${"2004/"}${"140.pdf"}`),},</v>
      </c>
      <c r="X143" s="1">
        <v>142</v>
      </c>
    </row>
    <row r="144" spans="1:24" x14ac:dyDescent="0.25">
      <c r="A144" s="1" t="s">
        <v>748</v>
      </c>
      <c r="B144" s="1">
        <v>141</v>
      </c>
      <c r="C144" s="1" t="s">
        <v>1883</v>
      </c>
      <c r="D144" s="1" t="s">
        <v>1181</v>
      </c>
      <c r="E144" s="1" t="s">
        <v>1417</v>
      </c>
      <c r="F144" s="2" t="s">
        <v>83</v>
      </c>
      <c r="G144" s="1" t="s">
        <v>1176</v>
      </c>
      <c r="I144" s="1">
        <f t="shared" si="16"/>
        <v>141</v>
      </c>
      <c r="J144" s="1" t="s">
        <v>0</v>
      </c>
      <c r="K144" s="1" t="s">
        <v>1268</v>
      </c>
      <c r="L144" s="3" t="str">
        <f t="shared" si="19"/>
        <v>SEP</v>
      </c>
      <c r="M144" s="1" t="s">
        <v>1177</v>
      </c>
      <c r="N144" s="1" t="s">
        <v>2036</v>
      </c>
      <c r="O144" s="1" t="s">
        <v>913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"2004",typeDoc:"ACUERDO",dateDoc:"14-SEP",numDoc:"CG 141-2004",monthDoc:"SEP",nameDoc:"REGISTRO GOBERNADOR MARÍA DEL CARMEN",link: Acuerdos__pdfpath(`./${"2004/"}${"141.pdf"}`),},</v>
      </c>
      <c r="W144" s="1" t="str">
        <f t="shared" si="15"/>
        <v>{id:141,year: "2004",typeDoc:"ACUERDO",dateDoc:"14-SEP",numDoc:"CG 141-2004",monthDoc:"SEP",nameDoc:"REGISTRO GOBERNADOR MARÍA DEL CARMEN",link: Acuerdos__pdfpath(`./${"2004/"}${"141.pdf"}`),},</v>
      </c>
      <c r="X144" s="1">
        <v>143</v>
      </c>
    </row>
    <row r="145" spans="1:24" x14ac:dyDescent="0.25">
      <c r="A145" s="1" t="s">
        <v>748</v>
      </c>
      <c r="B145" s="1">
        <v>142</v>
      </c>
      <c r="C145" s="1" t="s">
        <v>1883</v>
      </c>
      <c r="D145" s="3" t="s">
        <v>1181</v>
      </c>
      <c r="E145" s="1" t="s">
        <v>1417</v>
      </c>
      <c r="F145" s="2" t="s">
        <v>83</v>
      </c>
      <c r="G145" s="1" t="s">
        <v>1176</v>
      </c>
      <c r="I145" s="1">
        <f t="shared" si="16"/>
        <v>142</v>
      </c>
      <c r="J145" s="1" t="s">
        <v>0</v>
      </c>
      <c r="K145" s="1" t="s">
        <v>1268</v>
      </c>
      <c r="L145" s="3" t="str">
        <f t="shared" si="19"/>
        <v>SEP</v>
      </c>
      <c r="M145" s="1" t="s">
        <v>1177</v>
      </c>
      <c r="N145" s="1" t="s">
        <v>373</v>
      </c>
      <c r="O145" s="1" t="s">
        <v>913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"2004",typeDoc:"ACUERDO",dateDoc:"14-SEP",numDoc:"CG 142-2004",monthDoc:"SEP",nameDoc:"SUSTITUCIÓN DIPUT PT",link: Acuerdos__pdfpath(`./${"2004/"}${"142.pdf"}`),},</v>
      </c>
      <c r="W145" s="1" t="str">
        <f t="shared" si="15"/>
        <v>{id:142,year: "2004",typeDoc:"ACUERDO",dateDoc:"14-SEP",numDoc:"CG 142-2004",monthDoc:"SEP",nameDoc:"SUSTITUCIÓN DIPUT PT",link: Acuerdos__pdfpath(`./${"2004/"}${"142.pdf"}`),},</v>
      </c>
      <c r="X145" s="1">
        <v>144</v>
      </c>
    </row>
    <row r="146" spans="1:24" x14ac:dyDescent="0.25">
      <c r="A146" s="1" t="s">
        <v>748</v>
      </c>
      <c r="B146" s="1">
        <v>143</v>
      </c>
      <c r="C146" s="1" t="s">
        <v>1883</v>
      </c>
      <c r="D146" s="1" t="s">
        <v>1181</v>
      </c>
      <c r="E146" s="1" t="s">
        <v>1417</v>
      </c>
      <c r="F146" s="2" t="s">
        <v>378</v>
      </c>
      <c r="G146" s="1" t="s">
        <v>1176</v>
      </c>
      <c r="I146" s="1">
        <f t="shared" si="16"/>
        <v>143</v>
      </c>
      <c r="J146" s="1" t="s">
        <v>0</v>
      </c>
      <c r="K146" s="1" t="s">
        <v>1268</v>
      </c>
      <c r="L146" s="3" t="str">
        <f t="shared" si="19"/>
        <v>SEP</v>
      </c>
      <c r="M146" s="1" t="s">
        <v>1177</v>
      </c>
      <c r="N146" s="1" t="s">
        <v>2037</v>
      </c>
      <c r="O146" s="1" t="s">
        <v>913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"2004",typeDoc:"ACUERDO",dateDoc:"16-SEP",numDoc:"CG 143-2004",monthDoc:"SEP",nameDoc:"SUSTIT DIP PJS",link: Acuerdos__pdfpath(`./${"2004/"}${"143.pdf"}`),},</v>
      </c>
      <c r="W146" s="1" t="str">
        <f t="shared" si="15"/>
        <v>{id:143,year: "2004",typeDoc:"ACUERDO",dateDoc:"16-SEP",numDoc:"CG 143-2004",monthDoc:"SEP",nameDoc:"SUSTIT DIP PJS",link: Acuerdos__pdfpath(`./${"2004/"}${"143.pdf"}`),},</v>
      </c>
      <c r="X146" s="1">
        <v>145</v>
      </c>
    </row>
    <row r="147" spans="1:24" x14ac:dyDescent="0.25">
      <c r="A147" s="1" t="s">
        <v>748</v>
      </c>
      <c r="B147" s="1">
        <v>144</v>
      </c>
      <c r="C147" s="1" t="s">
        <v>1883</v>
      </c>
      <c r="D147" s="1" t="s">
        <v>1181</v>
      </c>
      <c r="E147" s="1" t="s">
        <v>1417</v>
      </c>
      <c r="F147" s="2" t="s">
        <v>379</v>
      </c>
      <c r="G147" s="1" t="s">
        <v>1176</v>
      </c>
      <c r="I147" s="1">
        <f t="shared" si="16"/>
        <v>144</v>
      </c>
      <c r="J147" s="1" t="s">
        <v>0</v>
      </c>
      <c r="K147" s="1" t="s">
        <v>1268</v>
      </c>
      <c r="L147" s="3" t="str">
        <f t="shared" si="19"/>
        <v>SEP</v>
      </c>
      <c r="M147" s="1" t="s">
        <v>1177</v>
      </c>
      <c r="N147" s="1" t="s">
        <v>2038</v>
      </c>
      <c r="O147" s="1" t="s">
        <v>913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"2004",typeDoc:"ACUERDO",dateDoc:"22-SEP",numDoc:"CG 144-2004",monthDoc:"SEP",nameDoc:"TERCERA ETAPA OBSERVADORES",link: Acuerdos__pdfpath(`./${"2004/"}${"144.pdf"}`),},</v>
      </c>
      <c r="W147" s="1" t="str">
        <f t="shared" si="15"/>
        <v>{id:144,year: "2004",typeDoc:"ACUERDO",dateDoc:"22-SEP",numDoc:"CG 144-2004",monthDoc:"SEP",nameDoc:"TERCERA ETAPA OBSERVADORES",link: Acuerdos__pdfpath(`./${"2004/"}${"144.pdf"}`),},</v>
      </c>
      <c r="X147" s="1">
        <v>146</v>
      </c>
    </row>
    <row r="148" spans="1:24" x14ac:dyDescent="0.25">
      <c r="A148" s="1" t="s">
        <v>748</v>
      </c>
      <c r="B148" s="1">
        <v>145</v>
      </c>
      <c r="C148" s="1" t="s">
        <v>1883</v>
      </c>
      <c r="D148" s="3" t="s">
        <v>1181</v>
      </c>
      <c r="E148" s="1" t="s">
        <v>1417</v>
      </c>
      <c r="F148" s="2" t="s">
        <v>379</v>
      </c>
      <c r="G148" s="1" t="s">
        <v>1176</v>
      </c>
      <c r="I148" s="1">
        <f t="shared" si="16"/>
        <v>145</v>
      </c>
      <c r="J148" s="1" t="s">
        <v>0</v>
      </c>
      <c r="K148" s="1" t="s">
        <v>1268</v>
      </c>
      <c r="L148" s="3" t="str">
        <f t="shared" si="19"/>
        <v>SEP</v>
      </c>
      <c r="M148" s="1" t="s">
        <v>1177</v>
      </c>
      <c r="N148" s="1" t="s">
        <v>374</v>
      </c>
      <c r="O148" s="1" t="s">
        <v>913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"2004",typeDoc:"ACUERDO",dateDoc:"22-SEP",numDoc:"CG 145-2004",monthDoc:"SEP",nameDoc:"SUTITUCIÓN ATLAGATEPEC 20-09-04",link: Acuerdos__pdfpath(`./${"2004/"}${"145.pdf"}`),},</v>
      </c>
      <c r="W148" s="1" t="str">
        <f t="shared" si="15"/>
        <v>{id:145,year: "2004",typeDoc:"ACUERDO",dateDoc:"22-SEP",numDoc:"CG 145-2004",monthDoc:"SEP",nameDoc:"SUTITUCIÓN ATLAGATEPEC 20-09-04",link: Acuerdos__pdfpath(`./${"2004/"}${"145.pdf"}`),},</v>
      </c>
      <c r="X148" s="1">
        <v>147</v>
      </c>
    </row>
    <row r="149" spans="1:24" x14ac:dyDescent="0.25">
      <c r="A149" s="1" t="s">
        <v>748</v>
      </c>
      <c r="B149" s="1">
        <v>146</v>
      </c>
      <c r="C149" s="1" t="s">
        <v>1883</v>
      </c>
      <c r="D149" s="3" t="s">
        <v>1181</v>
      </c>
      <c r="E149" s="1" t="s">
        <v>1417</v>
      </c>
      <c r="F149" s="2" t="s">
        <v>379</v>
      </c>
      <c r="G149" s="1" t="s">
        <v>1176</v>
      </c>
      <c r="I149" s="1">
        <f t="shared" si="16"/>
        <v>146</v>
      </c>
      <c r="J149" s="1" t="s">
        <v>0</v>
      </c>
      <c r="K149" s="1" t="s">
        <v>1268</v>
      </c>
      <c r="L149" s="3" t="str">
        <f t="shared" si="19"/>
        <v>SEP</v>
      </c>
      <c r="M149" s="1" t="s">
        <v>1177</v>
      </c>
      <c r="N149" s="1" t="s">
        <v>375</v>
      </c>
      <c r="O149" s="1" t="s">
        <v>913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"2004",typeDoc:"ACUERDO",dateDoc:"22-SEP",numDoc:"CG 146-2004",monthDoc:"SEP",nameDoc:"SUSTITUCION DIPUT PAN",link: Acuerdos__pdfpath(`./${"2004/"}${"146.pdf"}`),},</v>
      </c>
      <c r="W149" s="1" t="str">
        <f t="shared" si="15"/>
        <v>{id:146,year: "2004",typeDoc:"ACUERDO",dateDoc:"22-SEP",numDoc:"CG 146-2004",monthDoc:"SEP",nameDoc:"SUSTITUCION DIPUT PAN",link: Acuerdos__pdfpath(`./${"2004/"}${"146.pdf"}`),},</v>
      </c>
      <c r="X149" s="1">
        <v>148</v>
      </c>
    </row>
    <row r="150" spans="1:24" x14ac:dyDescent="0.25">
      <c r="A150" s="1" t="s">
        <v>748</v>
      </c>
      <c r="B150" s="1">
        <v>147</v>
      </c>
      <c r="C150" s="1" t="s">
        <v>1883</v>
      </c>
      <c r="D150" s="1" t="s">
        <v>1181</v>
      </c>
      <c r="E150" s="1" t="s">
        <v>1417</v>
      </c>
      <c r="F150" s="2" t="s">
        <v>379</v>
      </c>
      <c r="G150" s="1" t="s">
        <v>1176</v>
      </c>
      <c r="I150" s="1">
        <f t="shared" ref="I150:I157" si="20">B150</f>
        <v>147</v>
      </c>
      <c r="J150" s="1" t="s">
        <v>0</v>
      </c>
      <c r="K150" s="1" t="s">
        <v>1268</v>
      </c>
      <c r="L150" s="3" t="str">
        <f t="shared" ref="L150:L159" si="21">MID(F150,4,3)</f>
        <v>SEP</v>
      </c>
      <c r="M150" s="1" t="s">
        <v>1177</v>
      </c>
      <c r="N150" s="1" t="s">
        <v>2039</v>
      </c>
      <c r="O150" s="1" t="s">
        <v>913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"2004",typeDoc:"ACUERDO",dateDoc:"22-SEP",numDoc:"CG 147-2004",monthDoc:"SEP",nameDoc:"ESCRITO DE PROTESTA",link: Acuerdos__pdfpath(`./${"2004/"}${"147.pdf"}`),},</v>
      </c>
      <c r="W150" s="1" t="str">
        <f t="shared" si="15"/>
        <v>{id:147,year: "2004",typeDoc:"ACUERDO",dateDoc:"22-SEP",numDoc:"CG 147-2004",monthDoc:"SEP",nameDoc:"ESCRITO DE PROTESTA",link: Acuerdos__pdfpath(`./${"2004/"}${"147.pdf"}`),},</v>
      </c>
      <c r="X150" s="1">
        <v>149</v>
      </c>
    </row>
    <row r="151" spans="1:24" x14ac:dyDescent="0.25">
      <c r="A151" s="1" t="s">
        <v>748</v>
      </c>
      <c r="B151" s="1">
        <v>148</v>
      </c>
      <c r="C151" s="1" t="s">
        <v>1883</v>
      </c>
      <c r="D151" s="3" t="s">
        <v>1181</v>
      </c>
      <c r="E151" s="1" t="s">
        <v>1417</v>
      </c>
      <c r="F151" s="2" t="s">
        <v>379</v>
      </c>
      <c r="G151" s="1" t="s">
        <v>1176</v>
      </c>
      <c r="I151" s="1">
        <f t="shared" si="20"/>
        <v>148</v>
      </c>
      <c r="J151" s="1" t="s">
        <v>0</v>
      </c>
      <c r="K151" s="1" t="s">
        <v>1268</v>
      </c>
      <c r="L151" s="3" t="str">
        <f t="shared" si="21"/>
        <v>SEP</v>
      </c>
      <c r="M151" s="1" t="s">
        <v>1177</v>
      </c>
      <c r="N151" s="1" t="s">
        <v>376</v>
      </c>
      <c r="O151" s="1" t="s">
        <v>913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"2004",typeDoc:"ACUERDO",dateDoc:"22-SEP",numDoc:"CG 148-2004",monthDoc:"SEP",nameDoc:"INCLUIR A TERRENATE CHIPILO VOTO CONST",link: Acuerdos__pdfpath(`./${"2004/"}${"148.pdf"}`),},</v>
      </c>
      <c r="W151" s="1" t="str">
        <f t="shared" si="15"/>
        <v>{id:148,year: "2004",typeDoc:"ACUERDO",dateDoc:"22-SEP",numDoc:"CG 148-2004",monthDoc:"SEP",nameDoc:"INCLUIR A TERRENATE CHIPILO VOTO CONST",link: Acuerdos__pdfpath(`./${"2004/"}${"148.pdf"}`),},</v>
      </c>
      <c r="X151" s="1">
        <v>150</v>
      </c>
    </row>
    <row r="152" spans="1:24" x14ac:dyDescent="0.25">
      <c r="A152" s="1" t="s">
        <v>748</v>
      </c>
      <c r="B152" s="1">
        <v>149</v>
      </c>
      <c r="C152" s="1" t="s">
        <v>1883</v>
      </c>
      <c r="D152" s="3" t="s">
        <v>1181</v>
      </c>
      <c r="E152" s="1" t="s">
        <v>1417</v>
      </c>
      <c r="F152" s="2" t="s">
        <v>379</v>
      </c>
      <c r="G152" s="1" t="s">
        <v>1176</v>
      </c>
      <c r="I152" s="1">
        <f t="shared" si="20"/>
        <v>149</v>
      </c>
      <c r="J152" s="1" t="s">
        <v>0</v>
      </c>
      <c r="K152" s="1" t="s">
        <v>1268</v>
      </c>
      <c r="L152" s="3" t="str">
        <f t="shared" si="21"/>
        <v>SEP</v>
      </c>
      <c r="M152" s="1" t="s">
        <v>1177</v>
      </c>
      <c r="N152" s="1" t="s">
        <v>377</v>
      </c>
      <c r="O152" s="1" t="s">
        <v>913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"2004",typeDoc:"ACUERDO",dateDoc:"22-SEP",numDoc:"CG 149-2004",monthDoc:"SEP",nameDoc:"INCLUIR SANTA MARTHA SECCIÓN TERCERA DE XALOZTOC VOTO CONST",link: Acuerdos__pdfpath(`./${"2004/"}${"149.pdf"}`),},</v>
      </c>
      <c r="W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  <c r="X152" s="1">
        <v>151</v>
      </c>
    </row>
    <row r="153" spans="1:24" x14ac:dyDescent="0.25">
      <c r="A153" s="4" t="s">
        <v>748</v>
      </c>
      <c r="B153" s="4">
        <v>150</v>
      </c>
      <c r="C153" s="4" t="s">
        <v>1883</v>
      </c>
      <c r="D153" s="4"/>
      <c r="E153" s="4" t="s">
        <v>1417</v>
      </c>
      <c r="F153" s="5"/>
      <c r="G153" s="4" t="s">
        <v>1176</v>
      </c>
      <c r="H153" s="4"/>
      <c r="I153" s="4">
        <f t="shared" si="20"/>
        <v>150</v>
      </c>
      <c r="J153" s="4" t="s">
        <v>0</v>
      </c>
      <c r="K153" s="4" t="s">
        <v>1268</v>
      </c>
      <c r="L153" s="4" t="str">
        <f t="shared" si="21"/>
        <v/>
      </c>
      <c r="M153" s="4" t="s">
        <v>1177</v>
      </c>
      <c r="N153" s="4"/>
      <c r="O153" s="4" t="s">
        <v>913</v>
      </c>
      <c r="P153" s="29">
        <f t="shared" si="22"/>
        <v>150</v>
      </c>
      <c r="Q153" s="4" t="s">
        <v>1</v>
      </c>
      <c r="R153" s="4"/>
      <c r="W153" s="1" t="str">
        <f t="shared" si="15"/>
        <v/>
      </c>
      <c r="X153" s="1">
        <v>152</v>
      </c>
    </row>
    <row r="154" spans="1:24" x14ac:dyDescent="0.25">
      <c r="A154" s="4" t="s">
        <v>748</v>
      </c>
      <c r="B154" s="4">
        <v>151</v>
      </c>
      <c r="C154" s="4" t="s">
        <v>1883</v>
      </c>
      <c r="D154" s="4"/>
      <c r="E154" s="4" t="s">
        <v>1417</v>
      </c>
      <c r="F154" s="5"/>
      <c r="G154" s="4" t="s">
        <v>1176</v>
      </c>
      <c r="H154" s="4"/>
      <c r="I154" s="4">
        <f t="shared" si="20"/>
        <v>151</v>
      </c>
      <c r="J154" s="4" t="s">
        <v>0</v>
      </c>
      <c r="K154" s="4" t="s">
        <v>1268</v>
      </c>
      <c r="L154" s="4" t="str">
        <f t="shared" si="21"/>
        <v/>
      </c>
      <c r="M154" s="4" t="s">
        <v>1177</v>
      </c>
      <c r="N154" s="4"/>
      <c r="O154" s="4" t="s">
        <v>913</v>
      </c>
      <c r="P154" s="29">
        <f t="shared" si="22"/>
        <v>151</v>
      </c>
      <c r="Q154" s="4" t="s">
        <v>1</v>
      </c>
      <c r="R154" s="4"/>
      <c r="W154" s="1" t="str">
        <f t="shared" si="15"/>
        <v/>
      </c>
      <c r="X154" s="1">
        <v>153</v>
      </c>
    </row>
    <row r="155" spans="1:24" x14ac:dyDescent="0.25">
      <c r="A155" s="4" t="s">
        <v>748</v>
      </c>
      <c r="B155" s="4">
        <v>152</v>
      </c>
      <c r="C155" s="4" t="s">
        <v>1883</v>
      </c>
      <c r="D155" s="4"/>
      <c r="E155" s="4" t="s">
        <v>1417</v>
      </c>
      <c r="F155" s="5"/>
      <c r="G155" s="4" t="s">
        <v>1176</v>
      </c>
      <c r="H155" s="4"/>
      <c r="I155" s="4">
        <f t="shared" si="20"/>
        <v>152</v>
      </c>
      <c r="J155" s="4" t="s">
        <v>0</v>
      </c>
      <c r="K155" s="4" t="s">
        <v>1268</v>
      </c>
      <c r="L155" s="4" t="str">
        <f t="shared" si="21"/>
        <v/>
      </c>
      <c r="M155" s="4" t="s">
        <v>1177</v>
      </c>
      <c r="N155" s="4"/>
      <c r="O155" s="4" t="s">
        <v>913</v>
      </c>
      <c r="P155" s="29">
        <f t="shared" si="22"/>
        <v>152</v>
      </c>
      <c r="Q155" s="4" t="s">
        <v>1</v>
      </c>
      <c r="R155" s="4"/>
      <c r="W155" s="1" t="str">
        <f t="shared" si="15"/>
        <v/>
      </c>
      <c r="X155" s="1">
        <v>154</v>
      </c>
    </row>
    <row r="156" spans="1:24" x14ac:dyDescent="0.25">
      <c r="A156" s="4" t="s">
        <v>748</v>
      </c>
      <c r="B156" s="4">
        <v>153</v>
      </c>
      <c r="C156" s="4" t="s">
        <v>1883</v>
      </c>
      <c r="D156" s="4"/>
      <c r="E156" s="4" t="s">
        <v>1417</v>
      </c>
      <c r="F156" s="5"/>
      <c r="G156" s="4" t="s">
        <v>1176</v>
      </c>
      <c r="H156" s="4"/>
      <c r="I156" s="4">
        <f t="shared" si="20"/>
        <v>153</v>
      </c>
      <c r="J156" s="4" t="s">
        <v>0</v>
      </c>
      <c r="K156" s="4" t="s">
        <v>1268</v>
      </c>
      <c r="L156" s="4" t="str">
        <f t="shared" si="21"/>
        <v/>
      </c>
      <c r="M156" s="4" t="s">
        <v>1177</v>
      </c>
      <c r="N156" s="4"/>
      <c r="O156" s="4" t="s">
        <v>913</v>
      </c>
      <c r="P156" s="29">
        <f t="shared" si="22"/>
        <v>153</v>
      </c>
      <c r="Q156" s="4" t="s">
        <v>1</v>
      </c>
      <c r="R156" s="4"/>
      <c r="W156" s="1" t="str">
        <f t="shared" si="15"/>
        <v/>
      </c>
      <c r="X156" s="1">
        <v>155</v>
      </c>
    </row>
    <row r="157" spans="1:24" ht="15.75" thickBot="1" x14ac:dyDescent="0.3">
      <c r="A157" s="4" t="s">
        <v>748</v>
      </c>
      <c r="B157" s="4">
        <v>154</v>
      </c>
      <c r="C157" s="4" t="s">
        <v>1883</v>
      </c>
      <c r="D157" s="4"/>
      <c r="E157" s="4" t="s">
        <v>1417</v>
      </c>
      <c r="F157" s="5"/>
      <c r="G157" s="4" t="s">
        <v>1176</v>
      </c>
      <c r="H157" s="4"/>
      <c r="I157" s="4">
        <f t="shared" si="20"/>
        <v>154</v>
      </c>
      <c r="J157" s="4" t="s">
        <v>0</v>
      </c>
      <c r="K157" s="4" t="s">
        <v>1268</v>
      </c>
      <c r="L157" s="4" t="str">
        <f t="shared" si="21"/>
        <v/>
      </c>
      <c r="M157" s="4" t="s">
        <v>1177</v>
      </c>
      <c r="N157" s="4"/>
      <c r="O157" s="4" t="s">
        <v>913</v>
      </c>
      <c r="P157" s="29">
        <f t="shared" si="22"/>
        <v>154</v>
      </c>
      <c r="Q157" s="4" t="s">
        <v>1</v>
      </c>
      <c r="R157" s="4"/>
      <c r="W157" s="1" t="str">
        <f t="shared" si="15"/>
        <v/>
      </c>
      <c r="X157" s="1">
        <v>156</v>
      </c>
    </row>
    <row r="158" spans="1:24" x14ac:dyDescent="0.25">
      <c r="A158" s="8" t="s">
        <v>748</v>
      </c>
      <c r="B158" s="8">
        <v>155</v>
      </c>
      <c r="C158" s="8" t="s">
        <v>1883</v>
      </c>
      <c r="D158" s="8" t="s">
        <v>1182</v>
      </c>
      <c r="E158" s="8" t="s">
        <v>1417</v>
      </c>
      <c r="F158" s="9" t="s">
        <v>100</v>
      </c>
      <c r="G158" s="8" t="s">
        <v>1176</v>
      </c>
      <c r="H158" s="8"/>
      <c r="I158" s="8">
        <f>B158</f>
        <v>155</v>
      </c>
      <c r="J158" s="8" t="s">
        <v>0</v>
      </c>
      <c r="K158" s="8" t="s">
        <v>1268</v>
      </c>
      <c r="L158" s="8" t="str">
        <f t="shared" si="21"/>
        <v>OCT</v>
      </c>
      <c r="M158" s="8" t="s">
        <v>1177</v>
      </c>
      <c r="N158" s="8" t="s">
        <v>2101</v>
      </c>
      <c r="O158" s="8" t="s">
        <v>913</v>
      </c>
      <c r="P158" s="27">
        <f t="shared" si="22"/>
        <v>155</v>
      </c>
      <c r="Q158" s="8" t="s">
        <v>613</v>
      </c>
      <c r="R158" s="11"/>
      <c r="W158" s="1" t="str">
        <f t="shared" si="15"/>
        <v/>
      </c>
      <c r="X158" s="1">
        <v>157</v>
      </c>
    </row>
    <row r="159" spans="1:24" ht="15.75" thickBot="1" x14ac:dyDescent="0.3">
      <c r="A159" s="13" t="s">
        <v>748</v>
      </c>
      <c r="B159" s="13" t="s">
        <v>611</v>
      </c>
      <c r="C159" s="13" t="s">
        <v>1883</v>
      </c>
      <c r="D159" s="13"/>
      <c r="E159" s="13" t="s">
        <v>1417</v>
      </c>
      <c r="F159" s="14"/>
      <c r="G159" s="13" t="s">
        <v>1179</v>
      </c>
      <c r="H159" s="13"/>
      <c r="I159" s="13"/>
      <c r="J159" s="13"/>
      <c r="K159" s="13" t="s">
        <v>1180</v>
      </c>
      <c r="L159" s="13" t="str">
        <f t="shared" si="21"/>
        <v/>
      </c>
      <c r="M159" s="13" t="s">
        <v>1177</v>
      </c>
      <c r="N159" s="15" t="s">
        <v>915</v>
      </c>
      <c r="O159" s="13" t="s">
        <v>913</v>
      </c>
      <c r="P159" s="28" t="str">
        <f>CONCATENATE(B158,".1")</f>
        <v>155.1</v>
      </c>
      <c r="Q159" s="13" t="s">
        <v>622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W159" s="1" t="str">
        <f t="shared" si="15"/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X159" s="1">
        <v>158</v>
      </c>
    </row>
    <row r="160" spans="1:24" x14ac:dyDescent="0.25">
      <c r="A160" s="8" t="s">
        <v>748</v>
      </c>
      <c r="B160" s="8">
        <v>156</v>
      </c>
      <c r="C160" s="8" t="s">
        <v>1883</v>
      </c>
      <c r="D160" s="8" t="s">
        <v>1181</v>
      </c>
      <c r="E160" s="8" t="s">
        <v>1417</v>
      </c>
      <c r="F160" s="9" t="s">
        <v>100</v>
      </c>
      <c r="G160" s="8" t="s">
        <v>1176</v>
      </c>
      <c r="H160" s="8"/>
      <c r="I160" s="8">
        <f>B160</f>
        <v>156</v>
      </c>
      <c r="J160" s="8" t="s">
        <v>0</v>
      </c>
      <c r="K160" s="8" t="s">
        <v>1268</v>
      </c>
      <c r="L160" s="8" t="str">
        <f t="shared" ref="L160:L161" si="23">MID(F160,4,3)</f>
        <v>OCT</v>
      </c>
      <c r="M160" s="8" t="s">
        <v>1177</v>
      </c>
      <c r="N160" s="8" t="s">
        <v>105</v>
      </c>
      <c r="O160" s="8" t="s">
        <v>913</v>
      </c>
      <c r="P160" s="27">
        <f t="shared" ref="P160" si="24">B160</f>
        <v>156</v>
      </c>
      <c r="Q160" s="8" t="s">
        <v>613</v>
      </c>
      <c r="R160" s="11"/>
      <c r="W160" s="1" t="str">
        <f t="shared" si="15"/>
        <v/>
      </c>
      <c r="X160" s="1">
        <v>159</v>
      </c>
    </row>
    <row r="161" spans="1:24" ht="15.75" thickBot="1" x14ac:dyDescent="0.3">
      <c r="A161" s="13" t="s">
        <v>748</v>
      </c>
      <c r="B161" s="13" t="s">
        <v>611</v>
      </c>
      <c r="C161" s="13" t="s">
        <v>1883</v>
      </c>
      <c r="D161" s="13"/>
      <c r="E161" s="13" t="s">
        <v>1417</v>
      </c>
      <c r="F161" s="14"/>
      <c r="G161" s="13" t="s">
        <v>1179</v>
      </c>
      <c r="H161" s="13"/>
      <c r="I161" s="13"/>
      <c r="J161" s="13"/>
      <c r="K161" s="13" t="s">
        <v>1180</v>
      </c>
      <c r="L161" s="13" t="str">
        <f t="shared" si="23"/>
        <v/>
      </c>
      <c r="M161" s="13" t="s">
        <v>1177</v>
      </c>
      <c r="N161" s="15" t="s">
        <v>916</v>
      </c>
      <c r="O161" s="13" t="s">
        <v>913</v>
      </c>
      <c r="P161" s="28" t="str">
        <f>CONCATENATE(B160,".1")</f>
        <v>156.1</v>
      </c>
      <c r="Q161" s="13" t="s">
        <v>622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W161" s="1" t="str">
        <f t="shared" si="15"/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X161" s="1">
        <v>160</v>
      </c>
    </row>
    <row r="162" spans="1:24" x14ac:dyDescent="0.25">
      <c r="A162" s="1" t="s">
        <v>748</v>
      </c>
      <c r="B162" s="1">
        <v>157</v>
      </c>
      <c r="C162" s="1" t="s">
        <v>1883</v>
      </c>
      <c r="D162" s="1" t="s">
        <v>1181</v>
      </c>
      <c r="E162" s="1" t="s">
        <v>1417</v>
      </c>
      <c r="F162" s="2" t="s">
        <v>389</v>
      </c>
      <c r="G162" s="1" t="s">
        <v>1176</v>
      </c>
      <c r="I162" s="1">
        <f t="shared" si="3"/>
        <v>157</v>
      </c>
      <c r="J162" s="1" t="s">
        <v>0</v>
      </c>
      <c r="K162" s="1" t="s">
        <v>1268</v>
      </c>
      <c r="L162" s="3" t="str">
        <f t="shared" si="1"/>
        <v>OCT</v>
      </c>
      <c r="M162" s="1" t="s">
        <v>1177</v>
      </c>
      <c r="N162" s="1" t="s">
        <v>2040</v>
      </c>
      <c r="O162" s="1" t="s">
        <v>913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  <c r="W162" s="1" t="str">
        <f t="shared" si="15"/>
        <v>{id:157,year: "2004",typeDoc:"ACUERDO",dateDoc:"13-OCT",numDoc:"CG 157-2004",monthDoc:"OCT",nameDoc:"NO REGISTRO AYUNTAMIENTOS",link: Acuerdos__pdfpath(`./${"2004/"}${"157.pdf"}`),},</v>
      </c>
      <c r="X162" s="1">
        <v>161</v>
      </c>
    </row>
    <row r="163" spans="1:24" x14ac:dyDescent="0.25">
      <c r="A163" s="1" t="s">
        <v>748</v>
      </c>
      <c r="B163" s="1">
        <v>158</v>
      </c>
      <c r="C163" s="1" t="s">
        <v>1883</v>
      </c>
      <c r="D163" s="3" t="s">
        <v>1181</v>
      </c>
      <c r="E163" s="1" t="s">
        <v>1417</v>
      </c>
      <c r="F163" s="2" t="s">
        <v>389</v>
      </c>
      <c r="G163" s="1" t="s">
        <v>1176</v>
      </c>
      <c r="I163" s="1">
        <f t="shared" si="3"/>
        <v>158</v>
      </c>
      <c r="J163" s="1" t="s">
        <v>0</v>
      </c>
      <c r="K163" s="1" t="s">
        <v>1268</v>
      </c>
      <c r="L163" s="3" t="str">
        <f t="shared" si="1"/>
        <v>OCT</v>
      </c>
      <c r="M163" s="1" t="s">
        <v>1177</v>
      </c>
      <c r="N163" s="1" t="s">
        <v>2041</v>
      </c>
      <c r="O163" s="1" t="s">
        <v>913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"2004",typeDoc:"ACUERDO",dateDoc:"13-OCT",numDoc:"CG 158-2004",monthDoc:"OCT",nameDoc:"NO REGISTRO PRESIDENCIAS DE COMUNIDAD",link: Acuerdos__pdfpath(`./${"2004/"}${"158.pdf"}`),},</v>
      </c>
      <c r="W163" s="1" t="str">
        <f t="shared" si="15"/>
        <v>{id:158,year: "2004",typeDoc:"ACUERDO",dateDoc:"13-OCT",numDoc:"CG 158-2004",monthDoc:"OCT",nameDoc:"NO REGISTRO PRESIDENCIAS DE COMUNIDAD",link: Acuerdos__pdfpath(`./${"2004/"}${"158.pdf"}`),},</v>
      </c>
      <c r="X163" s="1">
        <v>162</v>
      </c>
    </row>
    <row r="164" spans="1:24" x14ac:dyDescent="0.25">
      <c r="A164" s="1" t="s">
        <v>748</v>
      </c>
      <c r="B164" s="1">
        <v>159</v>
      </c>
      <c r="C164" s="1" t="s">
        <v>1883</v>
      </c>
      <c r="D164" s="3" t="s">
        <v>1181</v>
      </c>
      <c r="E164" s="1" t="s">
        <v>1417</v>
      </c>
      <c r="F164" s="2" t="s">
        <v>389</v>
      </c>
      <c r="G164" s="1" t="s">
        <v>1176</v>
      </c>
      <c r="I164" s="1">
        <f t="shared" si="3"/>
        <v>159</v>
      </c>
      <c r="J164" s="1" t="s">
        <v>0</v>
      </c>
      <c r="K164" s="1" t="s">
        <v>1268</v>
      </c>
      <c r="L164" s="3" t="str">
        <f t="shared" si="1"/>
        <v>OCT</v>
      </c>
      <c r="M164" s="1" t="s">
        <v>1177</v>
      </c>
      <c r="N164" s="1" t="s">
        <v>380</v>
      </c>
      <c r="O164" s="1" t="s">
        <v>913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"2004",typeDoc:"ACUERDO",dateDoc:"13-OCT",numDoc:"CG 159-2004",monthDoc:"OCT",nameDoc:"ASIGNACIÓN PRERROGATIVAS AYUNTAMIENTOS",link: Acuerdos__pdfpath(`./${"2004/"}${"159.pdf"}`),},</v>
      </c>
      <c r="W164" s="1" t="str">
        <f t="shared" si="15"/>
        <v>{id:159,year: "2004",typeDoc:"ACUERDO",dateDoc:"13-OCT",numDoc:"CG 159-2004",monthDoc:"OCT",nameDoc:"ASIGNACIÓN PRERROGATIVAS AYUNTAMIENTOS",link: Acuerdos__pdfpath(`./${"2004/"}${"159.pdf"}`),},</v>
      </c>
      <c r="X164" s="1">
        <v>163</v>
      </c>
    </row>
    <row r="165" spans="1:24" x14ac:dyDescent="0.25">
      <c r="A165" s="1" t="s">
        <v>748</v>
      </c>
      <c r="B165" s="1">
        <v>160</v>
      </c>
      <c r="C165" s="1" t="s">
        <v>1883</v>
      </c>
      <c r="D165" s="3" t="s">
        <v>1181</v>
      </c>
      <c r="E165" s="1" t="s">
        <v>1417</v>
      </c>
      <c r="F165" s="2" t="s">
        <v>389</v>
      </c>
      <c r="G165" s="1" t="s">
        <v>1176</v>
      </c>
      <c r="I165" s="1">
        <f t="shared" si="3"/>
        <v>160</v>
      </c>
      <c r="J165" s="1" t="s">
        <v>0</v>
      </c>
      <c r="K165" s="1" t="s">
        <v>1268</v>
      </c>
      <c r="L165" s="3" t="str">
        <f t="shared" si="1"/>
        <v>OCT</v>
      </c>
      <c r="M165" s="1" t="s">
        <v>1177</v>
      </c>
      <c r="N165" s="1" t="s">
        <v>2042</v>
      </c>
      <c r="O165" s="1" t="s">
        <v>913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"2004",typeDoc:"ACUERDO",dateDoc:"13-OCT",numDoc:"CG 160-2004",monthDoc:"OCT",nameDoc:"SUSTITUCIÓN DIPUTADOS PCDT y PC",link: Acuerdos__pdfpath(`./${"2004/"}${"160.pdf"}`),},</v>
      </c>
      <c r="W165" s="1" t="str">
        <f t="shared" si="15"/>
        <v>{id:160,year: "2004",typeDoc:"ACUERDO",dateDoc:"13-OCT",numDoc:"CG 160-2004",monthDoc:"OCT",nameDoc:"SUSTITUCIÓN DIPUTADOS PCDT y PC",link: Acuerdos__pdfpath(`./${"2004/"}${"160.pdf"}`),},</v>
      </c>
      <c r="X165" s="1">
        <v>164</v>
      </c>
    </row>
    <row r="166" spans="1:24" x14ac:dyDescent="0.25">
      <c r="A166" s="1" t="s">
        <v>748</v>
      </c>
      <c r="B166" s="1">
        <v>161</v>
      </c>
      <c r="C166" s="1" t="s">
        <v>1883</v>
      </c>
      <c r="D166" s="3" t="s">
        <v>1181</v>
      </c>
      <c r="E166" s="1" t="s">
        <v>1417</v>
      </c>
      <c r="F166" s="2" t="s">
        <v>389</v>
      </c>
      <c r="G166" s="1" t="s">
        <v>1176</v>
      </c>
      <c r="I166" s="1">
        <f t="shared" si="3"/>
        <v>161</v>
      </c>
      <c r="J166" s="1" t="s">
        <v>0</v>
      </c>
      <c r="K166" s="1" t="s">
        <v>1268</v>
      </c>
      <c r="L166" s="3" t="str">
        <f t="shared" si="1"/>
        <v>OCT</v>
      </c>
      <c r="M166" s="1" t="s">
        <v>1177</v>
      </c>
      <c r="N166" s="1" t="s">
        <v>2043</v>
      </c>
      <c r="O166" s="1" t="s">
        <v>913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"2004",typeDoc:"ACUERDO",dateDoc:"13-OCT",numDoc:"CG 161-2004",monthDoc:"OCT",nameDoc:"SUSTITUCIÓN TOTAL DE AYUNTAMIENTOS",link: Acuerdos__pdfpath(`./${"2004/"}${"161.pdf"}`),},</v>
      </c>
      <c r="W166" s="1" t="str">
        <f t="shared" si="15"/>
        <v>{id:161,year: "2004",typeDoc:"ACUERDO",dateDoc:"13-OCT",numDoc:"CG 161-2004",monthDoc:"OCT",nameDoc:"SUSTITUCIÓN TOTAL DE AYUNTAMIENTOS",link: Acuerdos__pdfpath(`./${"2004/"}${"161.pdf"}`),},</v>
      </c>
      <c r="X166" s="1">
        <v>165</v>
      </c>
    </row>
    <row r="167" spans="1:24" x14ac:dyDescent="0.25">
      <c r="A167" s="1" t="s">
        <v>748</v>
      </c>
      <c r="B167" s="1">
        <v>162</v>
      </c>
      <c r="C167" s="1" t="s">
        <v>1883</v>
      </c>
      <c r="D167" s="3" t="s">
        <v>1181</v>
      </c>
      <c r="E167" s="1" t="s">
        <v>1417</v>
      </c>
      <c r="F167" s="2" t="s">
        <v>389</v>
      </c>
      <c r="G167" s="1" t="s">
        <v>1176</v>
      </c>
      <c r="I167" s="1">
        <f t="shared" si="3"/>
        <v>162</v>
      </c>
      <c r="J167" s="1" t="s">
        <v>0</v>
      </c>
      <c r="K167" s="1" t="s">
        <v>1268</v>
      </c>
      <c r="L167" s="3" t="str">
        <f t="shared" si="1"/>
        <v>OCT</v>
      </c>
      <c r="M167" s="1" t="s">
        <v>1177</v>
      </c>
      <c r="N167" s="1" t="s">
        <v>2044</v>
      </c>
      <c r="O167" s="1" t="s">
        <v>913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"2004",typeDoc:"ACUERDO",dateDoc:"13-OCT",numDoc:"CG 162-2004",monthDoc:"OCT",nameDoc:"NO APRUEBA SUSTITUCIÓN AYUNTAMIENTOS",link: Acuerdos__pdfpath(`./${"2004/"}${"162.pdf"}`),},</v>
      </c>
      <c r="W167" s="1" t="str">
        <f t="shared" si="15"/>
        <v>{id:162,year: "2004",typeDoc:"ACUERDO",dateDoc:"13-OCT",numDoc:"CG 162-2004",monthDoc:"OCT",nameDoc:"NO APRUEBA SUSTITUCIÓN AYUNTAMIENTOS",link: Acuerdos__pdfpath(`./${"2004/"}${"162.pdf"}`),},</v>
      </c>
      <c r="X167" s="1">
        <v>166</v>
      </c>
    </row>
    <row r="168" spans="1:24" x14ac:dyDescent="0.25">
      <c r="A168" s="1" t="s">
        <v>748</v>
      </c>
      <c r="B168" s="1">
        <v>163</v>
      </c>
      <c r="C168" s="1" t="s">
        <v>1883</v>
      </c>
      <c r="D168" s="3" t="s">
        <v>1181</v>
      </c>
      <c r="E168" s="1" t="s">
        <v>1417</v>
      </c>
      <c r="F168" s="2" t="s">
        <v>389</v>
      </c>
      <c r="G168" s="1" t="s">
        <v>1176</v>
      </c>
      <c r="I168" s="1">
        <f t="shared" si="3"/>
        <v>163</v>
      </c>
      <c r="J168" s="1" t="s">
        <v>0</v>
      </c>
      <c r="K168" s="1" t="s">
        <v>1268</v>
      </c>
      <c r="L168" s="3" t="str">
        <f t="shared" si="1"/>
        <v>OCT</v>
      </c>
      <c r="M168" s="1" t="s">
        <v>1177</v>
      </c>
      <c r="N168" s="1" t="s">
        <v>381</v>
      </c>
      <c r="O168" s="1" t="s">
        <v>913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"2004",typeDoc:"ACUERDO",dateDoc:"13-OCT",numDoc:"CG 163-2004",monthDoc:"OCT",nameDoc:"SUSTITUCIÓN CONSEJOS DISTRITALES VII,XVI y XIX y CONSEJOS MUNICIPALES",link: Acuerdos__pdfpath(`./${"2004/"}${"163.pdf"}`),},</v>
      </c>
      <c r="W168" s="1" t="str">
        <f t="shared" si="15"/>
        <v>{id:163,year: "2004",typeDoc:"ACUERDO",dateDoc:"13-OCT",numDoc:"CG 163-2004",monthDoc:"OCT",nameDoc:"SUSTITUCIÓN CONSEJOS DISTRITALES VII,XVI y XIX y CONSEJOS MUNICIPALES",link: Acuerdos__pdfpath(`./${"2004/"}${"163.pdf"}`),},</v>
      </c>
      <c r="X168" s="1">
        <v>167</v>
      </c>
    </row>
    <row r="169" spans="1:24" x14ac:dyDescent="0.25">
      <c r="A169" s="1" t="s">
        <v>748</v>
      </c>
      <c r="B169" s="1">
        <v>164</v>
      </c>
      <c r="C169" s="1" t="s">
        <v>1883</v>
      </c>
      <c r="D169" s="3" t="s">
        <v>1181</v>
      </c>
      <c r="E169" s="1" t="s">
        <v>1417</v>
      </c>
      <c r="F169" s="2" t="s">
        <v>389</v>
      </c>
      <c r="G169" s="1" t="s">
        <v>1176</v>
      </c>
      <c r="I169" s="1">
        <f t="shared" si="3"/>
        <v>164</v>
      </c>
      <c r="J169" s="1" t="s">
        <v>0</v>
      </c>
      <c r="K169" s="1" t="s">
        <v>1268</v>
      </c>
      <c r="L169" s="3" t="str">
        <f t="shared" si="1"/>
        <v>OCT</v>
      </c>
      <c r="M169" s="1" t="s">
        <v>1177</v>
      </c>
      <c r="N169" s="1" t="s">
        <v>382</v>
      </c>
      <c r="O169" s="1" t="s">
        <v>913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"2004",typeDoc:"ACUERDO",dateDoc:"13-OCT",numDoc:"CG 164-2004",monthDoc:"OCT",nameDoc:"TRANSFERENCIA PARA PROGRAMAS DEL IET",link: Acuerdos__pdfpath(`./${"2004/"}${"164.pdf"}`),},</v>
      </c>
      <c r="W169" s="1" t="str">
        <f t="shared" si="15"/>
        <v>{id:164,year: "2004",typeDoc:"ACUERDO",dateDoc:"13-OCT",numDoc:"CG 164-2004",monthDoc:"OCT",nameDoc:"TRANSFERENCIA PARA PROGRAMAS DEL IET",link: Acuerdos__pdfpath(`./${"2004/"}${"164.pdf"}`),},</v>
      </c>
      <c r="X169" s="1">
        <v>168</v>
      </c>
    </row>
    <row r="170" spans="1:24" x14ac:dyDescent="0.25">
      <c r="A170" s="1" t="s">
        <v>748</v>
      </c>
      <c r="B170" s="1">
        <v>165</v>
      </c>
      <c r="C170" s="1" t="s">
        <v>1883</v>
      </c>
      <c r="D170" s="3" t="s">
        <v>1181</v>
      </c>
      <c r="E170" s="1" t="s">
        <v>1417</v>
      </c>
      <c r="F170" s="2" t="s">
        <v>389</v>
      </c>
      <c r="G170" s="1" t="s">
        <v>1176</v>
      </c>
      <c r="I170" s="1">
        <f t="shared" si="3"/>
        <v>165</v>
      </c>
      <c r="J170" s="1" t="s">
        <v>0</v>
      </c>
      <c r="K170" s="1" t="s">
        <v>1268</v>
      </c>
      <c r="L170" s="3" t="str">
        <f t="shared" si="1"/>
        <v>OCT</v>
      </c>
      <c r="M170" s="1" t="s">
        <v>1177</v>
      </c>
      <c r="N170" s="1" t="s">
        <v>2086</v>
      </c>
      <c r="O170" s="1" t="s">
        <v>913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"2004",typeDoc:"ACUERDO",dateDoc:"13-OCT",numDoc:"CG 165-2004",monthDoc:"OCT",nameDoc:"CUMPLIMIENTO VICTOR CESAR",link: Acuerdos__pdfpath(`./${"2004/"}${"165.pdf"}`),},</v>
      </c>
      <c r="W170" s="1" t="str">
        <f t="shared" si="15"/>
        <v>{id:165,year: "2004",typeDoc:"ACUERDO",dateDoc:"13-OCT",numDoc:"CG 165-2004",monthDoc:"OCT",nameDoc:"CUMPLIMIENTO VICTOR CESAR",link: Acuerdos__pdfpath(`./${"2004/"}${"165.pdf"}`),},</v>
      </c>
      <c r="X170" s="1">
        <v>169</v>
      </c>
    </row>
    <row r="171" spans="1:24" x14ac:dyDescent="0.25">
      <c r="A171" s="1" t="s">
        <v>748</v>
      </c>
      <c r="B171" s="1">
        <v>166</v>
      </c>
      <c r="C171" s="1" t="s">
        <v>1883</v>
      </c>
      <c r="D171" s="1" t="s">
        <v>1182</v>
      </c>
      <c r="E171" s="1" t="s">
        <v>1417</v>
      </c>
      <c r="F171" s="2" t="s">
        <v>389</v>
      </c>
      <c r="G171" s="1" t="s">
        <v>1176</v>
      </c>
      <c r="I171" s="1">
        <f t="shared" si="3"/>
        <v>166</v>
      </c>
      <c r="J171" s="1" t="s">
        <v>0</v>
      </c>
      <c r="K171" s="1" t="s">
        <v>1268</v>
      </c>
      <c r="L171" s="3" t="str">
        <f t="shared" si="1"/>
        <v>OCT</v>
      </c>
      <c r="M171" s="1" t="s">
        <v>1177</v>
      </c>
      <c r="N171" s="1" t="s">
        <v>2087</v>
      </c>
      <c r="O171" s="1" t="s">
        <v>913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"2004",typeDoc:"RESOLUCIÓN",dateDoc:"13-OCT",numDoc:"CG 166-2004",monthDoc:"OCT",nameDoc:"QUEJA EXP. 011-2004",link: Acuerdos__pdfpath(`./${"2004/"}${"166.pdf"}`),},</v>
      </c>
      <c r="W171" s="1" t="str">
        <f t="shared" si="15"/>
        <v>{id:166,year: "2004",typeDoc:"RESOLUCIÓN",dateDoc:"13-OCT",numDoc:"CG 166-2004",monthDoc:"OCT",nameDoc:"QUEJA EXP. 011-2004",link: Acuerdos__pdfpath(`./${"2004/"}${"166.pdf"}`),},</v>
      </c>
      <c r="X171" s="1">
        <v>170</v>
      </c>
    </row>
    <row r="172" spans="1:24" x14ac:dyDescent="0.25">
      <c r="A172" s="1" t="s">
        <v>748</v>
      </c>
      <c r="B172" s="1">
        <v>167</v>
      </c>
      <c r="C172" s="1" t="s">
        <v>1883</v>
      </c>
      <c r="D172" s="3" t="s">
        <v>1181</v>
      </c>
      <c r="E172" s="1" t="s">
        <v>1417</v>
      </c>
      <c r="F172" s="2" t="s">
        <v>288</v>
      </c>
      <c r="G172" s="1" t="s">
        <v>1176</v>
      </c>
      <c r="I172" s="1">
        <f t="shared" si="3"/>
        <v>167</v>
      </c>
      <c r="J172" s="1" t="s">
        <v>0</v>
      </c>
      <c r="K172" s="1" t="s">
        <v>1268</v>
      </c>
      <c r="L172" s="3" t="str">
        <f t="shared" si="1"/>
        <v>OCT</v>
      </c>
      <c r="M172" s="1" t="s">
        <v>1177</v>
      </c>
      <c r="N172" s="1" t="s">
        <v>383</v>
      </c>
      <c r="O172" s="1" t="s">
        <v>913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"2004",typeDoc:"ACUERDO",dateDoc:"16-OCT",numDoc:"CG 167-2004",monthDoc:"OCT",nameDoc:"CUMPLIMIENTO EJECUTORIA",link: Acuerdos__pdfpath(`./${"2004/"}${"167.pdf"}`),},</v>
      </c>
      <c r="W172" s="1" t="str">
        <f t="shared" si="15"/>
        <v>{id:167,year: "2004",typeDoc:"ACUERDO",dateDoc:"16-OCT",numDoc:"CG 167-2004",monthDoc:"OCT",nameDoc:"CUMPLIMIENTO EJECUTORIA",link: Acuerdos__pdfpath(`./${"2004/"}${"167.pdf"}`),},</v>
      </c>
      <c r="X172" s="1">
        <v>171</v>
      </c>
    </row>
    <row r="173" spans="1:24" x14ac:dyDescent="0.25">
      <c r="A173" s="1" t="s">
        <v>748</v>
      </c>
      <c r="B173" s="1">
        <v>168</v>
      </c>
      <c r="C173" s="1" t="s">
        <v>1883</v>
      </c>
      <c r="D173" s="1" t="s">
        <v>1181</v>
      </c>
      <c r="E173" s="1" t="s">
        <v>1417</v>
      </c>
      <c r="F173" s="2" t="s">
        <v>288</v>
      </c>
      <c r="G173" s="1" t="s">
        <v>1176</v>
      </c>
      <c r="I173" s="1">
        <f t="shared" si="3"/>
        <v>168</v>
      </c>
      <c r="J173" s="1" t="s">
        <v>0</v>
      </c>
      <c r="K173" s="1" t="s">
        <v>1268</v>
      </c>
      <c r="L173" s="3" t="str">
        <f t="shared" si="1"/>
        <v>OCT</v>
      </c>
      <c r="M173" s="1" t="s">
        <v>1177</v>
      </c>
      <c r="N173" s="1" t="s">
        <v>2045</v>
      </c>
      <c r="O173" s="1" t="s">
        <v>913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"2004",typeDoc:"ACUERDO",dateDoc:"16-OCT",numDoc:"CG 168-2004",monthDoc:"OCT",nameDoc:"REGISTRO CESAR TETLA",link: Acuerdos__pdfpath(`./${"2004/"}${"168.pdf"}`),},</v>
      </c>
      <c r="W173" s="1" t="str">
        <f t="shared" si="15"/>
        <v>{id:168,year: "2004",typeDoc:"ACUERDO",dateDoc:"16-OCT",numDoc:"CG 168-2004",monthDoc:"OCT",nameDoc:"REGISTRO CESAR TETLA",link: Acuerdos__pdfpath(`./${"2004/"}${"168.pdf"}`),},</v>
      </c>
      <c r="X173" s="1">
        <v>172</v>
      </c>
    </row>
    <row r="174" spans="1:24" x14ac:dyDescent="0.25">
      <c r="A174" s="1" t="s">
        <v>748</v>
      </c>
      <c r="B174" s="1">
        <v>169</v>
      </c>
      <c r="C174" s="1" t="s">
        <v>1883</v>
      </c>
      <c r="D174" s="3" t="s">
        <v>1181</v>
      </c>
      <c r="E174" s="1" t="s">
        <v>1417</v>
      </c>
      <c r="F174" s="2" t="s">
        <v>167</v>
      </c>
      <c r="G174" s="1" t="s">
        <v>1176</v>
      </c>
      <c r="I174" s="1">
        <f t="shared" si="3"/>
        <v>169</v>
      </c>
      <c r="J174" s="1" t="s">
        <v>0</v>
      </c>
      <c r="K174" s="1" t="s">
        <v>1268</v>
      </c>
      <c r="L174" s="3" t="str">
        <f t="shared" si="1"/>
        <v>OCT</v>
      </c>
      <c r="M174" s="1" t="s">
        <v>1177</v>
      </c>
      <c r="N174" s="1" t="s">
        <v>2088</v>
      </c>
      <c r="O174" s="1" t="s">
        <v>913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"2004",typeDoc:"ACUERDO",dateDoc:"20-OCT",numDoc:"CG 169-2004",monthDoc:"OCT",nameDoc:"CUMPLIMIENTO DE BOLETAS ELECTORALES",link: Acuerdos__pdfpath(`./${"2004/"}${"169.pdf"}`),},</v>
      </c>
      <c r="W174" s="1" t="str">
        <f t="shared" si="15"/>
        <v>{id:169,year: "2004",typeDoc:"ACUERDO",dateDoc:"20-OCT",numDoc:"CG 169-2004",monthDoc:"OCT",nameDoc:"CUMPLIMIENTO DE BOLETAS ELECTORALES",link: Acuerdos__pdfpath(`./${"2004/"}${"169.pdf"}`),},</v>
      </c>
      <c r="X174" s="1">
        <v>173</v>
      </c>
    </row>
    <row r="175" spans="1:24" x14ac:dyDescent="0.25">
      <c r="A175" s="1" t="s">
        <v>748</v>
      </c>
      <c r="B175" s="1">
        <v>170</v>
      </c>
      <c r="C175" s="1" t="s">
        <v>1883</v>
      </c>
      <c r="D175" s="1" t="s">
        <v>1181</v>
      </c>
      <c r="E175" s="1" t="s">
        <v>1417</v>
      </c>
      <c r="F175" s="2" t="s">
        <v>167</v>
      </c>
      <c r="G175" s="1" t="s">
        <v>1176</v>
      </c>
      <c r="I175" s="1">
        <f t="shared" si="3"/>
        <v>170</v>
      </c>
      <c r="J175" s="1" t="s">
        <v>0</v>
      </c>
      <c r="K175" s="1" t="s">
        <v>1268</v>
      </c>
      <c r="L175" s="3" t="str">
        <f t="shared" si="1"/>
        <v>OCT</v>
      </c>
      <c r="M175" s="1" t="s">
        <v>1177</v>
      </c>
      <c r="N175" s="1" t="s">
        <v>2046</v>
      </c>
      <c r="O175" s="1" t="s">
        <v>913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"2004",typeDoc:"ACUERDO",dateDoc:"20-OCT",numDoc:"CG 170-2004",monthDoc:"OCT",nameDoc:"CUMPLIMIENTO TZOMPANTEPEC",link: Acuerdos__pdfpath(`./${"2004/"}${"170.pdf"}`),},</v>
      </c>
      <c r="W175" s="1" t="str">
        <f t="shared" si="15"/>
        <v>{id:170,year: "2004",typeDoc:"ACUERDO",dateDoc:"20-OCT",numDoc:"CG 170-2004",monthDoc:"OCT",nameDoc:"CUMPLIMIENTO TZOMPANTEPEC",link: Acuerdos__pdfpath(`./${"2004/"}${"170.pdf"}`),},</v>
      </c>
      <c r="X175" s="1">
        <v>174</v>
      </c>
    </row>
    <row r="176" spans="1:24" x14ac:dyDescent="0.25">
      <c r="A176" s="1" t="s">
        <v>748</v>
      </c>
      <c r="B176" s="1">
        <v>171</v>
      </c>
      <c r="C176" s="1" t="s">
        <v>1883</v>
      </c>
      <c r="D176" s="3" t="s">
        <v>1181</v>
      </c>
      <c r="E176" s="1" t="s">
        <v>1417</v>
      </c>
      <c r="F176" s="2" t="s">
        <v>167</v>
      </c>
      <c r="G176" s="1" t="s">
        <v>1176</v>
      </c>
      <c r="I176" s="1">
        <f t="shared" si="3"/>
        <v>171</v>
      </c>
      <c r="J176" s="1" t="s">
        <v>0</v>
      </c>
      <c r="K176" s="1" t="s">
        <v>1268</v>
      </c>
      <c r="L176" s="3" t="str">
        <f t="shared" si="1"/>
        <v>OCT</v>
      </c>
      <c r="M176" s="1" t="s">
        <v>1177</v>
      </c>
      <c r="N176" s="1" t="s">
        <v>2047</v>
      </c>
      <c r="O176" s="1" t="s">
        <v>913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"2004",typeDoc:"ACUERDO",dateDoc:"20-OCT",numDoc:"CG 171-2004",monthDoc:"OCT",nameDoc:"REGISTRO SECCION SEXTA BARRIO GRANDE ok",link: Acuerdos__pdfpath(`./${"2004/"}${"171.pdf"}`),},</v>
      </c>
      <c r="W176" s="1" t="str">
        <f t="shared" si="15"/>
        <v>{id:171,year: "2004",typeDoc:"ACUERDO",dateDoc:"20-OCT",numDoc:"CG 171-2004",monthDoc:"OCT",nameDoc:"REGISTRO SECCION SEXTA BARRIO GRANDE ok",link: Acuerdos__pdfpath(`./${"2004/"}${"171.pdf"}`),},</v>
      </c>
      <c r="X176" s="1">
        <v>175</v>
      </c>
    </row>
    <row r="177" spans="1:24" x14ac:dyDescent="0.25">
      <c r="A177" s="1" t="s">
        <v>748</v>
      </c>
      <c r="B177" s="1">
        <v>172</v>
      </c>
      <c r="C177" s="1" t="s">
        <v>1883</v>
      </c>
      <c r="D177" s="3" t="s">
        <v>1181</v>
      </c>
      <c r="E177" s="1" t="s">
        <v>1417</v>
      </c>
      <c r="F177" s="2" t="s">
        <v>167</v>
      </c>
      <c r="G177" s="1" t="s">
        <v>1176</v>
      </c>
      <c r="I177" s="1">
        <f t="shared" si="3"/>
        <v>172</v>
      </c>
      <c r="J177" s="1" t="s">
        <v>0</v>
      </c>
      <c r="K177" s="1" t="s">
        <v>1268</v>
      </c>
      <c r="L177" s="3" t="str">
        <f t="shared" si="1"/>
        <v>OCT</v>
      </c>
      <c r="M177" s="1" t="s">
        <v>1177</v>
      </c>
      <c r="N177" s="1" t="s">
        <v>2048</v>
      </c>
      <c r="O177" s="1" t="s">
        <v>913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"2004",typeDoc:"ACUERDO",dateDoc:"20-OCT",numDoc:"CG 172-2004",monthDoc:"OCT",nameDoc:"SUSTIT. DIP SUPLEN ok",link: Acuerdos__pdfpath(`./${"2004/"}${"172.pdf"}`),},</v>
      </c>
      <c r="W177" s="1" t="str">
        <f t="shared" si="15"/>
        <v>{id:172,year: "2004",typeDoc:"ACUERDO",dateDoc:"20-OCT",numDoc:"CG 172-2004",monthDoc:"OCT",nameDoc:"SUSTIT. DIP SUPLEN ok",link: Acuerdos__pdfpath(`./${"2004/"}${"172.pdf"}`),},</v>
      </c>
      <c r="X177" s="1">
        <v>176</v>
      </c>
    </row>
    <row r="178" spans="1:24" x14ac:dyDescent="0.25">
      <c r="A178" s="1" t="s">
        <v>748</v>
      </c>
      <c r="B178" s="1">
        <v>173</v>
      </c>
      <c r="C178" s="1" t="s">
        <v>1883</v>
      </c>
      <c r="D178" s="3" t="s">
        <v>1181</v>
      </c>
      <c r="E178" s="1" t="s">
        <v>1417</v>
      </c>
      <c r="F178" s="2" t="s">
        <v>167</v>
      </c>
      <c r="G178" s="1" t="s">
        <v>1176</v>
      </c>
      <c r="I178" s="1">
        <f t="shared" si="3"/>
        <v>173</v>
      </c>
      <c r="J178" s="1" t="s">
        <v>0</v>
      </c>
      <c r="K178" s="1" t="s">
        <v>1268</v>
      </c>
      <c r="L178" s="3" t="str">
        <f t="shared" si="1"/>
        <v>OCT</v>
      </c>
      <c r="M178" s="1" t="s">
        <v>1177</v>
      </c>
      <c r="N178" s="1" t="s">
        <v>2049</v>
      </c>
      <c r="O178" s="1" t="s">
        <v>913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"2004",typeDoc:"ACUERDO",dateDoc:"20-OCT",numDoc:"CG 173-2004",monthDoc:"OCT",nameDoc:"SUSTITUCION AYUNTS COMPLETO",link: Acuerdos__pdfpath(`./${"2004/"}${"173.pdf"}`),},</v>
      </c>
      <c r="W178" s="1" t="str">
        <f t="shared" si="15"/>
        <v>{id:173,year: "2004",typeDoc:"ACUERDO",dateDoc:"20-OCT",numDoc:"CG 173-2004",monthDoc:"OCT",nameDoc:"SUSTITUCION AYUNTS COMPLETO",link: Acuerdos__pdfpath(`./${"2004/"}${"173.pdf"}`),},</v>
      </c>
      <c r="X178" s="1">
        <v>177</v>
      </c>
    </row>
    <row r="179" spans="1:24" x14ac:dyDescent="0.25">
      <c r="A179" s="1" t="s">
        <v>748</v>
      </c>
      <c r="B179" s="1">
        <v>174</v>
      </c>
      <c r="C179" s="1" t="s">
        <v>1883</v>
      </c>
      <c r="D179" s="1" t="s">
        <v>1182</v>
      </c>
      <c r="E179" s="1" t="s">
        <v>1417</v>
      </c>
      <c r="F179" s="2" t="s">
        <v>167</v>
      </c>
      <c r="G179" s="1" t="s">
        <v>1176</v>
      </c>
      <c r="I179" s="1">
        <f t="shared" si="3"/>
        <v>174</v>
      </c>
      <c r="J179" s="1" t="s">
        <v>0</v>
      </c>
      <c r="K179" s="1" t="s">
        <v>1268</v>
      </c>
      <c r="L179" s="3" t="str">
        <f t="shared" si="1"/>
        <v>OCT</v>
      </c>
      <c r="M179" s="1" t="s">
        <v>1177</v>
      </c>
      <c r="N179" s="1" t="s">
        <v>2089</v>
      </c>
      <c r="O179" s="1" t="s">
        <v>913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"2004",typeDoc:"RESOLUCIÓN",dateDoc:"20-OCT",numDoc:"CG 174-2004",monthDoc:"OCT",nameDoc:"004-2004",link: Acuerdos__pdfpath(`./${"2004/"}${"174.pdf"}`),},</v>
      </c>
      <c r="W179" s="1" t="str">
        <f t="shared" si="15"/>
        <v>{id:174,year: "2004",typeDoc:"RESOLUCIÓN",dateDoc:"20-OCT",numDoc:"CG 174-2004",monthDoc:"OCT",nameDoc:"004-2004",link: Acuerdos__pdfpath(`./${"2004/"}${"174.pdf"}`),},</v>
      </c>
      <c r="X179" s="1">
        <v>178</v>
      </c>
    </row>
    <row r="180" spans="1:24" x14ac:dyDescent="0.25">
      <c r="A180" s="1" t="s">
        <v>748</v>
      </c>
      <c r="B180" s="1">
        <v>175</v>
      </c>
      <c r="C180" s="1" t="s">
        <v>1883</v>
      </c>
      <c r="D180" s="1" t="s">
        <v>1182</v>
      </c>
      <c r="E180" s="1" t="s">
        <v>1417</v>
      </c>
      <c r="F180" s="2" t="s">
        <v>167</v>
      </c>
      <c r="G180" s="1" t="s">
        <v>1176</v>
      </c>
      <c r="I180" s="1">
        <f t="shared" si="3"/>
        <v>175</v>
      </c>
      <c r="J180" s="1" t="s">
        <v>0</v>
      </c>
      <c r="K180" s="1" t="s">
        <v>1268</v>
      </c>
      <c r="L180" s="3" t="str">
        <f t="shared" si="1"/>
        <v>OCT</v>
      </c>
      <c r="M180" s="1" t="s">
        <v>1177</v>
      </c>
      <c r="N180" s="1" t="s">
        <v>2090</v>
      </c>
      <c r="O180" s="1" t="s">
        <v>913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"2004",typeDoc:"RESOLUCIÓN",dateDoc:"20-OCT",numDoc:"CG 175-2004",monthDoc:"OCT",nameDoc:"008-2004",link: Acuerdos__pdfpath(`./${"2004/"}${"175.pdf"}`),},</v>
      </c>
      <c r="W180" s="1" t="str">
        <f t="shared" si="15"/>
        <v>{id:175,year: "2004",typeDoc:"RESOLUCIÓN",dateDoc:"20-OCT",numDoc:"CG 175-2004",monthDoc:"OCT",nameDoc:"008-2004",link: Acuerdos__pdfpath(`./${"2004/"}${"175.pdf"}`),},</v>
      </c>
      <c r="X180" s="1">
        <v>179</v>
      </c>
    </row>
    <row r="181" spans="1:24" x14ac:dyDescent="0.25">
      <c r="A181" s="1" t="s">
        <v>748</v>
      </c>
      <c r="B181" s="1">
        <v>176</v>
      </c>
      <c r="C181" s="1" t="s">
        <v>1883</v>
      </c>
      <c r="D181" s="1" t="s">
        <v>1181</v>
      </c>
      <c r="E181" s="1" t="s">
        <v>1417</v>
      </c>
      <c r="F181" s="2" t="s">
        <v>167</v>
      </c>
      <c r="G181" s="1" t="s">
        <v>1176</v>
      </c>
      <c r="I181" s="1">
        <f t="shared" si="3"/>
        <v>176</v>
      </c>
      <c r="J181" s="1" t="s">
        <v>0</v>
      </c>
      <c r="K181" s="1" t="s">
        <v>1268</v>
      </c>
      <c r="L181" s="3" t="str">
        <f t="shared" si="1"/>
        <v>OCT</v>
      </c>
      <c r="M181" s="1" t="s">
        <v>1177</v>
      </c>
      <c r="N181" s="1" t="s">
        <v>2050</v>
      </c>
      <c r="O181" s="1" t="s">
        <v>913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"2004",typeDoc:"ACUERDO",dateDoc:"20-OCT",numDoc:"CG 176-2004",monthDoc:"OCT",nameDoc:"EGRESOS 2005",link: Acuerdos__pdfpath(`./${"2004/"}${"176.pdf"}`),},</v>
      </c>
      <c r="W181" s="1" t="str">
        <f t="shared" si="15"/>
        <v>{id:176,year: "2004",typeDoc:"ACUERDO",dateDoc:"20-OCT",numDoc:"CG 176-2004",monthDoc:"OCT",nameDoc:"EGRESOS 2005",link: Acuerdos__pdfpath(`./${"2004/"}${"176.pdf"}`),},</v>
      </c>
      <c r="X181" s="1">
        <v>180</v>
      </c>
    </row>
    <row r="182" spans="1:24" x14ac:dyDescent="0.25">
      <c r="A182" s="1" t="s">
        <v>748</v>
      </c>
      <c r="B182" s="1">
        <v>177</v>
      </c>
      <c r="C182" s="1" t="s">
        <v>1883</v>
      </c>
      <c r="D182" s="3" t="s">
        <v>1181</v>
      </c>
      <c r="E182" s="1" t="s">
        <v>1417</v>
      </c>
      <c r="F182" s="2" t="s">
        <v>167</v>
      </c>
      <c r="G182" s="1" t="s">
        <v>1176</v>
      </c>
      <c r="I182" s="1">
        <f t="shared" si="3"/>
        <v>177</v>
      </c>
      <c r="J182" s="1" t="s">
        <v>0</v>
      </c>
      <c r="K182" s="1" t="s">
        <v>1268</v>
      </c>
      <c r="L182" s="3" t="str">
        <f t="shared" si="1"/>
        <v>OCT</v>
      </c>
      <c r="M182" s="1" t="s">
        <v>1177</v>
      </c>
      <c r="N182" s="1" t="s">
        <v>2051</v>
      </c>
      <c r="O182" s="1" t="s">
        <v>913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"2004",typeDoc:"ACUERDO",dateDoc:"20-OCT",numDoc:"CG 177-2004",monthDoc:"OCT",nameDoc:"EXCLUSIÓN SANTA MARTHA",link: Acuerdos__pdfpath(`./${"2004/"}${"177.pdf"}`),},</v>
      </c>
      <c r="W182" s="1" t="str">
        <f t="shared" si="15"/>
        <v>{id:177,year: "2004",typeDoc:"ACUERDO",dateDoc:"20-OCT",numDoc:"CG 177-2004",monthDoc:"OCT",nameDoc:"EXCLUSIÓN SANTA MARTHA",link: Acuerdos__pdfpath(`./${"2004/"}${"177.pdf"}`),},</v>
      </c>
      <c r="X182" s="1">
        <v>181</v>
      </c>
    </row>
    <row r="183" spans="1:24" x14ac:dyDescent="0.25">
      <c r="A183" s="1" t="s">
        <v>748</v>
      </c>
      <c r="B183" s="1">
        <v>178</v>
      </c>
      <c r="C183" s="1" t="s">
        <v>1883</v>
      </c>
      <c r="D183" s="3" t="s">
        <v>1181</v>
      </c>
      <c r="E183" s="1" t="s">
        <v>1417</v>
      </c>
      <c r="F183" s="2" t="s">
        <v>167</v>
      </c>
      <c r="G183" s="1" t="s">
        <v>1176</v>
      </c>
      <c r="I183" s="1">
        <f t="shared" si="3"/>
        <v>178</v>
      </c>
      <c r="J183" s="1" t="s">
        <v>0</v>
      </c>
      <c r="K183" s="1" t="s">
        <v>1268</v>
      </c>
      <c r="L183" s="3" t="str">
        <f t="shared" si="1"/>
        <v>OCT</v>
      </c>
      <c r="M183" s="1" t="s">
        <v>1177</v>
      </c>
      <c r="N183" s="1" t="s">
        <v>2052</v>
      </c>
      <c r="O183" s="1" t="s">
        <v>913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"2004",typeDoc:"ACUERDO",dateDoc:"20-OCT",numDoc:"CG 178-2004",monthDoc:"OCT",nameDoc:"CUMPLIMIENTO CALPULALPAN",link: Acuerdos__pdfpath(`./${"2004/"}${"178.pdf"}`),},</v>
      </c>
      <c r="W183" s="1" t="str">
        <f t="shared" si="15"/>
        <v>{id:178,year: "2004",typeDoc:"ACUERDO",dateDoc:"20-OCT",numDoc:"CG 178-2004",monthDoc:"OCT",nameDoc:"CUMPLIMIENTO CALPULALPAN",link: Acuerdos__pdfpath(`./${"2004/"}${"178.pdf"}`),},</v>
      </c>
      <c r="X183" s="1">
        <v>182</v>
      </c>
    </row>
    <row r="184" spans="1:24" x14ac:dyDescent="0.25">
      <c r="A184" s="1" t="s">
        <v>748</v>
      </c>
      <c r="B184" s="1">
        <v>179</v>
      </c>
      <c r="C184" s="1" t="s">
        <v>1883</v>
      </c>
      <c r="D184" s="3" t="s">
        <v>1181</v>
      </c>
      <c r="E184" s="1" t="s">
        <v>1417</v>
      </c>
      <c r="F184" s="2" t="s">
        <v>167</v>
      </c>
      <c r="G184" s="1" t="s">
        <v>1176</v>
      </c>
      <c r="I184" s="1">
        <f t="shared" si="3"/>
        <v>179</v>
      </c>
      <c r="J184" s="1" t="s">
        <v>0</v>
      </c>
      <c r="K184" s="1" t="s">
        <v>1268</v>
      </c>
      <c r="L184" s="3" t="str">
        <f t="shared" si="1"/>
        <v>OCT</v>
      </c>
      <c r="M184" s="1" t="s">
        <v>1177</v>
      </c>
      <c r="N184" s="1" t="s">
        <v>2053</v>
      </c>
      <c r="O184" s="1" t="s">
        <v>913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"2004",typeDoc:"ACUERDO",dateDoc:"20-OCT",numDoc:"CG 179-2004",monthDoc:"OCT",nameDoc:"CUMPLIMIENTO TLAXCO",link: Acuerdos__pdfpath(`./${"2004/"}${"179.pdf"}`),},</v>
      </c>
      <c r="W184" s="1" t="str">
        <f t="shared" si="15"/>
        <v>{id:179,year: "2004",typeDoc:"ACUERDO",dateDoc:"20-OCT",numDoc:"CG 179-2004",monthDoc:"OCT",nameDoc:"CUMPLIMIENTO TLAXCO",link: Acuerdos__pdfpath(`./${"2004/"}${"179.pdf"}`),},</v>
      </c>
      <c r="X184" s="1">
        <v>183</v>
      </c>
    </row>
    <row r="185" spans="1:24" x14ac:dyDescent="0.25">
      <c r="A185" s="1" t="s">
        <v>748</v>
      </c>
      <c r="B185" s="1">
        <v>180</v>
      </c>
      <c r="C185" s="1" t="s">
        <v>1883</v>
      </c>
      <c r="D185" s="3" t="s">
        <v>1181</v>
      </c>
      <c r="E185" s="1" t="s">
        <v>1417</v>
      </c>
      <c r="F185" s="2" t="s">
        <v>167</v>
      </c>
      <c r="G185" s="1" t="s">
        <v>1176</v>
      </c>
      <c r="I185" s="1">
        <f t="shared" si="3"/>
        <v>180</v>
      </c>
      <c r="J185" s="1" t="s">
        <v>0</v>
      </c>
      <c r="K185" s="1" t="s">
        <v>1268</v>
      </c>
      <c r="L185" s="3" t="str">
        <f t="shared" si="1"/>
        <v>OCT</v>
      </c>
      <c r="M185" s="1" t="s">
        <v>1177</v>
      </c>
      <c r="N185" s="1" t="s">
        <v>2054</v>
      </c>
      <c r="O185" s="1" t="s">
        <v>913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"2004",typeDoc:"ACUERDO",dateDoc:"20-OCT",numDoc:"CG 180-2004",monthDoc:"OCT",nameDoc:"CUMPLIMIENTO TZOMPANTEPEC XALTOCANok",link: Acuerdos__pdfpath(`./${"2004/"}${"180.pdf"}`),},</v>
      </c>
      <c r="W185" s="1" t="str">
        <f t="shared" si="15"/>
        <v>{id:180,year: "2004",typeDoc:"ACUERDO",dateDoc:"20-OCT",numDoc:"CG 180-2004",monthDoc:"OCT",nameDoc:"CUMPLIMIENTO TZOMPANTEPEC XALTOCANok",link: Acuerdos__pdfpath(`./${"2004/"}${"180.pdf"}`),},</v>
      </c>
      <c r="X185" s="1">
        <v>184</v>
      </c>
    </row>
    <row r="186" spans="1:24" x14ac:dyDescent="0.25">
      <c r="A186" s="1" t="s">
        <v>748</v>
      </c>
      <c r="B186" s="1">
        <v>181</v>
      </c>
      <c r="C186" s="1" t="s">
        <v>1883</v>
      </c>
      <c r="D186" s="3" t="s">
        <v>1181</v>
      </c>
      <c r="E186" s="1" t="s">
        <v>1417</v>
      </c>
      <c r="F186" s="2" t="s">
        <v>167</v>
      </c>
      <c r="G186" s="1" t="s">
        <v>1176</v>
      </c>
      <c r="I186" s="1">
        <f t="shared" si="3"/>
        <v>181</v>
      </c>
      <c r="J186" s="1" t="s">
        <v>0</v>
      </c>
      <c r="K186" s="1" t="s">
        <v>1268</v>
      </c>
      <c r="L186" s="3" t="str">
        <f t="shared" si="1"/>
        <v>OCT</v>
      </c>
      <c r="M186" s="1" t="s">
        <v>1177</v>
      </c>
      <c r="N186" s="1" t="s">
        <v>1983</v>
      </c>
      <c r="O186" s="1" t="s">
        <v>913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"2004",typeDoc:"ACUERDO",dateDoc:"20-OCT",numDoc:"CG 181-2004",monthDoc:"OCT",nameDoc:"CUMPLIMIENTO PAPALOTLA NATIVITAS",link: Acuerdos__pdfpath(`./${"2004/"}${"181.pdf"}`),},</v>
      </c>
      <c r="W186" s="1" t="str">
        <f t="shared" si="15"/>
        <v>{id:181,year: "2004",typeDoc:"ACUERDO",dateDoc:"20-OCT",numDoc:"CG 181-2004",monthDoc:"OCT",nameDoc:"CUMPLIMIENTO PAPALOTLA NATIVITAS",link: Acuerdos__pdfpath(`./${"2004/"}${"181.pdf"}`),},</v>
      </c>
      <c r="X186" s="1">
        <v>185</v>
      </c>
    </row>
    <row r="187" spans="1:24" x14ac:dyDescent="0.25">
      <c r="A187" s="1" t="s">
        <v>748</v>
      </c>
      <c r="B187" s="1">
        <v>182</v>
      </c>
      <c r="C187" s="1" t="s">
        <v>1883</v>
      </c>
      <c r="D187" s="3" t="s">
        <v>1181</v>
      </c>
      <c r="E187" s="1" t="s">
        <v>1417</v>
      </c>
      <c r="F187" s="2" t="s">
        <v>167</v>
      </c>
      <c r="G187" s="1" t="s">
        <v>1176</v>
      </c>
      <c r="I187" s="1">
        <f t="shared" si="3"/>
        <v>182</v>
      </c>
      <c r="J187" s="1" t="s">
        <v>0</v>
      </c>
      <c r="K187" s="1" t="s">
        <v>1268</v>
      </c>
      <c r="L187" s="3" t="str">
        <f t="shared" si="1"/>
        <v>OCT</v>
      </c>
      <c r="M187" s="1" t="s">
        <v>1177</v>
      </c>
      <c r="N187" s="1" t="s">
        <v>384</v>
      </c>
      <c r="O187" s="1" t="s">
        <v>913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"2004",typeDoc:"ACUERDO",dateDoc:"20-OCT",numDoc:"CG 182-2004",monthDoc:"OCT",nameDoc:"APETATITLAN VICTOR HUGO",link: Acuerdos__pdfpath(`./${"2004/"}${"182.pdf"}`),},</v>
      </c>
      <c r="W187" s="1" t="str">
        <f t="shared" si="15"/>
        <v>{id:182,year: "2004",typeDoc:"ACUERDO",dateDoc:"20-OCT",numDoc:"CG 182-2004",monthDoc:"OCT",nameDoc:"APETATITLAN VICTOR HUGO",link: Acuerdos__pdfpath(`./${"2004/"}${"182.pdf"}`),},</v>
      </c>
      <c r="X187" s="1">
        <v>186</v>
      </c>
    </row>
    <row r="188" spans="1:24" x14ac:dyDescent="0.25">
      <c r="A188" s="1" t="s">
        <v>748</v>
      </c>
      <c r="B188" s="1">
        <v>183</v>
      </c>
      <c r="C188" s="1" t="s">
        <v>1883</v>
      </c>
      <c r="D188" s="3" t="s">
        <v>1181</v>
      </c>
      <c r="E188" s="1" t="s">
        <v>1417</v>
      </c>
      <c r="F188" s="2" t="s">
        <v>167</v>
      </c>
      <c r="G188" s="1" t="s">
        <v>1176</v>
      </c>
      <c r="I188" s="1">
        <f t="shared" si="3"/>
        <v>183</v>
      </c>
      <c r="J188" s="1" t="s">
        <v>0</v>
      </c>
      <c r="K188" s="1" t="s">
        <v>1268</v>
      </c>
      <c r="L188" s="3" t="str">
        <f t="shared" si="1"/>
        <v>OCT</v>
      </c>
      <c r="M188" s="1" t="s">
        <v>1177</v>
      </c>
      <c r="N188" s="1" t="s">
        <v>385</v>
      </c>
      <c r="O188" s="1" t="s">
        <v>913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"2004",typeDoc:"ACUERDO",dateDoc:"20-OCT",numDoc:"CG 183-2004",monthDoc:"OCT",nameDoc:"TZOMPANTEPEC CUMPLIMIENTO",link: Acuerdos__pdfpath(`./${"2004/"}${"183.pdf"}`),},</v>
      </c>
      <c r="W188" s="1" t="str">
        <f t="shared" si="15"/>
        <v>{id:183,year: "2004",typeDoc:"ACUERDO",dateDoc:"20-OCT",numDoc:"CG 183-2004",monthDoc:"OCT",nameDoc:"TZOMPANTEPEC CUMPLIMIENTO",link: Acuerdos__pdfpath(`./${"2004/"}${"183.pdf"}`),},</v>
      </c>
      <c r="X188" s="1">
        <v>187</v>
      </c>
    </row>
    <row r="189" spans="1:24" x14ac:dyDescent="0.25">
      <c r="A189" s="1" t="s">
        <v>748</v>
      </c>
      <c r="B189" s="1">
        <v>184</v>
      </c>
      <c r="C189" s="1" t="s">
        <v>1883</v>
      </c>
      <c r="D189" s="3" t="s">
        <v>1181</v>
      </c>
      <c r="E189" s="1" t="s">
        <v>1417</v>
      </c>
      <c r="F189" s="2" t="s">
        <v>390</v>
      </c>
      <c r="G189" s="1" t="s">
        <v>1176</v>
      </c>
      <c r="I189" s="1">
        <f t="shared" si="3"/>
        <v>184</v>
      </c>
      <c r="J189" s="1" t="s">
        <v>0</v>
      </c>
      <c r="K189" s="1" t="s">
        <v>1268</v>
      </c>
      <c r="L189" s="3" t="str">
        <f t="shared" si="1"/>
        <v>OCT</v>
      </c>
      <c r="M189" s="1" t="s">
        <v>1177</v>
      </c>
      <c r="N189" s="1" t="s">
        <v>386</v>
      </c>
      <c r="O189" s="1" t="s">
        <v>913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"2004",typeDoc:"ACUERDO",dateDoc:"22-OCT",numDoc:"CG 184-2004",monthDoc:"OCT",nameDoc:"CUMPLIMIENTO TENANCINGO",link: Acuerdos__pdfpath(`./${"2004/"}${"184.pdf"}`),},</v>
      </c>
      <c r="W189" s="1" t="str">
        <f t="shared" si="15"/>
        <v>{id:184,year: "2004",typeDoc:"ACUERDO",dateDoc:"22-OCT",numDoc:"CG 184-2004",monthDoc:"OCT",nameDoc:"CUMPLIMIENTO TENANCINGO",link: Acuerdos__pdfpath(`./${"2004/"}${"184.pdf"}`),},</v>
      </c>
      <c r="X189" s="1">
        <v>188</v>
      </c>
    </row>
    <row r="190" spans="1:24" x14ac:dyDescent="0.25">
      <c r="A190" s="1" t="s">
        <v>748</v>
      </c>
      <c r="B190" s="1">
        <v>185</v>
      </c>
      <c r="C190" s="1" t="s">
        <v>1883</v>
      </c>
      <c r="D190" s="3" t="s">
        <v>1181</v>
      </c>
      <c r="E190" s="1" t="s">
        <v>1417</v>
      </c>
      <c r="F190" s="2" t="s">
        <v>390</v>
      </c>
      <c r="G190" s="1" t="s">
        <v>1176</v>
      </c>
      <c r="I190" s="1">
        <f t="shared" si="3"/>
        <v>185</v>
      </c>
      <c r="J190" s="1" t="s">
        <v>0</v>
      </c>
      <c r="K190" s="1" t="s">
        <v>1268</v>
      </c>
      <c r="L190" s="3" t="str">
        <f t="shared" si="1"/>
        <v>OCT</v>
      </c>
      <c r="M190" s="1" t="s">
        <v>1177</v>
      </c>
      <c r="N190" s="1" t="s">
        <v>387</v>
      </c>
      <c r="O190" s="1" t="s">
        <v>913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"2004",typeDoc:"ACUERDO",dateDoc:"22-OCT",numDoc:"CG 185-2004",monthDoc:"OCT",nameDoc:"CUMPLIMIENTO JOSE ANTONIO AGUILAR DURAN",link: Acuerdos__pdfpath(`./${"2004/"}${"185.pdf"}`),},</v>
      </c>
      <c r="W190" s="1" t="str">
        <f t="shared" si="15"/>
        <v>{id:185,year: "2004",typeDoc:"ACUERDO",dateDoc:"22-OCT",numDoc:"CG 185-2004",monthDoc:"OCT",nameDoc:"CUMPLIMIENTO JOSE ANTONIO AGUILAR DURAN",link: Acuerdos__pdfpath(`./${"2004/"}${"185.pdf"}`),},</v>
      </c>
      <c r="X190" s="1">
        <v>189</v>
      </c>
    </row>
    <row r="191" spans="1:24" x14ac:dyDescent="0.25">
      <c r="A191" s="1" t="s">
        <v>748</v>
      </c>
      <c r="B191" s="1">
        <v>186</v>
      </c>
      <c r="C191" s="1" t="s">
        <v>1883</v>
      </c>
      <c r="D191" s="3" t="s">
        <v>1181</v>
      </c>
      <c r="E191" s="1" t="s">
        <v>1417</v>
      </c>
      <c r="F191" s="2" t="s">
        <v>390</v>
      </c>
      <c r="G191" s="1" t="s">
        <v>1176</v>
      </c>
      <c r="I191" s="1">
        <f t="shared" si="3"/>
        <v>186</v>
      </c>
      <c r="J191" s="1" t="s">
        <v>0</v>
      </c>
      <c r="K191" s="1" t="s">
        <v>1268</v>
      </c>
      <c r="L191" s="3" t="str">
        <f t="shared" si="1"/>
        <v>OCT</v>
      </c>
      <c r="M191" s="1" t="s">
        <v>1177</v>
      </c>
      <c r="N191" s="1" t="s">
        <v>388</v>
      </c>
      <c r="O191" s="1" t="s">
        <v>913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"2004",typeDoc:"ACUERDO",dateDoc:"22-OCT",numDoc:"CG 186-2004",monthDoc:"OCT",nameDoc:"CUMPLIMENTO REGIDOR",link: Acuerdos__pdfpath(`./${"2004/"}${"186.pdf"}`),},</v>
      </c>
      <c r="W191" s="1" t="str">
        <f t="shared" si="15"/>
        <v>{id:186,year: "2004",typeDoc:"ACUERDO",dateDoc:"22-OCT",numDoc:"CG 186-2004",monthDoc:"OCT",nameDoc:"CUMPLIMENTO REGIDOR",link: Acuerdos__pdfpath(`./${"2004/"}${"186.pdf"}`),},</v>
      </c>
      <c r="X191" s="1">
        <v>190</v>
      </c>
    </row>
    <row r="192" spans="1:24" x14ac:dyDescent="0.25">
      <c r="A192" s="1" t="s">
        <v>748</v>
      </c>
      <c r="B192" s="1">
        <v>187</v>
      </c>
      <c r="C192" s="1" t="s">
        <v>1883</v>
      </c>
      <c r="D192" s="3" t="s">
        <v>1181</v>
      </c>
      <c r="E192" s="1" t="s">
        <v>1417</v>
      </c>
      <c r="F192" s="2" t="s">
        <v>202</v>
      </c>
      <c r="G192" s="1" t="s">
        <v>1176</v>
      </c>
      <c r="H192" s="1">
        <v>0</v>
      </c>
      <c r="I192" s="1">
        <v>105</v>
      </c>
      <c r="J192" s="1" t="s">
        <v>0</v>
      </c>
      <c r="K192" s="1" t="s">
        <v>1268</v>
      </c>
      <c r="L192" s="3" t="str">
        <f t="shared" si="1"/>
        <v>OCT</v>
      </c>
      <c r="M192" s="1" t="s">
        <v>1177</v>
      </c>
      <c r="N192" s="1" t="s">
        <v>2055</v>
      </c>
      <c r="O192" s="1" t="s">
        <v>913</v>
      </c>
      <c r="P192" s="26" t="s">
        <v>1984</v>
      </c>
      <c r="Q192" s="1" t="s">
        <v>1</v>
      </c>
      <c r="R192" s="1" t="str">
        <f t="shared" si="25"/>
        <v>{id:187,year: "2004",typeDoc:"ACUERDO",dateDoc:"24-OCT",numDoc:"CG 0105-2004",monthDoc:"OCT",nameDoc:"AMPLIACIÓN DEL CG 105/2004 ACREDITACIÓN REPRESENTANTES GENERALES",link: Acuerdos__pdfpath(`./${"2004/"}${"105_a.pdf"}`),},</v>
      </c>
      <c r="W192" s="1" t="str">
        <f t="shared" si="15"/>
        <v>{id:187,year: "2004",typeDoc:"ACUERDO",dateDoc:"24-OCT",numDoc:"CG 0105-2004",monthDoc:"OCT",nameDoc:"AMPLIACIÓN DEL CG 105/2004 ACREDITACIÓN REPRESENTANTES GENERALES",link: Acuerdos__pdfpath(`./${"2004/"}${"105_a.pdf"}`),},</v>
      </c>
      <c r="X192" s="1">
        <v>191</v>
      </c>
    </row>
    <row r="193" spans="1:24" x14ac:dyDescent="0.25">
      <c r="A193" s="1" t="s">
        <v>748</v>
      </c>
      <c r="B193" s="1">
        <v>188</v>
      </c>
      <c r="C193" s="1" t="s">
        <v>1883</v>
      </c>
      <c r="D193" s="1" t="s">
        <v>1182</v>
      </c>
      <c r="E193" s="1" t="s">
        <v>1417</v>
      </c>
      <c r="F193" s="2" t="s">
        <v>202</v>
      </c>
      <c r="G193" s="1" t="s">
        <v>1176</v>
      </c>
      <c r="I193" s="1">
        <v>187</v>
      </c>
      <c r="J193" s="1" t="s">
        <v>0</v>
      </c>
      <c r="K193" s="1" t="s">
        <v>1268</v>
      </c>
      <c r="L193" s="3" t="str">
        <f t="shared" si="1"/>
        <v>OCT</v>
      </c>
      <c r="M193" s="1" t="s">
        <v>1177</v>
      </c>
      <c r="N193" s="1" t="s">
        <v>2091</v>
      </c>
      <c r="O193" s="1" t="s">
        <v>913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"2004",typeDoc:"RESOLUCIÓN",dateDoc:"24-OCT",numDoc:"CG 187-2004",monthDoc:"OCT",nameDoc:"INTEGRACION,NUMERO Y UBICACION DECASILLAS",link: Acuerdos__pdfpath(`./${"2004/"}${"187.pdf"}`),},</v>
      </c>
      <c r="W193" s="1" t="str">
        <f t="shared" si="15"/>
        <v>{id:188,year: "2004",typeDoc:"RESOLUCIÓN",dateDoc:"24-OCT",numDoc:"CG 187-2004",monthDoc:"OCT",nameDoc:"INTEGRACION,NUMERO Y UBICACION DECASILLAS",link: Acuerdos__pdfpath(`./${"2004/"}${"187.pdf"}`),},</v>
      </c>
      <c r="X193" s="1">
        <v>192</v>
      </c>
    </row>
    <row r="194" spans="1:24" x14ac:dyDescent="0.25">
      <c r="A194" s="1" t="s">
        <v>748</v>
      </c>
      <c r="B194" s="1">
        <v>189</v>
      </c>
      <c r="C194" s="1" t="s">
        <v>1883</v>
      </c>
      <c r="D194" s="3" t="s">
        <v>1181</v>
      </c>
      <c r="E194" s="1" t="s">
        <v>1417</v>
      </c>
      <c r="F194" s="2" t="s">
        <v>202</v>
      </c>
      <c r="G194" s="1" t="s">
        <v>1176</v>
      </c>
      <c r="I194" s="1">
        <v>188</v>
      </c>
      <c r="J194" s="1" t="s">
        <v>0</v>
      </c>
      <c r="K194" s="1" t="s">
        <v>1268</v>
      </c>
      <c r="L194" s="3" t="str">
        <f t="shared" si="1"/>
        <v>OCT</v>
      </c>
      <c r="M194" s="1" t="s">
        <v>1177</v>
      </c>
      <c r="N194" s="1" t="s">
        <v>391</v>
      </c>
      <c r="O194" s="1" t="s">
        <v>913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"2004",typeDoc:"ACUERDO",dateDoc:"24-OCT",numDoc:"CG 188-2004",monthDoc:"OCT",nameDoc:"LISTA NOMINAL-PRESIDENCIAS DE COMUNIDAD",link: Acuerdos__pdfpath(`./${"2004/"}${"188.pdf"}`),},</v>
      </c>
      <c r="W194" s="1" t="str">
        <f t="shared" ref="W194:W257" si="27">IF(R194=0,"",R194)</f>
        <v>{id:189,year: "2004",typeDoc:"ACUERDO",dateDoc:"24-OCT",numDoc:"CG 188-2004",monthDoc:"OCT",nameDoc:"LISTA NOMINAL-PRESIDENCIAS DE COMUNIDAD",link: Acuerdos__pdfpath(`./${"2004/"}${"188.pdf"}`),},</v>
      </c>
      <c r="X194" s="1">
        <v>193</v>
      </c>
    </row>
    <row r="195" spans="1:24" x14ac:dyDescent="0.25">
      <c r="A195" s="1" t="s">
        <v>748</v>
      </c>
      <c r="B195" s="1">
        <v>190</v>
      </c>
      <c r="C195" s="1" t="s">
        <v>1883</v>
      </c>
      <c r="D195" s="1" t="s">
        <v>1181</v>
      </c>
      <c r="E195" s="1" t="s">
        <v>1417</v>
      </c>
      <c r="F195" s="2" t="s">
        <v>202</v>
      </c>
      <c r="G195" s="1" t="s">
        <v>1176</v>
      </c>
      <c r="I195" s="1">
        <v>189</v>
      </c>
      <c r="J195" s="1" t="s">
        <v>0</v>
      </c>
      <c r="K195" s="1" t="s">
        <v>1268</v>
      </c>
      <c r="L195" s="3" t="str">
        <f t="shared" si="1"/>
        <v>OCT</v>
      </c>
      <c r="M195" s="1" t="s">
        <v>1177</v>
      </c>
      <c r="N195" s="1" t="s">
        <v>2056</v>
      </c>
      <c r="O195" s="1" t="s">
        <v>913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"2004",typeDoc:"ACUERDO",dateDoc:"24-OCT",numDoc:"CG 189-2004",monthDoc:"OCT",nameDoc:"CIERRE DE CAMPAÑA",link: Acuerdos__pdfpath(`./${"2004/"}${"189.pdf"}`),},</v>
      </c>
      <c r="W195" s="1" t="str">
        <f t="shared" si="27"/>
        <v>{id:190,year: "2004",typeDoc:"ACUERDO",dateDoc:"24-OCT",numDoc:"CG 189-2004",monthDoc:"OCT",nameDoc:"CIERRE DE CAMPAÑA",link: Acuerdos__pdfpath(`./${"2004/"}${"189.pdf"}`),},</v>
      </c>
      <c r="X195" s="1">
        <v>194</v>
      </c>
    </row>
    <row r="196" spans="1:24" x14ac:dyDescent="0.25">
      <c r="A196" s="1" t="s">
        <v>748</v>
      </c>
      <c r="B196" s="1">
        <v>191</v>
      </c>
      <c r="C196" s="1" t="s">
        <v>1883</v>
      </c>
      <c r="D196" s="3" t="s">
        <v>1181</v>
      </c>
      <c r="E196" s="1" t="s">
        <v>1417</v>
      </c>
      <c r="F196" s="2" t="s">
        <v>202</v>
      </c>
      <c r="G196" s="1" t="s">
        <v>1176</v>
      </c>
      <c r="I196" s="1">
        <v>190</v>
      </c>
      <c r="J196" s="1" t="s">
        <v>0</v>
      </c>
      <c r="K196" s="1" t="s">
        <v>1268</v>
      </c>
      <c r="L196" s="3" t="str">
        <f t="shared" si="1"/>
        <v>OCT</v>
      </c>
      <c r="M196" s="1" t="s">
        <v>1177</v>
      </c>
      <c r="N196" s="1" t="s">
        <v>392</v>
      </c>
      <c r="O196" s="1" t="s">
        <v>913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"2004",typeDoc:"ACUERDO",dateDoc:"24-OCT",numDoc:"CG 190-2004",monthDoc:"OCT",nameDoc:"SUSTITUCIONES DE AYUNTAMIENTOS",link: Acuerdos__pdfpath(`./${"2004/"}${"190.pdf"}`),},</v>
      </c>
      <c r="W196" s="1" t="str">
        <f t="shared" si="27"/>
        <v>{id:191,year: "2004",typeDoc:"ACUERDO",dateDoc:"24-OCT",numDoc:"CG 190-2004",monthDoc:"OCT",nameDoc:"SUSTITUCIONES DE AYUNTAMIENTOS",link: Acuerdos__pdfpath(`./${"2004/"}${"190.pdf"}`),},</v>
      </c>
      <c r="X196" s="1">
        <v>195</v>
      </c>
    </row>
    <row r="197" spans="1:24" x14ac:dyDescent="0.25">
      <c r="A197" s="1" t="s">
        <v>748</v>
      </c>
      <c r="B197" s="1">
        <v>192</v>
      </c>
      <c r="C197" s="1" t="s">
        <v>1883</v>
      </c>
      <c r="D197" s="1" t="s">
        <v>1181</v>
      </c>
      <c r="E197" s="1" t="s">
        <v>1417</v>
      </c>
      <c r="F197" s="2" t="s">
        <v>393</v>
      </c>
      <c r="G197" s="1" t="s">
        <v>1176</v>
      </c>
      <c r="I197" s="1">
        <v>191</v>
      </c>
      <c r="J197" s="1" t="s">
        <v>0</v>
      </c>
      <c r="K197" s="1" t="s">
        <v>1268</v>
      </c>
      <c r="L197" s="3" t="str">
        <f t="shared" si="1"/>
        <v>OCT</v>
      </c>
      <c r="M197" s="1" t="s">
        <v>1177</v>
      </c>
      <c r="N197" s="1" t="s">
        <v>2057</v>
      </c>
      <c r="O197" s="1" t="s">
        <v>913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"2004",typeDoc:"ACUERDO",dateDoc:"26-OCT",numDoc:"CG 191-2004",monthDoc:"OCT",nameDoc:"SUSTITUCIONES CONSEJOS DIST Y MUNIC",link: Acuerdos__pdfpath(`./${"2004/"}${"191.pdf"}`),},</v>
      </c>
      <c r="W197" s="1" t="str">
        <f t="shared" si="27"/>
        <v>{id:192,year: "2004",typeDoc:"ACUERDO",dateDoc:"26-OCT",numDoc:"CG 191-2004",monthDoc:"OCT",nameDoc:"SUSTITUCIONES CONSEJOS DIST Y MUNIC",link: Acuerdos__pdfpath(`./${"2004/"}${"191.pdf"}`),},</v>
      </c>
      <c r="X197" s="1">
        <v>196</v>
      </c>
    </row>
    <row r="198" spans="1:24" x14ac:dyDescent="0.25">
      <c r="A198" s="1" t="s">
        <v>748</v>
      </c>
      <c r="B198" s="1">
        <v>193</v>
      </c>
      <c r="C198" s="1" t="s">
        <v>1883</v>
      </c>
      <c r="D198" s="1" t="s">
        <v>1181</v>
      </c>
      <c r="E198" s="1" t="s">
        <v>1417</v>
      </c>
      <c r="F198" s="2" t="s">
        <v>393</v>
      </c>
      <c r="G198" s="1" t="s">
        <v>1176</v>
      </c>
      <c r="I198" s="1">
        <v>192</v>
      </c>
      <c r="J198" s="1" t="s">
        <v>0</v>
      </c>
      <c r="K198" s="1" t="s">
        <v>1268</v>
      </c>
      <c r="L198" s="3" t="str">
        <f t="shared" si="1"/>
        <v>OCT</v>
      </c>
      <c r="M198" s="1" t="s">
        <v>1177</v>
      </c>
      <c r="N198" s="1" t="s">
        <v>2058</v>
      </c>
      <c r="O198" s="1" t="s">
        <v>913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"2004",typeDoc:"ACUERDO",dateDoc:"26-OCT",numDoc:"CG 192-2004",monthDoc:"OCT",nameDoc:"MEDIDAS DE SEGURIDAD DE LAS BOLETAS ELECTORALES",link: Acuerdos__pdfpath(`./${"2004/"}${"192.pdf"}`),},</v>
      </c>
      <c r="W198" s="1" t="str">
        <f t="shared" si="27"/>
        <v>{id:193,year: "2004",typeDoc:"ACUERDO",dateDoc:"26-OCT",numDoc:"CG 192-2004",monthDoc:"OCT",nameDoc:"MEDIDAS DE SEGURIDAD DE LAS BOLETAS ELECTORALES",link: Acuerdos__pdfpath(`./${"2004/"}${"192.pdf"}`),},</v>
      </c>
      <c r="X198" s="1">
        <v>197</v>
      </c>
    </row>
    <row r="199" spans="1:24" x14ac:dyDescent="0.25">
      <c r="A199" s="1" t="s">
        <v>748</v>
      </c>
      <c r="B199" s="1">
        <v>194</v>
      </c>
      <c r="C199" s="1" t="s">
        <v>1883</v>
      </c>
      <c r="D199" s="1" t="s">
        <v>1182</v>
      </c>
      <c r="E199" s="1" t="s">
        <v>1417</v>
      </c>
      <c r="F199" s="2" t="s">
        <v>24</v>
      </c>
      <c r="G199" s="1" t="s">
        <v>1176</v>
      </c>
      <c r="I199" s="1">
        <v>193</v>
      </c>
      <c r="J199" s="1" t="s">
        <v>0</v>
      </c>
      <c r="K199" s="1" t="s">
        <v>1268</v>
      </c>
      <c r="L199" s="3" t="str">
        <f t="shared" si="1"/>
        <v>OCT</v>
      </c>
      <c r="M199" s="1" t="s">
        <v>1177</v>
      </c>
      <c r="N199" s="1" t="s">
        <v>2092</v>
      </c>
      <c r="O199" s="1" t="s">
        <v>913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"2004",typeDoc:"RESOLUCIÓN",dateDoc:"31-OCT",numDoc:"CG 193-2004",monthDoc:"OCT",nameDoc:"SUP-JDC-554-2004",link: Acuerdos__pdfpath(`./${"2004/"}${"193.pdf"}`),},</v>
      </c>
      <c r="W199" s="1" t="str">
        <f t="shared" si="27"/>
        <v>{id:194,year: "2004",typeDoc:"RESOLUCIÓN",dateDoc:"31-OCT",numDoc:"CG 193-2004",monthDoc:"OCT",nameDoc:"SUP-JDC-554-2004",link: Acuerdos__pdfpath(`./${"2004/"}${"193.pdf"}`),},</v>
      </c>
      <c r="X199" s="1">
        <v>198</v>
      </c>
    </row>
    <row r="200" spans="1:24" x14ac:dyDescent="0.25">
      <c r="A200" s="1" t="s">
        <v>748</v>
      </c>
      <c r="B200" s="1">
        <v>195</v>
      </c>
      <c r="C200" s="1" t="s">
        <v>1883</v>
      </c>
      <c r="D200" s="1" t="s">
        <v>1181</v>
      </c>
      <c r="E200" s="1" t="s">
        <v>1417</v>
      </c>
      <c r="F200" s="2" t="s">
        <v>24</v>
      </c>
      <c r="G200" s="1" t="s">
        <v>1176</v>
      </c>
      <c r="I200" s="1">
        <v>194</v>
      </c>
      <c r="J200" s="1" t="s">
        <v>0</v>
      </c>
      <c r="K200" s="1" t="s">
        <v>1268</v>
      </c>
      <c r="L200" s="3" t="str">
        <f t="shared" si="1"/>
        <v>OCT</v>
      </c>
      <c r="M200" s="1" t="s">
        <v>1177</v>
      </c>
      <c r="N200" s="1" t="s">
        <v>2059</v>
      </c>
      <c r="O200" s="1" t="s">
        <v>913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"2004",typeDoc:"ACUERDO",dateDoc:"31-OCT",numDoc:"CG 194-2004",monthDoc:"OCT",nameDoc:"SARJE",link: Acuerdos__pdfpath(`./${"2004/"}${"194.pdf"}`),},</v>
      </c>
      <c r="W200" s="1" t="str">
        <f t="shared" si="27"/>
        <v>{id:195,year: "2004",typeDoc:"ACUERDO",dateDoc:"31-OCT",numDoc:"CG 194-2004",monthDoc:"OCT",nameDoc:"SARJE",link: Acuerdos__pdfpath(`./${"2004/"}${"194.pdf"}`),},</v>
      </c>
      <c r="X200" s="1">
        <v>199</v>
      </c>
    </row>
    <row r="201" spans="1:24" x14ac:dyDescent="0.25">
      <c r="A201" s="1" t="s">
        <v>748</v>
      </c>
      <c r="B201" s="1">
        <v>196</v>
      </c>
      <c r="C201" s="1" t="s">
        <v>1883</v>
      </c>
      <c r="D201" s="1" t="s">
        <v>1181</v>
      </c>
      <c r="E201" s="1" t="s">
        <v>1417</v>
      </c>
      <c r="F201" s="2" t="s">
        <v>24</v>
      </c>
      <c r="G201" s="1" t="s">
        <v>1176</v>
      </c>
      <c r="I201" s="1">
        <v>195</v>
      </c>
      <c r="J201" s="1" t="s">
        <v>0</v>
      </c>
      <c r="K201" s="1" t="s">
        <v>1268</v>
      </c>
      <c r="L201" s="3" t="str">
        <f t="shared" si="1"/>
        <v>OCT</v>
      </c>
      <c r="M201" s="1" t="s">
        <v>1177</v>
      </c>
      <c r="N201" s="1" t="s">
        <v>2060</v>
      </c>
      <c r="O201" s="1" t="s">
        <v>913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"2004",typeDoc:"ACUERDO",dateDoc:"31-OCT",numDoc:"CG 195-2004",monthDoc:"OCT",nameDoc:"SUSTITUCIÓN DIP SUP Y 1 REG PROP PRD PRESENTADO EN SESIÓN",link: Acuerdos__pdfpath(`./${"2004/"}${"195.pdf"}`),},</v>
      </c>
      <c r="W201" s="1" t="str">
        <f t="shared" si="27"/>
        <v>{id:196,year: "2004",typeDoc:"ACUERDO",dateDoc:"31-OCT",numDoc:"CG 195-2004",monthDoc:"OCT",nameDoc:"SUSTITUCIÓN DIP SUP Y 1 REG PROP PRD PRESENTADO EN SESIÓN",link: Acuerdos__pdfpath(`./${"2004/"}${"195.pdf"}`),},</v>
      </c>
      <c r="X201" s="1">
        <v>200</v>
      </c>
    </row>
    <row r="202" spans="1:24" x14ac:dyDescent="0.25">
      <c r="A202" s="1" t="s">
        <v>748</v>
      </c>
      <c r="B202" s="1">
        <v>197</v>
      </c>
      <c r="C202" s="1" t="s">
        <v>1883</v>
      </c>
      <c r="D202" s="3" t="s">
        <v>1181</v>
      </c>
      <c r="E202" s="1" t="s">
        <v>1417</v>
      </c>
      <c r="F202" s="2" t="s">
        <v>24</v>
      </c>
      <c r="G202" s="1" t="s">
        <v>1176</v>
      </c>
      <c r="I202" s="1">
        <v>196</v>
      </c>
      <c r="J202" s="1" t="s">
        <v>0</v>
      </c>
      <c r="K202" s="1" t="s">
        <v>1268</v>
      </c>
      <c r="L202" s="3" t="str">
        <f t="shared" si="1"/>
        <v>OCT</v>
      </c>
      <c r="M202" s="1" t="s">
        <v>1177</v>
      </c>
      <c r="N202" s="1" t="s">
        <v>2061</v>
      </c>
      <c r="O202" s="1" t="s">
        <v>913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"2004",typeDoc:"ACUERDO",dateDoc:"31-OCT",numDoc:"CG 196-2004",monthDoc:"OCT",nameDoc:"LISTA 3 OBSERVADORES",link: Acuerdos__pdfpath(`./${"2004/"}${"196.pdf"}`),},</v>
      </c>
      <c r="W202" s="1" t="str">
        <f t="shared" si="27"/>
        <v>{id:197,year: "2004",typeDoc:"ACUERDO",dateDoc:"31-OCT",numDoc:"CG 196-2004",monthDoc:"OCT",nameDoc:"LISTA 3 OBSERVADORES",link: Acuerdos__pdfpath(`./${"2004/"}${"196.pdf"}`),},</v>
      </c>
      <c r="X202" s="1">
        <v>201</v>
      </c>
    </row>
    <row r="203" spans="1:24" x14ac:dyDescent="0.25">
      <c r="A203" s="1" t="s">
        <v>748</v>
      </c>
      <c r="B203" s="1">
        <v>198</v>
      </c>
      <c r="C203" s="1" t="s">
        <v>1883</v>
      </c>
      <c r="D203" s="3" t="s">
        <v>1181</v>
      </c>
      <c r="E203" s="1" t="s">
        <v>1417</v>
      </c>
      <c r="F203" s="2" t="s">
        <v>24</v>
      </c>
      <c r="G203" s="1" t="s">
        <v>1176</v>
      </c>
      <c r="I203" s="1">
        <v>197</v>
      </c>
      <c r="J203" s="1" t="s">
        <v>0</v>
      </c>
      <c r="K203" s="1" t="s">
        <v>1268</v>
      </c>
      <c r="L203" s="3" t="str">
        <f t="shared" si="1"/>
        <v>OCT</v>
      </c>
      <c r="M203" s="1" t="s">
        <v>1177</v>
      </c>
      <c r="N203" s="1" t="s">
        <v>2062</v>
      </c>
      <c r="O203" s="1" t="s">
        <v>913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"2004",typeDoc:"ACUERDO",dateDoc:"31-OCT",numDoc:"CG 197-2004",monthDoc:"OCT",nameDoc:"TOPES DE CAMPAÑA COMUNIDADES",link: Acuerdos__pdfpath(`./${"2004/"}${"197.pdf"}`),},</v>
      </c>
      <c r="W203" s="1" t="str">
        <f t="shared" si="27"/>
        <v>{id:198,year: "2004",typeDoc:"ACUERDO",dateDoc:"31-OCT",numDoc:"CG 197-2004",monthDoc:"OCT",nameDoc:"TOPES DE CAMPAÑA COMUNIDADES",link: Acuerdos__pdfpath(`./${"2004/"}${"197.pdf"}`),},</v>
      </c>
      <c r="X203" s="1">
        <v>202</v>
      </c>
    </row>
    <row r="204" spans="1:24" x14ac:dyDescent="0.25">
      <c r="A204" s="1" t="s">
        <v>748</v>
      </c>
      <c r="B204" s="1">
        <v>199</v>
      </c>
      <c r="C204" s="1" t="s">
        <v>1883</v>
      </c>
      <c r="D204" s="1" t="s">
        <v>1182</v>
      </c>
      <c r="E204" s="1" t="s">
        <v>1417</v>
      </c>
      <c r="F204" s="2" t="s">
        <v>24</v>
      </c>
      <c r="G204" s="1" t="s">
        <v>1176</v>
      </c>
      <c r="I204" s="1">
        <v>198</v>
      </c>
      <c r="J204" s="1" t="s">
        <v>0</v>
      </c>
      <c r="K204" s="1" t="s">
        <v>1268</v>
      </c>
      <c r="L204" s="3" t="str">
        <f t="shared" si="1"/>
        <v>OCT</v>
      </c>
      <c r="M204" s="1" t="s">
        <v>1177</v>
      </c>
      <c r="N204" s="1" t="s">
        <v>2093</v>
      </c>
      <c r="O204" s="1" t="s">
        <v>913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"2004",typeDoc:"RESOLUCIÓN",dateDoc:"31-OCT",numDoc:"CG 198-2004",monthDoc:"OCT",nameDoc:"REC.REV. 01",link: Acuerdos__pdfpath(`./${"2004/"}${"198.pdf"}`),},</v>
      </c>
      <c r="W204" s="1" t="str">
        <f t="shared" si="27"/>
        <v>{id:199,year: "2004",typeDoc:"RESOLUCIÓN",dateDoc:"31-OCT",numDoc:"CG 198-2004",monthDoc:"OCT",nameDoc:"REC.REV. 01",link: Acuerdos__pdfpath(`./${"2004/"}${"198.pdf"}`),},</v>
      </c>
      <c r="X204" s="1">
        <v>203</v>
      </c>
    </row>
    <row r="205" spans="1:24" x14ac:dyDescent="0.25">
      <c r="A205" s="1" t="s">
        <v>748</v>
      </c>
      <c r="B205" s="1">
        <v>200</v>
      </c>
      <c r="C205" s="1" t="s">
        <v>1883</v>
      </c>
      <c r="D205" s="1" t="s">
        <v>1182</v>
      </c>
      <c r="E205" s="1" t="s">
        <v>1417</v>
      </c>
      <c r="F205" s="2" t="s">
        <v>24</v>
      </c>
      <c r="G205" s="1" t="s">
        <v>1176</v>
      </c>
      <c r="I205" s="1">
        <v>199</v>
      </c>
      <c r="J205" s="1" t="s">
        <v>0</v>
      </c>
      <c r="K205" s="1" t="s">
        <v>1268</v>
      </c>
      <c r="L205" s="3" t="str">
        <f t="shared" si="1"/>
        <v>OCT</v>
      </c>
      <c r="M205" s="1" t="s">
        <v>1177</v>
      </c>
      <c r="N205" s="1" t="s">
        <v>2094</v>
      </c>
      <c r="O205" s="1" t="s">
        <v>913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"2004",typeDoc:"RESOLUCIÓN",dateDoc:"31-OCT",numDoc:"CG 199-2004",monthDoc:"OCT",nameDoc:"REC.REV. 02",link: Acuerdos__pdfpath(`./${"2004/"}${"199.pdf"}`),},</v>
      </c>
      <c r="W205" s="1" t="str">
        <f t="shared" si="27"/>
        <v>{id:200,year: "2004",typeDoc:"RESOLUCIÓN",dateDoc:"31-OCT",numDoc:"CG 199-2004",monthDoc:"OCT",nameDoc:"REC.REV. 02",link: Acuerdos__pdfpath(`./${"2004/"}${"199.pdf"}`),},</v>
      </c>
      <c r="X205" s="1">
        <v>204</v>
      </c>
    </row>
    <row r="206" spans="1:24" x14ac:dyDescent="0.25">
      <c r="A206" s="1" t="s">
        <v>748</v>
      </c>
      <c r="B206" s="1">
        <v>201</v>
      </c>
      <c r="C206" s="1" t="s">
        <v>1883</v>
      </c>
      <c r="D206" s="1" t="s">
        <v>1182</v>
      </c>
      <c r="E206" s="1" t="s">
        <v>1417</v>
      </c>
      <c r="F206" s="2" t="s">
        <v>24</v>
      </c>
      <c r="G206" s="1" t="s">
        <v>1176</v>
      </c>
      <c r="I206" s="1">
        <v>200</v>
      </c>
      <c r="J206" s="1" t="s">
        <v>0</v>
      </c>
      <c r="K206" s="1" t="s">
        <v>1268</v>
      </c>
      <c r="L206" s="3" t="str">
        <f t="shared" si="1"/>
        <v>OCT</v>
      </c>
      <c r="M206" s="1" t="s">
        <v>1177</v>
      </c>
      <c r="N206" s="1" t="s">
        <v>2095</v>
      </c>
      <c r="O206" s="1" t="s">
        <v>913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"2004",typeDoc:"RESOLUCIÓN",dateDoc:"31-OCT",numDoc:"CG 200-2004",monthDoc:"OCT",nameDoc:"QUEJA 025-04",link: Acuerdos__pdfpath(`./${"2004/"}${"200.pdf"}`),},</v>
      </c>
      <c r="W206" s="1" t="str">
        <f t="shared" si="27"/>
        <v>{id:201,year: "2004",typeDoc:"RESOLUCIÓN",dateDoc:"31-OCT",numDoc:"CG 200-2004",monthDoc:"OCT",nameDoc:"QUEJA 025-04",link: Acuerdos__pdfpath(`./${"2004/"}${"200.pdf"}`),},</v>
      </c>
      <c r="X206" s="1">
        <v>205</v>
      </c>
    </row>
    <row r="207" spans="1:24" x14ac:dyDescent="0.25">
      <c r="A207" s="1" t="s">
        <v>748</v>
      </c>
      <c r="B207" s="1">
        <v>202</v>
      </c>
      <c r="C207" s="1" t="s">
        <v>1883</v>
      </c>
      <c r="D207" s="3" t="s">
        <v>1182</v>
      </c>
      <c r="E207" s="1" t="s">
        <v>1417</v>
      </c>
      <c r="F207" s="2" t="s">
        <v>24</v>
      </c>
      <c r="G207" s="1" t="s">
        <v>1176</v>
      </c>
      <c r="I207" s="1">
        <v>201</v>
      </c>
      <c r="J207" s="1" t="s">
        <v>0</v>
      </c>
      <c r="K207" s="1" t="s">
        <v>1268</v>
      </c>
      <c r="L207" s="3" t="str">
        <f t="shared" si="1"/>
        <v>OCT</v>
      </c>
      <c r="M207" s="1" t="s">
        <v>1177</v>
      </c>
      <c r="N207" s="1" t="s">
        <v>2096</v>
      </c>
      <c r="O207" s="1" t="s">
        <v>913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"2004",typeDoc:"RESOLUCIÓN",dateDoc:"31-OCT",numDoc:"CG 201-2004",monthDoc:"OCT",nameDoc:"QUEJA 036-04",link: Acuerdos__pdfpath(`./${"2004/"}${"201.pdf"}`),},</v>
      </c>
      <c r="W207" s="1" t="str">
        <f t="shared" si="27"/>
        <v>{id:202,year: "2004",typeDoc:"RESOLUCIÓN",dateDoc:"31-OCT",numDoc:"CG 201-2004",monthDoc:"OCT",nameDoc:"QUEJA 036-04",link: Acuerdos__pdfpath(`./${"2004/"}${"201.pdf"}`),},</v>
      </c>
      <c r="X207" s="1">
        <v>206</v>
      </c>
    </row>
    <row r="208" spans="1:24" x14ac:dyDescent="0.25">
      <c r="A208" s="1" t="s">
        <v>748</v>
      </c>
      <c r="B208" s="1">
        <v>203</v>
      </c>
      <c r="C208" s="1" t="s">
        <v>1883</v>
      </c>
      <c r="D208" s="3" t="s">
        <v>1181</v>
      </c>
      <c r="E208" s="1" t="s">
        <v>1417</v>
      </c>
      <c r="F208" s="2" t="s">
        <v>24</v>
      </c>
      <c r="G208" s="1" t="s">
        <v>1176</v>
      </c>
      <c r="I208" s="1">
        <v>202</v>
      </c>
      <c r="J208" s="1" t="s">
        <v>0</v>
      </c>
      <c r="K208" s="1" t="s">
        <v>1268</v>
      </c>
      <c r="L208" s="3" t="str">
        <f t="shared" si="1"/>
        <v>OCT</v>
      </c>
      <c r="M208" s="1" t="s">
        <v>1177</v>
      </c>
      <c r="N208" s="1" t="s">
        <v>2063</v>
      </c>
      <c r="O208" s="1" t="s">
        <v>913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"2004",typeDoc:"ACUERDO",dateDoc:"31-OCT",numDoc:"CG 202-2004",monthDoc:"OCT",nameDoc:"MODIFICACIÓN DE ACTAS",link: Acuerdos__pdfpath(`./${"2004/"}${"202.pdf"}`),},</v>
      </c>
      <c r="W208" s="1" t="str">
        <f t="shared" si="27"/>
        <v>{id:203,year: "2004",typeDoc:"ACUERDO",dateDoc:"31-OCT",numDoc:"CG 202-2004",monthDoc:"OCT",nameDoc:"MODIFICACIÓN DE ACTAS",link: Acuerdos__pdfpath(`./${"2004/"}${"202.pdf"}`),},</v>
      </c>
      <c r="X208" s="1">
        <v>207</v>
      </c>
    </row>
    <row r="209" spans="1:24" x14ac:dyDescent="0.25">
      <c r="A209" s="1" t="s">
        <v>748</v>
      </c>
      <c r="B209" s="1">
        <v>204</v>
      </c>
      <c r="C209" s="1" t="s">
        <v>1883</v>
      </c>
      <c r="D209" s="1" t="s">
        <v>1181</v>
      </c>
      <c r="E209" s="1" t="s">
        <v>1417</v>
      </c>
      <c r="F209" s="2" t="s">
        <v>212</v>
      </c>
      <c r="G209" s="1" t="s">
        <v>1176</v>
      </c>
      <c r="I209" s="1">
        <v>203</v>
      </c>
      <c r="J209" s="1" t="s">
        <v>0</v>
      </c>
      <c r="K209" s="1" t="s">
        <v>1268</v>
      </c>
      <c r="L209" s="3" t="str">
        <f t="shared" si="1"/>
        <v>NOV</v>
      </c>
      <c r="M209" s="1" t="s">
        <v>1177</v>
      </c>
      <c r="N209" s="1" t="s">
        <v>394</v>
      </c>
      <c r="O209" s="1" t="s">
        <v>913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"2004",typeDoc:"ACUERDO",dateDoc:"02-NOV",numDoc:"CG 203-2004",monthDoc:"NOV",nameDoc:"CUMPLIMIENTO PJS II T173-04",link: Acuerdos__pdfpath(`./${"2004/"}${"203.pdf"}`),},</v>
      </c>
      <c r="W209" s="1" t="str">
        <f t="shared" si="27"/>
        <v>{id:204,year: "2004",typeDoc:"ACUERDO",dateDoc:"02-NOV",numDoc:"CG 203-2004",monthDoc:"NOV",nameDoc:"CUMPLIMIENTO PJS II T173-04",link: Acuerdos__pdfpath(`./${"2004/"}${"203.pdf"}`),},</v>
      </c>
      <c r="X209" s="1">
        <v>208</v>
      </c>
    </row>
    <row r="210" spans="1:24" x14ac:dyDescent="0.25">
      <c r="A210" s="1" t="s">
        <v>748</v>
      </c>
      <c r="B210" s="1">
        <v>205</v>
      </c>
      <c r="C210" s="1" t="s">
        <v>1883</v>
      </c>
      <c r="D210" s="3" t="s">
        <v>1181</v>
      </c>
      <c r="E210" s="1" t="s">
        <v>1417</v>
      </c>
      <c r="F210" s="2" t="s">
        <v>406</v>
      </c>
      <c r="G210" s="1" t="s">
        <v>1176</v>
      </c>
      <c r="I210" s="1">
        <v>204</v>
      </c>
      <c r="J210" s="1" t="s">
        <v>0</v>
      </c>
      <c r="K210" s="1" t="s">
        <v>1268</v>
      </c>
      <c r="L210" s="3" t="str">
        <f t="shared" si="1"/>
        <v>NOV</v>
      </c>
      <c r="M210" s="1" t="s">
        <v>1177</v>
      </c>
      <c r="N210" s="1" t="s">
        <v>2064</v>
      </c>
      <c r="O210" s="1" t="s">
        <v>913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"2004",typeDoc:"ACUERDO",dateDoc:"03-NOV",numDoc:"CG 204-2004",monthDoc:"NOV",nameDoc:"SUSTITUCION CONSEJOS DTALES. Y MPALES",link: Acuerdos__pdfpath(`./${"2004/"}${"204.pdf"}`),},</v>
      </c>
      <c r="W210" s="1" t="str">
        <f t="shared" si="27"/>
        <v>{id:205,year: "2004",typeDoc:"ACUERDO",dateDoc:"03-NOV",numDoc:"CG 204-2004",monthDoc:"NOV",nameDoc:"SUSTITUCION CONSEJOS DTALES. Y MPALES",link: Acuerdos__pdfpath(`./${"2004/"}${"204.pdf"}`),},</v>
      </c>
      <c r="X210" s="1">
        <v>209</v>
      </c>
    </row>
    <row r="211" spans="1:24" x14ac:dyDescent="0.25">
      <c r="A211" s="1" t="s">
        <v>748</v>
      </c>
      <c r="B211" s="1">
        <v>206</v>
      </c>
      <c r="C211" s="1" t="s">
        <v>1883</v>
      </c>
      <c r="D211" s="3" t="s">
        <v>1181</v>
      </c>
      <c r="E211" s="1" t="s">
        <v>1417</v>
      </c>
      <c r="F211" s="2" t="s">
        <v>406</v>
      </c>
      <c r="G211" s="1" t="s">
        <v>1176</v>
      </c>
      <c r="I211" s="1">
        <v>205</v>
      </c>
      <c r="J211" s="1" t="s">
        <v>0</v>
      </c>
      <c r="K211" s="1" t="s">
        <v>1268</v>
      </c>
      <c r="L211" s="3" t="str">
        <f t="shared" ref="L211:L252" si="28">MID(F211,4,3)</f>
        <v>NOV</v>
      </c>
      <c r="M211" s="1" t="s">
        <v>1177</v>
      </c>
      <c r="N211" s="1" t="s">
        <v>2065</v>
      </c>
      <c r="O211" s="1" t="s">
        <v>913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"2004",typeDoc:"ACUERDO",dateDoc:"03-NOV",numDoc:"CG 205-2004",monthDoc:"NOV",nameDoc:"CONVENIO IET-IEDF",link: Acuerdos__pdfpath(`./${"2004/"}${"205.pdf"}`),},</v>
      </c>
      <c r="W211" s="1" t="str">
        <f t="shared" si="27"/>
        <v>{id:206,year: "2004",typeDoc:"ACUERDO",dateDoc:"03-NOV",numDoc:"CG 205-2004",monthDoc:"NOV",nameDoc:"CONVENIO IET-IEDF",link: Acuerdos__pdfpath(`./${"2004/"}${"205.pdf"}`),},</v>
      </c>
      <c r="X211" s="1">
        <v>210</v>
      </c>
    </row>
    <row r="212" spans="1:24" x14ac:dyDescent="0.25">
      <c r="A212" s="1" t="s">
        <v>748</v>
      </c>
      <c r="B212" s="1">
        <v>207</v>
      </c>
      <c r="C212" s="1" t="s">
        <v>1883</v>
      </c>
      <c r="D212" s="3" t="s">
        <v>1182</v>
      </c>
      <c r="E212" s="1" t="s">
        <v>1417</v>
      </c>
      <c r="F212" s="2" t="s">
        <v>406</v>
      </c>
      <c r="G212" s="1" t="s">
        <v>1176</v>
      </c>
      <c r="I212" s="1">
        <v>206</v>
      </c>
      <c r="J212" s="1" t="s">
        <v>0</v>
      </c>
      <c r="K212" s="1" t="s">
        <v>1268</v>
      </c>
      <c r="L212" s="3" t="str">
        <f t="shared" si="28"/>
        <v>NOV</v>
      </c>
      <c r="M212" s="1" t="s">
        <v>1177</v>
      </c>
      <c r="N212" s="1" t="s">
        <v>2097</v>
      </c>
      <c r="O212" s="1" t="s">
        <v>913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"2004",typeDoc:"RESOLUCIÓN",dateDoc:"03-NOV",numDoc:"CG 206-2004",monthDoc:"NOV",nameDoc:"QUEJA 031-04",link: Acuerdos__pdfpath(`./${"2004/"}${"206.pdf"}`),},</v>
      </c>
      <c r="W212" s="1" t="str">
        <f t="shared" si="27"/>
        <v>{id:207,year: "2004",typeDoc:"RESOLUCIÓN",dateDoc:"03-NOV",numDoc:"CG 206-2004",monthDoc:"NOV",nameDoc:"QUEJA 031-04",link: Acuerdos__pdfpath(`./${"2004/"}${"206.pdf"}`),},</v>
      </c>
      <c r="X212" s="1">
        <v>211</v>
      </c>
    </row>
    <row r="213" spans="1:24" x14ac:dyDescent="0.25">
      <c r="A213" s="1" t="s">
        <v>748</v>
      </c>
      <c r="B213" s="1">
        <v>208</v>
      </c>
      <c r="C213" s="1" t="s">
        <v>1883</v>
      </c>
      <c r="D213" s="3" t="s">
        <v>1182</v>
      </c>
      <c r="E213" s="1" t="s">
        <v>1417</v>
      </c>
      <c r="F213" s="2" t="s">
        <v>406</v>
      </c>
      <c r="G213" s="1" t="s">
        <v>1176</v>
      </c>
      <c r="I213" s="1">
        <v>207</v>
      </c>
      <c r="J213" s="1" t="s">
        <v>0</v>
      </c>
      <c r="K213" s="1" t="s">
        <v>1268</v>
      </c>
      <c r="L213" s="3" t="str">
        <f t="shared" si="28"/>
        <v>NOV</v>
      </c>
      <c r="M213" s="1" t="s">
        <v>1177</v>
      </c>
      <c r="N213" s="1" t="s">
        <v>2098</v>
      </c>
      <c r="O213" s="1" t="s">
        <v>913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"2004",typeDoc:"RESOLUCIÓN",dateDoc:"03-NOV",numDoc:"CG 207-2004",monthDoc:"NOV",nameDoc:"QUEJA 099-04",link: Acuerdos__pdfpath(`./${"2004/"}${"207.pdf"}`),},</v>
      </c>
      <c r="W213" s="1" t="str">
        <f t="shared" si="27"/>
        <v>{id:208,year: "2004",typeDoc:"RESOLUCIÓN",dateDoc:"03-NOV",numDoc:"CG 207-2004",monthDoc:"NOV",nameDoc:"QUEJA 099-04",link: Acuerdos__pdfpath(`./${"2004/"}${"207.pdf"}`),},</v>
      </c>
      <c r="X213" s="1">
        <v>212</v>
      </c>
    </row>
    <row r="214" spans="1:24" x14ac:dyDescent="0.25">
      <c r="A214" s="1" t="s">
        <v>748</v>
      </c>
      <c r="B214" s="1">
        <v>209</v>
      </c>
      <c r="C214" s="1" t="s">
        <v>1883</v>
      </c>
      <c r="D214" s="3" t="s">
        <v>1182</v>
      </c>
      <c r="E214" s="1" t="s">
        <v>1417</v>
      </c>
      <c r="F214" s="2" t="s">
        <v>406</v>
      </c>
      <c r="G214" s="1" t="s">
        <v>1176</v>
      </c>
      <c r="I214" s="1">
        <v>208</v>
      </c>
      <c r="J214" s="1" t="s">
        <v>0</v>
      </c>
      <c r="K214" s="1" t="s">
        <v>1268</v>
      </c>
      <c r="L214" s="3" t="str">
        <f t="shared" si="28"/>
        <v>NOV</v>
      </c>
      <c r="M214" s="1" t="s">
        <v>1177</v>
      </c>
      <c r="N214" s="1" t="s">
        <v>2099</v>
      </c>
      <c r="O214" s="1" t="s">
        <v>913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"2004",typeDoc:"RESOLUCIÓN",dateDoc:"03-NOV",numDoc:"CG 208-2004",monthDoc:"NOV",nameDoc:"QUEJA 101-2004",link: Acuerdos__pdfpath(`./${"2004/"}${"208.pdf"}`),},</v>
      </c>
      <c r="W214" s="1" t="str">
        <f t="shared" si="27"/>
        <v>{id:209,year: "2004",typeDoc:"RESOLUCIÓN",dateDoc:"03-NOV",numDoc:"CG 208-2004",monthDoc:"NOV",nameDoc:"QUEJA 101-2004",link: Acuerdos__pdfpath(`./${"2004/"}${"208.pdf"}`),},</v>
      </c>
      <c r="X214" s="1">
        <v>213</v>
      </c>
    </row>
    <row r="215" spans="1:24" x14ac:dyDescent="0.25">
      <c r="A215" s="1" t="s">
        <v>748</v>
      </c>
      <c r="B215" s="1">
        <v>210</v>
      </c>
      <c r="C215" s="1" t="s">
        <v>1883</v>
      </c>
      <c r="D215" s="3" t="s">
        <v>1181</v>
      </c>
      <c r="E215" s="1" t="s">
        <v>1417</v>
      </c>
      <c r="F215" s="2" t="s">
        <v>406</v>
      </c>
      <c r="G215" s="1" t="s">
        <v>1176</v>
      </c>
      <c r="I215" s="1">
        <v>209</v>
      </c>
      <c r="J215" s="1" t="s">
        <v>0</v>
      </c>
      <c r="K215" s="1" t="s">
        <v>1268</v>
      </c>
      <c r="L215" s="3" t="str">
        <f t="shared" si="28"/>
        <v>NOV</v>
      </c>
      <c r="M215" s="1" t="s">
        <v>1177</v>
      </c>
      <c r="N215" s="1" t="s">
        <v>2066</v>
      </c>
      <c r="O215" s="1" t="s">
        <v>913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"2004",typeDoc:"ACUERDO",dateDoc:"03-NOV",numDoc:"CG 209-2004",monthDoc:"NOV",nameDoc:"SUSTITUCIONES PVEM SESION 03-11-04",link: Acuerdos__pdfpath(`./${"2004/"}${"209.pdf"}`),},</v>
      </c>
      <c r="W215" s="1" t="str">
        <f t="shared" si="27"/>
        <v>{id:210,year: "2004",typeDoc:"ACUERDO",dateDoc:"03-NOV",numDoc:"CG 209-2004",monthDoc:"NOV",nameDoc:"SUSTITUCIONES PVEM SESION 03-11-04",link: Acuerdos__pdfpath(`./${"2004/"}${"209.pdf"}`),},</v>
      </c>
      <c r="X215" s="1">
        <v>214</v>
      </c>
    </row>
    <row r="216" spans="1:24" x14ac:dyDescent="0.25">
      <c r="A216" s="1" t="s">
        <v>748</v>
      </c>
      <c r="B216" s="1">
        <v>211</v>
      </c>
      <c r="C216" s="1" t="s">
        <v>1883</v>
      </c>
      <c r="D216" s="3" t="s">
        <v>1181</v>
      </c>
      <c r="E216" s="1" t="s">
        <v>1417</v>
      </c>
      <c r="F216" s="2" t="s">
        <v>406</v>
      </c>
      <c r="G216" s="1" t="s">
        <v>1176</v>
      </c>
      <c r="I216" s="1">
        <v>210</v>
      </c>
      <c r="J216" s="1" t="s">
        <v>0</v>
      </c>
      <c r="K216" s="1" t="s">
        <v>1268</v>
      </c>
      <c r="L216" s="3" t="str">
        <f t="shared" si="28"/>
        <v>NOV</v>
      </c>
      <c r="M216" s="1" t="s">
        <v>1177</v>
      </c>
      <c r="N216" s="1" t="s">
        <v>395</v>
      </c>
      <c r="O216" s="1" t="s">
        <v>913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"2004",typeDoc:"ACUERDO",dateDoc:"03-NOV",numDoc:"CG 210-2004",monthDoc:"NOV",nameDoc:"CUMPLIMIENTO APETATI VICTOR",link: Acuerdos__pdfpath(`./${"2004/"}${"210.pdf"}`),},</v>
      </c>
      <c r="W216" s="1" t="str">
        <f t="shared" si="27"/>
        <v>{id:211,year: "2004",typeDoc:"ACUERDO",dateDoc:"03-NOV",numDoc:"CG 210-2004",monthDoc:"NOV",nameDoc:"CUMPLIMIENTO APETATI VICTOR",link: Acuerdos__pdfpath(`./${"2004/"}${"210.pdf"}`),},</v>
      </c>
      <c r="X216" s="1">
        <v>215</v>
      </c>
    </row>
    <row r="217" spans="1:24" x14ac:dyDescent="0.25">
      <c r="A217" s="1" t="s">
        <v>748</v>
      </c>
      <c r="B217" s="1">
        <v>212</v>
      </c>
      <c r="C217" s="1" t="s">
        <v>1883</v>
      </c>
      <c r="D217" s="3" t="s">
        <v>1181</v>
      </c>
      <c r="E217" s="1" t="s">
        <v>1417</v>
      </c>
      <c r="F217" s="2" t="s">
        <v>406</v>
      </c>
      <c r="G217" s="1" t="s">
        <v>1176</v>
      </c>
      <c r="I217" s="1">
        <v>211</v>
      </c>
      <c r="J217" s="1" t="s">
        <v>0</v>
      </c>
      <c r="K217" s="1" t="s">
        <v>1268</v>
      </c>
      <c r="L217" s="3" t="str">
        <f t="shared" si="28"/>
        <v>NOV</v>
      </c>
      <c r="M217" s="1" t="s">
        <v>1177</v>
      </c>
      <c r="N217" s="1" t="s">
        <v>2067</v>
      </c>
      <c r="O217" s="1" t="s">
        <v>913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"2004",typeDoc:"ACUERDO",dateDoc:"03-NOV",numDoc:"CG 211-2004",monthDoc:"NOV",nameDoc:"SUSTITUCIÓN INTEGRANTES DE MESAS DIR. DE CAS",link: Acuerdos__pdfpath(`./${"2004/"}${"211.pdf"}`),},</v>
      </c>
      <c r="W217" s="1" t="str">
        <f t="shared" si="27"/>
        <v>{id:212,year: "2004",typeDoc:"ACUERDO",dateDoc:"03-NOV",numDoc:"CG 211-2004",monthDoc:"NOV",nameDoc:"SUSTITUCIÓN INTEGRANTES DE MESAS DIR. DE CAS",link: Acuerdos__pdfpath(`./${"2004/"}${"211.pdf"}`),},</v>
      </c>
      <c r="X217" s="1">
        <v>216</v>
      </c>
    </row>
    <row r="218" spans="1:24" x14ac:dyDescent="0.25">
      <c r="A218" s="1" t="s">
        <v>748</v>
      </c>
      <c r="B218" s="1">
        <v>213</v>
      </c>
      <c r="C218" s="1" t="s">
        <v>1883</v>
      </c>
      <c r="D218" s="3" t="s">
        <v>1181</v>
      </c>
      <c r="E218" s="1" t="s">
        <v>1417</v>
      </c>
      <c r="F218" s="2" t="s">
        <v>413</v>
      </c>
      <c r="G218" s="1" t="s">
        <v>1176</v>
      </c>
      <c r="I218" s="1">
        <v>212</v>
      </c>
      <c r="J218" s="1" t="s">
        <v>0</v>
      </c>
      <c r="K218" s="1" t="s">
        <v>1268</v>
      </c>
      <c r="L218" s="3" t="str">
        <f t="shared" si="28"/>
        <v>NOV</v>
      </c>
      <c r="M218" s="1" t="s">
        <v>1177</v>
      </c>
      <c r="N218" s="1" t="s">
        <v>2068</v>
      </c>
      <c r="O218" s="1" t="s">
        <v>913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"2004",typeDoc:"ACUERDO",dateDoc:"07-NOV",numDoc:"CG 212-2004",monthDoc:"NOV",nameDoc:"CUMPLIMIENTO ISABEL",link: Acuerdos__pdfpath(`./${"2004/"}${"212.pdf"}`),},</v>
      </c>
      <c r="W218" s="1" t="str">
        <f t="shared" si="27"/>
        <v>{id:213,year: "2004",typeDoc:"ACUERDO",dateDoc:"07-NOV",numDoc:"CG 212-2004",monthDoc:"NOV",nameDoc:"CUMPLIMIENTO ISABEL",link: Acuerdos__pdfpath(`./${"2004/"}${"212.pdf"}`),},</v>
      </c>
      <c r="X218" s="1">
        <v>217</v>
      </c>
    </row>
    <row r="219" spans="1:24" x14ac:dyDescent="0.25">
      <c r="A219" s="1" t="s">
        <v>748</v>
      </c>
      <c r="B219" s="1">
        <v>214</v>
      </c>
      <c r="C219" s="1" t="s">
        <v>1883</v>
      </c>
      <c r="D219" s="3" t="s">
        <v>1181</v>
      </c>
      <c r="E219" s="1" t="s">
        <v>1417</v>
      </c>
      <c r="F219" s="2" t="s">
        <v>413</v>
      </c>
      <c r="G219" s="1" t="s">
        <v>1176</v>
      </c>
      <c r="I219" s="1">
        <v>213</v>
      </c>
      <c r="J219" s="1" t="s">
        <v>0</v>
      </c>
      <c r="K219" s="1" t="s">
        <v>1268</v>
      </c>
      <c r="L219" s="3" t="str">
        <f t="shared" si="28"/>
        <v>NOV</v>
      </c>
      <c r="M219" s="1" t="s">
        <v>1177</v>
      </c>
      <c r="N219" s="1" t="s">
        <v>396</v>
      </c>
      <c r="O219" s="1" t="s">
        <v>913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"2004",typeDoc:"ACUERDO",dateDoc:"07-NOV",numDoc:"CG 213-2004",monthDoc:"NOV",nameDoc:"CUMPLIMIENTO REGIDOR PCDT",link: Acuerdos__pdfpath(`./${"2004/"}${"213.pdf"}`),},</v>
      </c>
      <c r="W219" s="1" t="str">
        <f t="shared" si="27"/>
        <v>{id:214,year: "2004",typeDoc:"ACUERDO",dateDoc:"07-NOV",numDoc:"CG 213-2004",monthDoc:"NOV",nameDoc:"CUMPLIMIENTO REGIDOR PCDT",link: Acuerdos__pdfpath(`./${"2004/"}${"213.pdf"}`),},</v>
      </c>
      <c r="X219" s="1">
        <v>218</v>
      </c>
    </row>
    <row r="220" spans="1:24" x14ac:dyDescent="0.25">
      <c r="A220" s="1" t="s">
        <v>748</v>
      </c>
      <c r="B220" s="1">
        <v>215</v>
      </c>
      <c r="C220" s="1" t="s">
        <v>1883</v>
      </c>
      <c r="D220" s="3" t="s">
        <v>1181</v>
      </c>
      <c r="E220" s="1" t="s">
        <v>1417</v>
      </c>
      <c r="F220" s="2" t="s">
        <v>218</v>
      </c>
      <c r="G220" s="1" t="s">
        <v>1176</v>
      </c>
      <c r="I220" s="1">
        <v>214</v>
      </c>
      <c r="J220" s="1" t="s">
        <v>0</v>
      </c>
      <c r="K220" s="1" t="s">
        <v>1268</v>
      </c>
      <c r="L220" s="3" t="str">
        <f t="shared" si="28"/>
        <v>NOV</v>
      </c>
      <c r="M220" s="1" t="s">
        <v>1177</v>
      </c>
      <c r="N220" s="1" t="s">
        <v>2069</v>
      </c>
      <c r="O220" s="1" t="s">
        <v>913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"2004",typeDoc:"ACUERDO",dateDoc:"09-NOV",numDoc:"CG 214-2004",monthDoc:"NOV",nameDoc:"SUSTITUCIONES PCDT Y PRD",link: Acuerdos__pdfpath(`./${"2004/"}${"214.pdf"}`),},</v>
      </c>
      <c r="W220" s="1" t="str">
        <f t="shared" si="27"/>
        <v>{id:215,year: "2004",typeDoc:"ACUERDO",dateDoc:"09-NOV",numDoc:"CG 214-2004",monthDoc:"NOV",nameDoc:"SUSTITUCIONES PCDT Y PRD",link: Acuerdos__pdfpath(`./${"2004/"}${"214.pdf"}`),},</v>
      </c>
      <c r="X220" s="1">
        <v>219</v>
      </c>
    </row>
    <row r="221" spans="1:24" x14ac:dyDescent="0.25">
      <c r="A221" s="1" t="s">
        <v>748</v>
      </c>
      <c r="B221" s="1">
        <v>216</v>
      </c>
      <c r="C221" s="1" t="s">
        <v>1883</v>
      </c>
      <c r="D221" s="3" t="s">
        <v>1181</v>
      </c>
      <c r="E221" s="1" t="s">
        <v>1417</v>
      </c>
      <c r="F221" s="2" t="s">
        <v>218</v>
      </c>
      <c r="G221" s="1" t="s">
        <v>1176</v>
      </c>
      <c r="I221" s="1">
        <v>215</v>
      </c>
      <c r="J221" s="1" t="s">
        <v>0</v>
      </c>
      <c r="K221" s="1" t="s">
        <v>1268</v>
      </c>
      <c r="L221" s="3" t="str">
        <f t="shared" si="28"/>
        <v>NOV</v>
      </c>
      <c r="M221" s="1" t="s">
        <v>1177</v>
      </c>
      <c r="N221" s="1" t="s">
        <v>397</v>
      </c>
      <c r="O221" s="1" t="s">
        <v>913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"2004",typeDoc:"ACUERDO",dateDoc:"09-NOV",numDoc:"CG 215-2004",monthDoc:"NOV",nameDoc:"SUSTITUCIONES DE FUNCIONARIOS MESAS DIRECTIVAS DE CASILLA",link: Acuerdos__pdfpath(`./${"2004/"}${"215.pdf"}`),},</v>
      </c>
      <c r="W221" s="1" t="str">
        <f t="shared" si="27"/>
        <v>{id:216,year: "2004",typeDoc:"ACUERDO",dateDoc:"09-NOV",numDoc:"CG 215-2004",monthDoc:"NOV",nameDoc:"SUSTITUCIONES DE FUNCIONARIOS MESAS DIRECTIVAS DE CASILLA",link: Acuerdos__pdfpath(`./${"2004/"}${"215.pdf"}`),},</v>
      </c>
      <c r="X221" s="1">
        <v>220</v>
      </c>
    </row>
    <row r="222" spans="1:24" x14ac:dyDescent="0.25">
      <c r="A222" s="1" t="s">
        <v>748</v>
      </c>
      <c r="B222" s="1">
        <v>217</v>
      </c>
      <c r="C222" s="1" t="s">
        <v>1883</v>
      </c>
      <c r="D222" s="3" t="s">
        <v>1181</v>
      </c>
      <c r="E222" s="1" t="s">
        <v>1417</v>
      </c>
      <c r="F222" s="2" t="s">
        <v>218</v>
      </c>
      <c r="G222" s="1" t="s">
        <v>1176</v>
      </c>
      <c r="I222" s="1">
        <v>216</v>
      </c>
      <c r="J222" s="1" t="s">
        <v>0</v>
      </c>
      <c r="K222" s="1" t="s">
        <v>1268</v>
      </c>
      <c r="L222" s="3" t="str">
        <f t="shared" si="28"/>
        <v>NOV</v>
      </c>
      <c r="M222" s="1" t="s">
        <v>1177</v>
      </c>
      <c r="N222" s="1" t="s">
        <v>1985</v>
      </c>
      <c r="O222" s="1" t="s">
        <v>913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"2004",typeDoc:"ACUERDO",dateDoc:"09-NOV",numDoc:"CG 216-2004",monthDoc:"NOV",nameDoc:"SUSTITUCIONES CONSEJOS MUNICIPALES",link: Acuerdos__pdfpath(`./${"2004/"}${"216.pdf"}`),},</v>
      </c>
      <c r="W222" s="1" t="str">
        <f t="shared" si="27"/>
        <v>{id:217,year: "2004",typeDoc:"ACUERDO",dateDoc:"09-NOV",numDoc:"CG 216-2004",monthDoc:"NOV",nameDoc:"SUSTITUCIONES CONSEJOS MUNICIPALES",link: Acuerdos__pdfpath(`./${"2004/"}${"216.pdf"}`),},</v>
      </c>
      <c r="X222" s="1">
        <v>221</v>
      </c>
    </row>
    <row r="223" spans="1:24" x14ac:dyDescent="0.25">
      <c r="A223" s="1" t="s">
        <v>748</v>
      </c>
      <c r="B223" s="1">
        <v>218</v>
      </c>
      <c r="C223" s="1" t="s">
        <v>1883</v>
      </c>
      <c r="D223" s="3" t="s">
        <v>1182</v>
      </c>
      <c r="E223" s="1" t="s">
        <v>1417</v>
      </c>
      <c r="F223" s="2" t="s">
        <v>218</v>
      </c>
      <c r="G223" s="1" t="s">
        <v>1176</v>
      </c>
      <c r="I223" s="1">
        <v>217</v>
      </c>
      <c r="J223" s="1" t="s">
        <v>0</v>
      </c>
      <c r="K223" s="1" t="s">
        <v>1268</v>
      </c>
      <c r="L223" s="3" t="str">
        <f t="shared" si="28"/>
        <v>NOV</v>
      </c>
      <c r="M223" s="1" t="s">
        <v>1177</v>
      </c>
      <c r="N223" s="1" t="s">
        <v>2070</v>
      </c>
      <c r="O223" s="1" t="s">
        <v>913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"2004",typeDoc:"RESOLUCIÓN",dateDoc:"09-NOV",numDoc:"CG 217-2004",monthDoc:"NOV",nameDoc:"REC.REV.03-2004",link: Acuerdos__pdfpath(`./${"2004/"}${"217.pdf"}`),},</v>
      </c>
      <c r="W223" s="1" t="str">
        <f t="shared" si="27"/>
        <v>{id:218,year: "2004",typeDoc:"RESOLUCIÓN",dateDoc:"09-NOV",numDoc:"CG 217-2004",monthDoc:"NOV",nameDoc:"REC.REV.03-2004",link: Acuerdos__pdfpath(`./${"2004/"}${"217.pdf"}`),},</v>
      </c>
      <c r="X223" s="1">
        <v>222</v>
      </c>
    </row>
    <row r="224" spans="1:24" x14ac:dyDescent="0.25">
      <c r="A224" s="1" t="s">
        <v>748</v>
      </c>
      <c r="B224" s="1">
        <v>219</v>
      </c>
      <c r="C224" s="1" t="s">
        <v>1883</v>
      </c>
      <c r="D224" s="3" t="s">
        <v>1182</v>
      </c>
      <c r="E224" s="1" t="s">
        <v>1417</v>
      </c>
      <c r="F224" s="2" t="s">
        <v>218</v>
      </c>
      <c r="G224" s="1" t="s">
        <v>1176</v>
      </c>
      <c r="I224" s="1">
        <v>218</v>
      </c>
      <c r="J224" s="1" t="s">
        <v>0</v>
      </c>
      <c r="K224" s="1" t="s">
        <v>1268</v>
      </c>
      <c r="L224" s="3" t="str">
        <f t="shared" si="28"/>
        <v>NOV</v>
      </c>
      <c r="M224" s="1" t="s">
        <v>1177</v>
      </c>
      <c r="N224" s="1" t="s">
        <v>2071</v>
      </c>
      <c r="O224" s="1" t="s">
        <v>913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"2004",typeDoc:"RESOLUCIÓN",dateDoc:"09-NOV",numDoc:"CG 218-2004",monthDoc:"NOV",nameDoc:"REC.REV.04-2004",link: Acuerdos__pdfpath(`./${"2004/"}${"218.pdf"}`),},</v>
      </c>
      <c r="W224" s="1" t="str">
        <f t="shared" si="27"/>
        <v>{id:219,year: "2004",typeDoc:"RESOLUCIÓN",dateDoc:"09-NOV",numDoc:"CG 218-2004",monthDoc:"NOV",nameDoc:"REC.REV.04-2004",link: Acuerdos__pdfpath(`./${"2004/"}${"218.pdf"}`),},</v>
      </c>
      <c r="X224" s="1">
        <v>223</v>
      </c>
    </row>
    <row r="225" spans="1:24" x14ac:dyDescent="0.25">
      <c r="A225" s="1" t="s">
        <v>748</v>
      </c>
      <c r="B225" s="1">
        <v>220</v>
      </c>
      <c r="C225" s="1" t="s">
        <v>1883</v>
      </c>
      <c r="D225" s="3" t="s">
        <v>1182</v>
      </c>
      <c r="E225" s="1" t="s">
        <v>1417</v>
      </c>
      <c r="F225" s="2" t="s">
        <v>218</v>
      </c>
      <c r="G225" s="1" t="s">
        <v>1176</v>
      </c>
      <c r="I225" s="1">
        <v>219</v>
      </c>
      <c r="J225" s="1" t="s">
        <v>0</v>
      </c>
      <c r="K225" s="1" t="s">
        <v>1268</v>
      </c>
      <c r="L225" s="3" t="str">
        <f t="shared" si="28"/>
        <v>NOV</v>
      </c>
      <c r="M225" s="1" t="s">
        <v>1177</v>
      </c>
      <c r="N225" s="1" t="s">
        <v>2072</v>
      </c>
      <c r="O225" s="1" t="s">
        <v>913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"2004",typeDoc:"RESOLUCIÓN",dateDoc:"09-NOV",numDoc:"CG 219-2004",monthDoc:"NOV",nameDoc:"QUEJA 26-04",link: Acuerdos__pdfpath(`./${"2004/"}${"219.pdf"}`),},</v>
      </c>
      <c r="W225" s="1" t="str">
        <f t="shared" si="27"/>
        <v>{id:220,year: "2004",typeDoc:"RESOLUCIÓN",dateDoc:"09-NOV",numDoc:"CG 219-2004",monthDoc:"NOV",nameDoc:"QUEJA 26-04",link: Acuerdos__pdfpath(`./${"2004/"}${"219.pdf"}`),},</v>
      </c>
      <c r="X225" s="1">
        <v>224</v>
      </c>
    </row>
    <row r="226" spans="1:24" x14ac:dyDescent="0.25">
      <c r="A226" s="1" t="s">
        <v>748</v>
      </c>
      <c r="B226" s="1">
        <v>221</v>
      </c>
      <c r="C226" s="1" t="s">
        <v>1883</v>
      </c>
      <c r="D226" s="3" t="s">
        <v>1182</v>
      </c>
      <c r="E226" s="1" t="s">
        <v>1417</v>
      </c>
      <c r="F226" s="2" t="s">
        <v>218</v>
      </c>
      <c r="G226" s="1" t="s">
        <v>1176</v>
      </c>
      <c r="I226" s="1">
        <v>220</v>
      </c>
      <c r="J226" s="1" t="s">
        <v>0</v>
      </c>
      <c r="K226" s="1" t="s">
        <v>1268</v>
      </c>
      <c r="L226" s="3" t="str">
        <f t="shared" si="28"/>
        <v>NOV</v>
      </c>
      <c r="M226" s="1" t="s">
        <v>1177</v>
      </c>
      <c r="N226" s="1" t="s">
        <v>2073</v>
      </c>
      <c r="O226" s="1" t="s">
        <v>913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  <c r="W226" s="1" t="str">
        <f t="shared" si="27"/>
        <v>{id:221,year: "2004",typeDoc:"RESOLUCIÓN",dateDoc:"09-NOV",numDoc:"CG 220-2004",monthDoc:"NOV",nameDoc:"QUEJA 65-04",link: Acuerdos__pdfpath(`./${"2004/"}${"220.pdf"}`),},</v>
      </c>
      <c r="X226" s="1">
        <v>225</v>
      </c>
    </row>
    <row r="227" spans="1:24" x14ac:dyDescent="0.25">
      <c r="A227" s="1" t="s">
        <v>748</v>
      </c>
      <c r="B227" s="1">
        <v>222</v>
      </c>
      <c r="C227" s="1" t="s">
        <v>1883</v>
      </c>
      <c r="D227" s="3" t="s">
        <v>1182</v>
      </c>
      <c r="E227" s="1" t="s">
        <v>1417</v>
      </c>
      <c r="F227" s="2" t="s">
        <v>218</v>
      </c>
      <c r="G227" s="1" t="s">
        <v>1176</v>
      </c>
      <c r="I227" s="1">
        <v>221</v>
      </c>
      <c r="J227" s="1" t="s">
        <v>0</v>
      </c>
      <c r="K227" s="1" t="s">
        <v>1268</v>
      </c>
      <c r="L227" s="3" t="str">
        <f t="shared" si="28"/>
        <v>NOV</v>
      </c>
      <c r="M227" s="1" t="s">
        <v>1177</v>
      </c>
      <c r="N227" s="1" t="s">
        <v>398</v>
      </c>
      <c r="O227" s="1" t="s">
        <v>913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"2004",typeDoc:"RESOLUCIÓN",dateDoc:"09-NOV",numDoc:"CG 221-2004",monthDoc:"NOV",nameDoc:"EXPEDIENTE 096-04",link: Acuerdos__pdfpath(`./${"2004/"}${"221.pdf"}`),},</v>
      </c>
      <c r="W227" s="1" t="str">
        <f t="shared" si="27"/>
        <v>{id:222,year: "2004",typeDoc:"RESOLUCIÓN",dateDoc:"09-NOV",numDoc:"CG 221-2004",monthDoc:"NOV",nameDoc:"EXPEDIENTE 096-04",link: Acuerdos__pdfpath(`./${"2004/"}${"221.pdf"}`),},</v>
      </c>
      <c r="X227" s="1">
        <v>226</v>
      </c>
    </row>
    <row r="228" spans="1:24" x14ac:dyDescent="0.25">
      <c r="A228" s="1" t="s">
        <v>748</v>
      </c>
      <c r="B228" s="1">
        <v>223</v>
      </c>
      <c r="C228" s="1" t="s">
        <v>1883</v>
      </c>
      <c r="D228" s="3" t="s">
        <v>1182</v>
      </c>
      <c r="E228" s="1" t="s">
        <v>1417</v>
      </c>
      <c r="F228" s="2" t="s">
        <v>218</v>
      </c>
      <c r="G228" s="1" t="s">
        <v>1176</v>
      </c>
      <c r="I228" s="1">
        <v>222</v>
      </c>
      <c r="J228" s="1" t="s">
        <v>0</v>
      </c>
      <c r="K228" s="1" t="s">
        <v>1268</v>
      </c>
      <c r="L228" s="3" t="str">
        <f t="shared" si="28"/>
        <v>NOV</v>
      </c>
      <c r="M228" s="1" t="s">
        <v>1177</v>
      </c>
      <c r="N228" s="1" t="s">
        <v>2074</v>
      </c>
      <c r="O228" s="1" t="s">
        <v>913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"2004",typeDoc:"RESOLUCIÓN",dateDoc:"09-NOV",numDoc:"CG 222-2004",monthDoc:"NOV",nameDoc:"QUEJA 102-04",link: Acuerdos__pdfpath(`./${"2004/"}${"222.pdf"}`),},</v>
      </c>
      <c r="W228" s="1" t="str">
        <f t="shared" si="27"/>
        <v>{id:223,year: "2004",typeDoc:"RESOLUCIÓN",dateDoc:"09-NOV",numDoc:"CG 222-2004",monthDoc:"NOV",nameDoc:"QUEJA 102-04",link: Acuerdos__pdfpath(`./${"2004/"}${"222.pdf"}`),},</v>
      </c>
      <c r="X228" s="1">
        <v>227</v>
      </c>
    </row>
    <row r="229" spans="1:24" x14ac:dyDescent="0.25">
      <c r="A229" s="1" t="s">
        <v>748</v>
      </c>
      <c r="B229" s="1">
        <v>224</v>
      </c>
      <c r="C229" s="1" t="s">
        <v>1883</v>
      </c>
      <c r="D229" s="3" t="s">
        <v>1181</v>
      </c>
      <c r="E229" s="1" t="s">
        <v>1417</v>
      </c>
      <c r="F229" s="2" t="s">
        <v>218</v>
      </c>
      <c r="G229" s="1" t="s">
        <v>1176</v>
      </c>
      <c r="I229" s="1">
        <v>223</v>
      </c>
      <c r="J229" s="1" t="s">
        <v>0</v>
      </c>
      <c r="K229" s="1" t="s">
        <v>1268</v>
      </c>
      <c r="L229" s="3" t="str">
        <f t="shared" si="28"/>
        <v>NOV</v>
      </c>
      <c r="M229" s="1" t="s">
        <v>1177</v>
      </c>
      <c r="N229" s="1" t="s">
        <v>399</v>
      </c>
      <c r="O229" s="1" t="s">
        <v>913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"2004",typeDoc:"ACUERDO",dateDoc:"09-NOV",numDoc:"CG 223-2004",monthDoc:"NOV",nameDoc:"CUMPLIMIENTO TLAXCO PAN",link: Acuerdos__pdfpath(`./${"2004/"}${"223.pdf"}`),},</v>
      </c>
      <c r="W229" s="1" t="str">
        <f t="shared" si="27"/>
        <v>{id:224,year: "2004",typeDoc:"ACUERDO",dateDoc:"09-NOV",numDoc:"CG 223-2004",monthDoc:"NOV",nameDoc:"CUMPLIMIENTO TLAXCO PAN",link: Acuerdos__pdfpath(`./${"2004/"}${"223.pdf"}`),},</v>
      </c>
      <c r="X229" s="1">
        <v>228</v>
      </c>
    </row>
    <row r="230" spans="1:24" x14ac:dyDescent="0.25">
      <c r="A230" s="1" t="s">
        <v>748</v>
      </c>
      <c r="B230" s="1">
        <v>225</v>
      </c>
      <c r="C230" s="1" t="s">
        <v>1883</v>
      </c>
      <c r="D230" s="3" t="s">
        <v>1181</v>
      </c>
      <c r="E230" s="1" t="s">
        <v>1417</v>
      </c>
      <c r="F230" s="2" t="s">
        <v>218</v>
      </c>
      <c r="G230" s="1" t="s">
        <v>1176</v>
      </c>
      <c r="I230" s="1">
        <v>224</v>
      </c>
      <c r="J230" s="1" t="s">
        <v>0</v>
      </c>
      <c r="K230" s="1" t="s">
        <v>1268</v>
      </c>
      <c r="L230" s="3" t="str">
        <f t="shared" si="28"/>
        <v>NOV</v>
      </c>
      <c r="M230" s="1" t="s">
        <v>1177</v>
      </c>
      <c r="N230" s="1" t="s">
        <v>400</v>
      </c>
      <c r="O230" s="1" t="s">
        <v>913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"2004",typeDoc:"ACUERDO",dateDoc:"09-NOV",numDoc:"CG 224-2004",monthDoc:"NOV",nameDoc:"CUMPLIMIENTO SANTA MARTHA XALOSTOC",link: Acuerdos__pdfpath(`./${"2004/"}${"224.pdf"}`),},</v>
      </c>
      <c r="W230" s="1" t="str">
        <f t="shared" si="27"/>
        <v>{id:225,year: "2004",typeDoc:"ACUERDO",dateDoc:"09-NOV",numDoc:"CG 224-2004",monthDoc:"NOV",nameDoc:"CUMPLIMIENTO SANTA MARTHA XALOSTOC",link: Acuerdos__pdfpath(`./${"2004/"}${"224.pdf"}`),},</v>
      </c>
      <c r="X230" s="1">
        <v>229</v>
      </c>
    </row>
    <row r="231" spans="1:24" x14ac:dyDescent="0.25">
      <c r="A231" s="1" t="s">
        <v>748</v>
      </c>
      <c r="B231" s="1">
        <v>226</v>
      </c>
      <c r="C231" s="1" t="s">
        <v>1883</v>
      </c>
      <c r="D231" s="1" t="s">
        <v>1182</v>
      </c>
      <c r="E231" s="1" t="s">
        <v>1417</v>
      </c>
      <c r="F231" s="2" t="s">
        <v>218</v>
      </c>
      <c r="G231" s="1" t="s">
        <v>1176</v>
      </c>
      <c r="I231" s="1">
        <v>225</v>
      </c>
      <c r="J231" s="1" t="s">
        <v>0</v>
      </c>
      <c r="K231" s="1" t="s">
        <v>1268</v>
      </c>
      <c r="L231" s="3" t="str">
        <f t="shared" si="28"/>
        <v>NOV</v>
      </c>
      <c r="M231" s="1" t="s">
        <v>1177</v>
      </c>
      <c r="N231" s="1" t="s">
        <v>2100</v>
      </c>
      <c r="O231" s="1" t="s">
        <v>913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"2004",typeDoc:"RESOLUCIÓN",dateDoc:"09-NOV",numDoc:"CG 225-2004",monthDoc:"NOV",nameDoc:"REC.REV.05-2004",link: Acuerdos__pdfpath(`./${"2004/"}${"225.pdf"}`),},</v>
      </c>
      <c r="W231" s="1" t="str">
        <f t="shared" si="27"/>
        <v>{id:226,year: "2004",typeDoc:"RESOLUCIÓN",dateDoc:"09-NOV",numDoc:"CG 225-2004",monthDoc:"NOV",nameDoc:"REC.REV.05-2004",link: Acuerdos__pdfpath(`./${"2004/"}${"225.pdf"}`),},</v>
      </c>
      <c r="X231" s="1">
        <v>230</v>
      </c>
    </row>
    <row r="232" spans="1:24" x14ac:dyDescent="0.25">
      <c r="A232" s="1" t="s">
        <v>748</v>
      </c>
      <c r="B232" s="1">
        <v>227</v>
      </c>
      <c r="C232" s="1" t="s">
        <v>1883</v>
      </c>
      <c r="D232" s="3" t="s">
        <v>1181</v>
      </c>
      <c r="E232" s="1" t="s">
        <v>1417</v>
      </c>
      <c r="F232" s="2" t="s">
        <v>219</v>
      </c>
      <c r="G232" s="1" t="s">
        <v>1176</v>
      </c>
      <c r="I232" s="1">
        <v>226</v>
      </c>
      <c r="J232" s="1" t="s">
        <v>0</v>
      </c>
      <c r="K232" s="1" t="s">
        <v>1268</v>
      </c>
      <c r="L232" s="3" t="str">
        <f t="shared" si="28"/>
        <v>NOV</v>
      </c>
      <c r="M232" s="1" t="s">
        <v>1177</v>
      </c>
      <c r="N232" s="1" t="s">
        <v>401</v>
      </c>
      <c r="O232" s="1" t="s">
        <v>913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"2004",typeDoc:"ACUERDO",dateDoc:"10-NOV",numDoc:"CG 226-2004",monthDoc:"NOV",nameDoc:"CUMPLIMIENTO SUP-JRC-623-2004 MARCO EDGARDO SÁNCHEZ ORTEGA",link: Acuerdos__pdfpath(`./${"2004/"}${"226.pdf"}`),},</v>
      </c>
      <c r="W232" s="1" t="str">
        <f t="shared" si="27"/>
        <v>{id:227,year: "2004",typeDoc:"ACUERDO",dateDoc:"10-NOV",numDoc:"CG 226-2004",monthDoc:"NOV",nameDoc:"CUMPLIMIENTO SUP-JRC-623-2004 MARCO EDGARDO SÁNCHEZ ORTEGA",link: Acuerdos__pdfpath(`./${"2004/"}${"226.pdf"}`),},</v>
      </c>
      <c r="X232" s="1">
        <v>231</v>
      </c>
    </row>
    <row r="233" spans="1:24" x14ac:dyDescent="0.25">
      <c r="A233" s="1" t="s">
        <v>748</v>
      </c>
      <c r="B233" s="1">
        <v>228</v>
      </c>
      <c r="C233" s="1" t="s">
        <v>1883</v>
      </c>
      <c r="D233" s="3" t="s">
        <v>1181</v>
      </c>
      <c r="E233" s="1" t="s">
        <v>1417</v>
      </c>
      <c r="F233" s="2" t="s">
        <v>407</v>
      </c>
      <c r="G233" s="1" t="s">
        <v>1176</v>
      </c>
      <c r="I233" s="1">
        <v>227</v>
      </c>
      <c r="J233" s="1" t="s">
        <v>0</v>
      </c>
      <c r="K233" s="1" t="s">
        <v>1268</v>
      </c>
      <c r="L233" s="3" t="str">
        <f t="shared" si="28"/>
        <v>NOV</v>
      </c>
      <c r="M233" s="1" t="s">
        <v>1177</v>
      </c>
      <c r="N233" s="1" t="s">
        <v>402</v>
      </c>
      <c r="O233" s="1" t="s">
        <v>913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"2004",typeDoc:"ACUERDO",dateDoc:"13-NOV",numDoc:"CG 227-2004",monthDoc:"NOV",nameDoc:"CUMPLIMIENTO SARJE",link: Acuerdos__pdfpath(`./${"2004/"}${"227.pdf"}`),},</v>
      </c>
      <c r="W233" s="1" t="str">
        <f t="shared" si="27"/>
        <v>{id:228,year: "2004",typeDoc:"ACUERDO",dateDoc:"13-NOV",numDoc:"CG 227-2004",monthDoc:"NOV",nameDoc:"CUMPLIMIENTO SARJE",link: Acuerdos__pdfpath(`./${"2004/"}${"227.pdf"}`),},</v>
      </c>
      <c r="X233" s="1">
        <v>232</v>
      </c>
    </row>
    <row r="234" spans="1:24" x14ac:dyDescent="0.25">
      <c r="A234" s="1" t="s">
        <v>748</v>
      </c>
      <c r="B234" s="1">
        <v>229</v>
      </c>
      <c r="C234" s="1" t="s">
        <v>1883</v>
      </c>
      <c r="D234" s="1" t="s">
        <v>1181</v>
      </c>
      <c r="E234" s="1" t="s">
        <v>1417</v>
      </c>
      <c r="F234" s="2" t="s">
        <v>407</v>
      </c>
      <c r="G234" s="1" t="s">
        <v>1176</v>
      </c>
      <c r="I234" s="1">
        <v>228</v>
      </c>
      <c r="J234" s="1" t="s">
        <v>0</v>
      </c>
      <c r="K234" s="1" t="s">
        <v>1268</v>
      </c>
      <c r="L234" s="3" t="str">
        <f t="shared" si="28"/>
        <v>NOV</v>
      </c>
      <c r="M234" s="1" t="s">
        <v>1177</v>
      </c>
      <c r="N234" s="1" t="s">
        <v>1986</v>
      </c>
      <c r="O234" s="1" t="s">
        <v>913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"2004",typeDoc:"ACUERDO",dateDoc:"13-NOV",numDoc:"CG 228-2004",monthDoc:"NOV",nameDoc:"SUST REGIDORES 13-11-04",link: Acuerdos__pdfpath(`./${"2004/"}${"228.pdf"}`),},</v>
      </c>
      <c r="W234" s="1" t="str">
        <f t="shared" si="27"/>
        <v>{id:229,year: "2004",typeDoc:"ACUERDO",dateDoc:"13-NOV",numDoc:"CG 228-2004",monthDoc:"NOV",nameDoc:"SUST REGIDORES 13-11-04",link: Acuerdos__pdfpath(`./${"2004/"}${"228.pdf"}`),},</v>
      </c>
      <c r="X234" s="1">
        <v>233</v>
      </c>
    </row>
    <row r="235" spans="1:24" x14ac:dyDescent="0.25">
      <c r="A235" s="1" t="s">
        <v>748</v>
      </c>
      <c r="B235" s="1">
        <v>230</v>
      </c>
      <c r="C235" s="1" t="s">
        <v>1883</v>
      </c>
      <c r="D235" s="1" t="s">
        <v>1181</v>
      </c>
      <c r="E235" s="1" t="s">
        <v>1417</v>
      </c>
      <c r="F235" s="2" t="s">
        <v>407</v>
      </c>
      <c r="G235" s="1" t="s">
        <v>1176</v>
      </c>
      <c r="I235" s="1">
        <v>229</v>
      </c>
      <c r="J235" s="1" t="s">
        <v>0</v>
      </c>
      <c r="K235" s="1" t="s">
        <v>1268</v>
      </c>
      <c r="L235" s="3" t="str">
        <f t="shared" si="28"/>
        <v>NOV</v>
      </c>
      <c r="M235" s="1" t="s">
        <v>1177</v>
      </c>
      <c r="N235" s="1" t="s">
        <v>1987</v>
      </c>
      <c r="O235" s="1" t="s">
        <v>913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"2004",typeDoc:"ACUERDO",dateDoc:"13-NOV",numDoc:"CG 229-2004",monthDoc:"NOV",nameDoc:"SUST DIPUTADOS 13-11-04",link: Acuerdos__pdfpath(`./${"2004/"}${"229.pdf"}`),},</v>
      </c>
      <c r="W235" s="1" t="str">
        <f t="shared" si="27"/>
        <v>{id:230,year: "2004",typeDoc:"ACUERDO",dateDoc:"13-NOV",numDoc:"CG 229-2004",monthDoc:"NOV",nameDoc:"SUST DIPUTADOS 13-11-04",link: Acuerdos__pdfpath(`./${"2004/"}${"229.pdf"}`),},</v>
      </c>
      <c r="X235" s="1">
        <v>234</v>
      </c>
    </row>
    <row r="236" spans="1:24" x14ac:dyDescent="0.25">
      <c r="A236" s="1" t="s">
        <v>748</v>
      </c>
      <c r="B236" s="1">
        <v>231</v>
      </c>
      <c r="C236" s="1" t="s">
        <v>1883</v>
      </c>
      <c r="D236" s="3" t="s">
        <v>1181</v>
      </c>
      <c r="E236" s="1" t="s">
        <v>1417</v>
      </c>
      <c r="F236" s="2" t="s">
        <v>407</v>
      </c>
      <c r="G236" s="1" t="s">
        <v>1176</v>
      </c>
      <c r="I236" s="1">
        <v>230</v>
      </c>
      <c r="J236" s="1" t="s">
        <v>0</v>
      </c>
      <c r="K236" s="1" t="s">
        <v>1268</v>
      </c>
      <c r="L236" s="3" t="str">
        <f t="shared" si="28"/>
        <v>NOV</v>
      </c>
      <c r="M236" s="1" t="s">
        <v>1177</v>
      </c>
      <c r="N236" s="1" t="s">
        <v>403</v>
      </c>
      <c r="O236" s="1" t="s">
        <v>913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"2004",typeDoc:"ACUERDO",dateDoc:"13-NOV",numDoc:"CG 230-2004",monthDoc:"NOV",nameDoc:"IMPRESION BOLETAS EXTRAS",link: Acuerdos__pdfpath(`./${"2004/"}${"230.pdf"}`),},</v>
      </c>
      <c r="W236" s="1" t="str">
        <f t="shared" si="27"/>
        <v>{id:231,year: "2004",typeDoc:"ACUERDO",dateDoc:"13-NOV",numDoc:"CG 230-2004",monthDoc:"NOV",nameDoc:"IMPRESION BOLETAS EXTRAS",link: Acuerdos__pdfpath(`./${"2004/"}${"230.pdf"}`),},</v>
      </c>
      <c r="X236" s="1">
        <v>235</v>
      </c>
    </row>
    <row r="237" spans="1:24" x14ac:dyDescent="0.25">
      <c r="A237" s="1" t="s">
        <v>748</v>
      </c>
      <c r="B237" s="1">
        <v>232</v>
      </c>
      <c r="C237" s="1" t="s">
        <v>1883</v>
      </c>
      <c r="D237" s="3" t="s">
        <v>1181</v>
      </c>
      <c r="E237" s="1" t="s">
        <v>1417</v>
      </c>
      <c r="F237" s="2" t="s">
        <v>407</v>
      </c>
      <c r="G237" s="1" t="s">
        <v>1176</v>
      </c>
      <c r="I237" s="1">
        <v>231</v>
      </c>
      <c r="J237" s="1" t="s">
        <v>0</v>
      </c>
      <c r="K237" s="1" t="s">
        <v>1268</v>
      </c>
      <c r="L237" s="3" t="str">
        <f t="shared" si="28"/>
        <v>NOV</v>
      </c>
      <c r="M237" s="1" t="s">
        <v>1177</v>
      </c>
      <c r="N237" s="1" t="s">
        <v>404</v>
      </c>
      <c r="O237" s="1" t="s">
        <v>913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"2004",typeDoc:"ACUERDO",dateDoc:"13-NOV",numDoc:"CG 231-2004",monthDoc:"NOV",nameDoc:"REVOCACIÓN MARCO EDGARDO",link: Acuerdos__pdfpath(`./${"2004/"}${"231.pdf"}`),},</v>
      </c>
      <c r="W237" s="1" t="str">
        <f t="shared" si="27"/>
        <v>{id:232,year: "2004",typeDoc:"ACUERDO",dateDoc:"13-NOV",numDoc:"CG 231-2004",monthDoc:"NOV",nameDoc:"REVOCACIÓN MARCO EDGARDO",link: Acuerdos__pdfpath(`./${"2004/"}${"231.pdf"}`),},</v>
      </c>
      <c r="X237" s="1">
        <v>236</v>
      </c>
    </row>
    <row r="238" spans="1:24" x14ac:dyDescent="0.25">
      <c r="A238" s="1" t="s">
        <v>748</v>
      </c>
      <c r="B238" s="1">
        <v>233</v>
      </c>
      <c r="C238" s="1" t="s">
        <v>1883</v>
      </c>
      <c r="D238" s="1" t="s">
        <v>1181</v>
      </c>
      <c r="E238" s="1" t="s">
        <v>1417</v>
      </c>
      <c r="F238" s="2" t="s">
        <v>259</v>
      </c>
      <c r="G238" s="1" t="s">
        <v>1176</v>
      </c>
      <c r="I238" s="1">
        <v>232</v>
      </c>
      <c r="J238" s="1" t="s">
        <v>0</v>
      </c>
      <c r="K238" s="1" t="s">
        <v>1268</v>
      </c>
      <c r="L238" s="3" t="str">
        <f t="shared" si="28"/>
        <v>NOV</v>
      </c>
      <c r="M238" s="1" t="s">
        <v>1177</v>
      </c>
      <c r="N238" s="1" t="s">
        <v>1988</v>
      </c>
      <c r="O238" s="1" t="s">
        <v>913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"2004",typeDoc:"ACUERDO",dateDoc:"19-NOV",numDoc:"CG 232-2004",monthDoc:"NOV",nameDoc:"GOBERNADOR",link: Acuerdos__pdfpath(`./${"2004/"}${"232.pdf"}`),},</v>
      </c>
      <c r="W238" s="1" t="str">
        <f t="shared" si="27"/>
        <v>{id:233,year: "2004",typeDoc:"ACUERDO",dateDoc:"19-NOV",numDoc:"CG 232-2004",monthDoc:"NOV",nameDoc:"GOBERNADOR",link: Acuerdos__pdfpath(`./${"2004/"}${"232.pdf"}`),},</v>
      </c>
      <c r="X238" s="1">
        <v>237</v>
      </c>
    </row>
    <row r="239" spans="1:24" x14ac:dyDescent="0.25">
      <c r="A239" s="1" t="s">
        <v>748</v>
      </c>
      <c r="B239" s="1">
        <v>234</v>
      </c>
      <c r="C239" s="1" t="s">
        <v>1883</v>
      </c>
      <c r="D239" s="3" t="s">
        <v>1181</v>
      </c>
      <c r="E239" s="1" t="s">
        <v>1417</v>
      </c>
      <c r="F239" s="2" t="s">
        <v>259</v>
      </c>
      <c r="G239" s="1" t="s">
        <v>1176</v>
      </c>
      <c r="I239" s="1">
        <v>233</v>
      </c>
      <c r="J239" s="1" t="s">
        <v>0</v>
      </c>
      <c r="K239" s="1" t="s">
        <v>1268</v>
      </c>
      <c r="L239" s="3" t="str">
        <f t="shared" si="28"/>
        <v>NOV</v>
      </c>
      <c r="M239" s="1" t="s">
        <v>1177</v>
      </c>
      <c r="N239" s="1" t="s">
        <v>405</v>
      </c>
      <c r="O239" s="1" t="s">
        <v>913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"2004",typeDoc:"ACUERDO",dateDoc:"19-NOV",numDoc:"CG 233-2004",monthDoc:"NOV",nameDoc:"ASIGNACIÓN DIPUTADOS RP",link: Acuerdos__pdfpath(`./${"2004/"}${"233.pdf"}`),},</v>
      </c>
      <c r="W239" s="1" t="str">
        <f t="shared" si="27"/>
        <v>{id:234,year: "2004",typeDoc:"ACUERDO",dateDoc:"19-NOV",numDoc:"CG 233-2004",monthDoc:"NOV",nameDoc:"ASIGNACIÓN DIPUTADOS RP",link: Acuerdos__pdfpath(`./${"2004/"}${"233.pdf"}`),},</v>
      </c>
      <c r="X239" s="1">
        <v>238</v>
      </c>
    </row>
    <row r="240" spans="1:24" x14ac:dyDescent="0.25">
      <c r="A240" s="1" t="s">
        <v>748</v>
      </c>
      <c r="B240" s="1">
        <v>235</v>
      </c>
      <c r="C240" s="1" t="s">
        <v>1883</v>
      </c>
      <c r="D240" s="1" t="s">
        <v>1181</v>
      </c>
      <c r="E240" s="1" t="s">
        <v>1417</v>
      </c>
      <c r="F240" s="2" t="s">
        <v>259</v>
      </c>
      <c r="G240" s="1" t="s">
        <v>1176</v>
      </c>
      <c r="I240" s="1">
        <v>234</v>
      </c>
      <c r="J240" s="1" t="s">
        <v>0</v>
      </c>
      <c r="K240" s="1" t="s">
        <v>1268</v>
      </c>
      <c r="L240" s="3" t="str">
        <f t="shared" si="28"/>
        <v>NOV</v>
      </c>
      <c r="M240" s="1" t="s">
        <v>1177</v>
      </c>
      <c r="N240" s="1" t="s">
        <v>1989</v>
      </c>
      <c r="O240" s="1" t="s">
        <v>913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"2004",typeDoc:"ACUERDO",dateDoc:"19-NOV",numDoc:"CG 234-2004",monthDoc:"NOV",nameDoc:"ESCRUT Y COMPUT TETLANOHCAN,LA MAGDALENA,ESPAÑITA",link: Acuerdos__pdfpath(`./${"2004/"}${"234.pdf"}`),},</v>
      </c>
      <c r="W240" s="1" t="str">
        <f t="shared" si="27"/>
        <v>{id:235,year: "2004",typeDoc:"ACUERDO",dateDoc:"19-NOV",numDoc:"CG 234-2004",monthDoc:"NOV",nameDoc:"ESCRUT Y COMPUT TETLANOHCAN,LA MAGDALENA,ESPAÑITA",link: Acuerdos__pdfpath(`./${"2004/"}${"234.pdf"}`),},</v>
      </c>
      <c r="X240" s="1">
        <v>239</v>
      </c>
    </row>
    <row r="241" spans="1:24" x14ac:dyDescent="0.25">
      <c r="A241" s="1" t="s">
        <v>748</v>
      </c>
      <c r="B241" s="1">
        <v>236</v>
      </c>
      <c r="C241" s="1" t="s">
        <v>1883</v>
      </c>
      <c r="D241" s="1" t="s">
        <v>1181</v>
      </c>
      <c r="E241" s="1" t="s">
        <v>1417</v>
      </c>
      <c r="F241" s="2" t="s">
        <v>259</v>
      </c>
      <c r="G241" s="1" t="s">
        <v>1176</v>
      </c>
      <c r="I241" s="1">
        <v>235</v>
      </c>
      <c r="J241" s="1" t="s">
        <v>0</v>
      </c>
      <c r="K241" s="1" t="s">
        <v>1268</v>
      </c>
      <c r="L241" s="3" t="str">
        <f t="shared" si="28"/>
        <v>NOV</v>
      </c>
      <c r="M241" s="1" t="s">
        <v>1177</v>
      </c>
      <c r="N241" s="1" t="s">
        <v>1990</v>
      </c>
      <c r="O241" s="1" t="s">
        <v>913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"2004",typeDoc:"ACUERDO",dateDoc:"19-NOV",numDoc:"CG 235-2004",monthDoc:"NOV",nameDoc:"CÓMPUTO TETLANOHCAN, TLALTELULCO Y ESPAÑITA",link: Acuerdos__pdfpath(`./${"2004/"}${"235.pdf"}`),},</v>
      </c>
      <c r="W241" s="1" t="str">
        <f t="shared" si="27"/>
        <v>{id:236,year: "2004",typeDoc:"ACUERDO",dateDoc:"19-NOV",numDoc:"CG 235-2004",monthDoc:"NOV",nameDoc:"CÓMPUTO TETLANOHCAN, TLALTELULCO Y ESPAÑITA",link: Acuerdos__pdfpath(`./${"2004/"}${"235.pdf"}`),},</v>
      </c>
      <c r="X241" s="1">
        <v>240</v>
      </c>
    </row>
    <row r="242" spans="1:24" x14ac:dyDescent="0.25">
      <c r="A242" s="1" t="s">
        <v>748</v>
      </c>
      <c r="B242" s="1">
        <v>237</v>
      </c>
      <c r="C242" s="1" t="s">
        <v>1883</v>
      </c>
      <c r="D242" s="3" t="s">
        <v>1181</v>
      </c>
      <c r="E242" s="1" t="s">
        <v>1417</v>
      </c>
      <c r="F242" s="2" t="s">
        <v>259</v>
      </c>
      <c r="G242" s="1" t="s">
        <v>1176</v>
      </c>
      <c r="I242" s="1">
        <v>236</v>
      </c>
      <c r="J242" s="1" t="s">
        <v>0</v>
      </c>
      <c r="K242" s="1" t="s">
        <v>1268</v>
      </c>
      <c r="L242" s="3" t="str">
        <f t="shared" si="28"/>
        <v>NOV</v>
      </c>
      <c r="M242" s="1" t="s">
        <v>1177</v>
      </c>
      <c r="N242" s="1" t="s">
        <v>1991</v>
      </c>
      <c r="O242" s="1" t="s">
        <v>913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"2004",typeDoc:"ACUERDO",dateDoc:"19-NOV",numDoc:"CG 236-2004",monthDoc:"NOV",nameDoc:"INTEGRACIÓN AYUNTAMIENTOS 2004 XALOZTOC",link: Acuerdos__pdfpath(`./${"2004/"}${"236.pdf"}`),},</v>
      </c>
      <c r="W242" s="1" t="str">
        <f t="shared" si="27"/>
        <v>{id:237,year: "2004",typeDoc:"ACUERDO",dateDoc:"19-NOV",numDoc:"CG 236-2004",monthDoc:"NOV",nameDoc:"INTEGRACIÓN AYUNTAMIENTOS 2004 XALOZTOC",link: Acuerdos__pdfpath(`./${"2004/"}${"236.pdf"}`),},</v>
      </c>
      <c r="X242" s="1">
        <v>241</v>
      </c>
    </row>
    <row r="243" spans="1:24" x14ac:dyDescent="0.25">
      <c r="A243" s="1" t="s">
        <v>748</v>
      </c>
      <c r="B243" s="1">
        <v>238</v>
      </c>
      <c r="C243" s="1" t="s">
        <v>1883</v>
      </c>
      <c r="D243" s="1" t="s">
        <v>1182</v>
      </c>
      <c r="E243" s="1" t="s">
        <v>1417</v>
      </c>
      <c r="F243" s="2" t="s">
        <v>408</v>
      </c>
      <c r="G243" s="1" t="s">
        <v>1176</v>
      </c>
      <c r="I243" s="1">
        <v>237</v>
      </c>
      <c r="J243" s="1" t="s">
        <v>0</v>
      </c>
      <c r="K243" s="1" t="s">
        <v>1268</v>
      </c>
      <c r="L243" s="3" t="str">
        <f t="shared" si="28"/>
        <v>DIC</v>
      </c>
      <c r="M243" s="1" t="s">
        <v>1177</v>
      </c>
      <c r="N243" s="1" t="s">
        <v>2102</v>
      </c>
      <c r="O243" s="1" t="s">
        <v>913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"2004",typeDoc:"RESOLUCIÓN",dateDoc:"21-DIC",numDoc:"CG 237-2004",monthDoc:"DIC",nameDoc:"EXPEDIENTE 005-2004",link: Acuerdos__pdfpath(`./${"2004/"}${"237.pdf"}`),},</v>
      </c>
      <c r="W243" s="1" t="str">
        <f t="shared" si="27"/>
        <v>{id:238,year: "2004",typeDoc:"RESOLUCIÓN",dateDoc:"21-DIC",numDoc:"CG 237-2004",monthDoc:"DIC",nameDoc:"EXPEDIENTE 005-2004",link: Acuerdos__pdfpath(`./${"2004/"}${"237.pdf"}`),},</v>
      </c>
      <c r="X243" s="1">
        <v>242</v>
      </c>
    </row>
    <row r="244" spans="1:24" x14ac:dyDescent="0.25">
      <c r="A244" s="1" t="s">
        <v>748</v>
      </c>
      <c r="B244" s="1">
        <v>239</v>
      </c>
      <c r="C244" s="1" t="s">
        <v>1883</v>
      </c>
      <c r="D244" s="1" t="s">
        <v>1182</v>
      </c>
      <c r="E244" s="1" t="s">
        <v>1417</v>
      </c>
      <c r="F244" s="2" t="s">
        <v>408</v>
      </c>
      <c r="G244" s="1" t="s">
        <v>1176</v>
      </c>
      <c r="I244" s="1">
        <v>238</v>
      </c>
      <c r="J244" s="1" t="s">
        <v>0</v>
      </c>
      <c r="K244" s="1" t="s">
        <v>1268</v>
      </c>
      <c r="L244" s="3" t="str">
        <f t="shared" si="28"/>
        <v>DIC</v>
      </c>
      <c r="M244" s="1" t="s">
        <v>1177</v>
      </c>
      <c r="N244" s="1" t="s">
        <v>2103</v>
      </c>
      <c r="O244" s="1" t="s">
        <v>913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"2004",typeDoc:"RESOLUCIÓN",dateDoc:"21-DIC",numDoc:"CG 238-2004",monthDoc:"DIC",nameDoc:"EXPEDIENTE 006-2004",link: Acuerdos__pdfpath(`./${"2004/"}${"238.pdf"}`),},</v>
      </c>
      <c r="W244" s="1" t="str">
        <f t="shared" si="27"/>
        <v>{id:239,year: "2004",typeDoc:"RESOLUCIÓN",dateDoc:"21-DIC",numDoc:"CG 238-2004",monthDoc:"DIC",nameDoc:"EXPEDIENTE 006-2004",link: Acuerdos__pdfpath(`./${"2004/"}${"238.pdf"}`),},</v>
      </c>
      <c r="X244" s="1">
        <v>243</v>
      </c>
    </row>
    <row r="245" spans="1:24" x14ac:dyDescent="0.25">
      <c r="A245" s="1" t="s">
        <v>748</v>
      </c>
      <c r="B245" s="1">
        <v>240</v>
      </c>
      <c r="C245" s="1" t="s">
        <v>1883</v>
      </c>
      <c r="D245" s="1" t="s">
        <v>1182</v>
      </c>
      <c r="E245" s="1" t="s">
        <v>1417</v>
      </c>
      <c r="F245" s="2" t="s">
        <v>408</v>
      </c>
      <c r="G245" s="1" t="s">
        <v>1176</v>
      </c>
      <c r="I245" s="1">
        <v>239</v>
      </c>
      <c r="J245" s="1" t="s">
        <v>0</v>
      </c>
      <c r="K245" s="1" t="s">
        <v>1268</v>
      </c>
      <c r="L245" s="3" t="str">
        <f t="shared" si="28"/>
        <v>DIC</v>
      </c>
      <c r="M245" s="1" t="s">
        <v>1177</v>
      </c>
      <c r="N245" s="1" t="s">
        <v>2104</v>
      </c>
      <c r="O245" s="1" t="s">
        <v>913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"2004",typeDoc:"RESOLUCIÓN",dateDoc:"21-DIC",numDoc:"CG 239-2004",monthDoc:"DIC",nameDoc:"EXPEDIENTE 015-2004",link: Acuerdos__pdfpath(`./${"2004/"}${"239.pdf"}`),},</v>
      </c>
      <c r="W245" s="1" t="str">
        <f t="shared" si="27"/>
        <v>{id:240,year: "2004",typeDoc:"RESOLUCIÓN",dateDoc:"21-DIC",numDoc:"CG 239-2004",monthDoc:"DIC",nameDoc:"EXPEDIENTE 015-2004",link: Acuerdos__pdfpath(`./${"2004/"}${"239.pdf"}`),},</v>
      </c>
      <c r="X245" s="1">
        <v>244</v>
      </c>
    </row>
    <row r="246" spans="1:24" x14ac:dyDescent="0.25">
      <c r="A246" s="1" t="s">
        <v>748</v>
      </c>
      <c r="B246" s="1">
        <v>241</v>
      </c>
      <c r="C246" s="1" t="s">
        <v>1883</v>
      </c>
      <c r="D246" s="3" t="s">
        <v>1182</v>
      </c>
      <c r="E246" s="1" t="s">
        <v>1417</v>
      </c>
      <c r="F246" s="2" t="s">
        <v>408</v>
      </c>
      <c r="G246" s="1" t="s">
        <v>1176</v>
      </c>
      <c r="I246" s="1">
        <v>240</v>
      </c>
      <c r="J246" s="1" t="s">
        <v>0</v>
      </c>
      <c r="K246" s="1" t="s">
        <v>1268</v>
      </c>
      <c r="L246" s="3" t="str">
        <f t="shared" si="28"/>
        <v>DIC</v>
      </c>
      <c r="M246" s="1" t="s">
        <v>1177</v>
      </c>
      <c r="N246" s="1" t="s">
        <v>2075</v>
      </c>
      <c r="O246" s="1" t="s">
        <v>913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"2004",typeDoc:"RESOLUCIÓN",dateDoc:"21-DIC",numDoc:"CG 240-2004",monthDoc:"DIC",nameDoc:"EXPEDIENTE 022-2004",link: Acuerdos__pdfpath(`./${"2004/"}${"240.pdf"}`),},</v>
      </c>
      <c r="W246" s="1" t="str">
        <f t="shared" si="27"/>
        <v>{id:241,year: "2004",typeDoc:"RESOLUCIÓN",dateDoc:"21-DIC",numDoc:"CG 240-2004",monthDoc:"DIC",nameDoc:"EXPEDIENTE 022-2004",link: Acuerdos__pdfpath(`./${"2004/"}${"240.pdf"}`),},</v>
      </c>
      <c r="X246" s="1">
        <v>245</v>
      </c>
    </row>
    <row r="247" spans="1:24" x14ac:dyDescent="0.25">
      <c r="A247" s="1" t="s">
        <v>748</v>
      </c>
      <c r="B247" s="1">
        <v>242</v>
      </c>
      <c r="C247" s="1" t="s">
        <v>1883</v>
      </c>
      <c r="D247" s="3" t="s">
        <v>1182</v>
      </c>
      <c r="E247" s="1" t="s">
        <v>1417</v>
      </c>
      <c r="F247" s="2" t="s">
        <v>408</v>
      </c>
      <c r="G247" s="1" t="s">
        <v>1176</v>
      </c>
      <c r="I247" s="1">
        <v>241</v>
      </c>
      <c r="J247" s="1" t="s">
        <v>0</v>
      </c>
      <c r="K247" s="1" t="s">
        <v>1268</v>
      </c>
      <c r="L247" s="3" t="str">
        <f t="shared" si="28"/>
        <v>DIC</v>
      </c>
      <c r="M247" s="1" t="s">
        <v>1177</v>
      </c>
      <c r="N247" s="1" t="s">
        <v>2105</v>
      </c>
      <c r="O247" s="1" t="s">
        <v>913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"2004",typeDoc:"RESOLUCIÓN",dateDoc:"21-DIC",numDoc:"CG 241-2004",monthDoc:"DIC",nameDoc:"EXPEDIENTE 027-2004",link: Acuerdos__pdfpath(`./${"2004/"}${"241.pdf"}`),},</v>
      </c>
      <c r="W247" s="1" t="str">
        <f t="shared" si="27"/>
        <v>{id:242,year: "2004",typeDoc:"RESOLUCIÓN",dateDoc:"21-DIC",numDoc:"CG 241-2004",monthDoc:"DIC",nameDoc:"EXPEDIENTE 027-2004",link: Acuerdos__pdfpath(`./${"2004/"}${"241.pdf"}`),},</v>
      </c>
      <c r="X247" s="1">
        <v>246</v>
      </c>
    </row>
    <row r="248" spans="1:24" x14ac:dyDescent="0.25">
      <c r="A248" s="1" t="s">
        <v>748</v>
      </c>
      <c r="B248" s="1">
        <v>243</v>
      </c>
      <c r="C248" s="1" t="s">
        <v>1883</v>
      </c>
      <c r="D248" s="3" t="s">
        <v>1182</v>
      </c>
      <c r="E248" s="1" t="s">
        <v>1417</v>
      </c>
      <c r="F248" s="2" t="s">
        <v>408</v>
      </c>
      <c r="G248" s="1" t="s">
        <v>1176</v>
      </c>
      <c r="I248" s="1">
        <v>242</v>
      </c>
      <c r="J248" s="1" t="s">
        <v>0</v>
      </c>
      <c r="K248" s="1" t="s">
        <v>1268</v>
      </c>
      <c r="L248" s="3" t="str">
        <f t="shared" si="28"/>
        <v>DIC</v>
      </c>
      <c r="M248" s="1" t="s">
        <v>1177</v>
      </c>
      <c r="N248" s="1" t="s">
        <v>2106</v>
      </c>
      <c r="O248" s="1" t="s">
        <v>913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"2004",typeDoc:"RESOLUCIÓN",dateDoc:"21-DIC",numDoc:"CG 242-2004",monthDoc:"DIC",nameDoc:"EXPEDIENTE 029-2004",link: Acuerdos__pdfpath(`./${"2004/"}${"242.pdf"}`),},</v>
      </c>
      <c r="W248" s="1" t="str">
        <f t="shared" si="27"/>
        <v>{id:243,year: "2004",typeDoc:"RESOLUCIÓN",dateDoc:"21-DIC",numDoc:"CG 242-2004",monthDoc:"DIC",nameDoc:"EXPEDIENTE 029-2004",link: Acuerdos__pdfpath(`./${"2004/"}${"242.pdf"}`),},</v>
      </c>
      <c r="X248" s="1">
        <v>247</v>
      </c>
    </row>
    <row r="249" spans="1:24" x14ac:dyDescent="0.25">
      <c r="A249" s="1" t="s">
        <v>748</v>
      </c>
      <c r="B249" s="1">
        <v>244</v>
      </c>
      <c r="C249" s="1" t="s">
        <v>1883</v>
      </c>
      <c r="D249" s="3" t="s">
        <v>1182</v>
      </c>
      <c r="E249" s="1" t="s">
        <v>1417</v>
      </c>
      <c r="F249" s="2" t="s">
        <v>408</v>
      </c>
      <c r="G249" s="1" t="s">
        <v>1176</v>
      </c>
      <c r="I249" s="1">
        <v>243</v>
      </c>
      <c r="J249" s="1" t="s">
        <v>0</v>
      </c>
      <c r="K249" s="1" t="s">
        <v>1268</v>
      </c>
      <c r="L249" s="3" t="str">
        <f t="shared" si="28"/>
        <v>DIC</v>
      </c>
      <c r="M249" s="1" t="s">
        <v>1177</v>
      </c>
      <c r="N249" s="1" t="s">
        <v>2107</v>
      </c>
      <c r="O249" s="1" t="s">
        <v>913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"2004",typeDoc:"RESOLUCIÓN",dateDoc:"21-DIC",numDoc:"CG 243-2004",monthDoc:"DIC",nameDoc:"EXPEDIENTE 030-2004",link: Acuerdos__pdfpath(`./${"2004/"}${"243.pdf"}`),},</v>
      </c>
      <c r="W249" s="1" t="str">
        <f t="shared" si="27"/>
        <v>{id:244,year: "2004",typeDoc:"RESOLUCIÓN",dateDoc:"21-DIC",numDoc:"CG 243-2004",monthDoc:"DIC",nameDoc:"EXPEDIENTE 030-2004",link: Acuerdos__pdfpath(`./${"2004/"}${"243.pdf"}`),},</v>
      </c>
      <c r="X249" s="1">
        <v>248</v>
      </c>
    </row>
    <row r="250" spans="1:24" x14ac:dyDescent="0.25">
      <c r="A250" s="1" t="s">
        <v>748</v>
      </c>
      <c r="B250" s="1">
        <v>245</v>
      </c>
      <c r="C250" s="1" t="s">
        <v>1883</v>
      </c>
      <c r="D250" s="3" t="s">
        <v>1182</v>
      </c>
      <c r="E250" s="1" t="s">
        <v>1417</v>
      </c>
      <c r="F250" s="2" t="s">
        <v>408</v>
      </c>
      <c r="G250" s="1" t="s">
        <v>1176</v>
      </c>
      <c r="I250" s="1">
        <v>244</v>
      </c>
      <c r="J250" s="1" t="s">
        <v>0</v>
      </c>
      <c r="K250" s="1" t="s">
        <v>1268</v>
      </c>
      <c r="L250" s="3" t="str">
        <f t="shared" si="28"/>
        <v>DIC</v>
      </c>
      <c r="M250" s="1" t="s">
        <v>1177</v>
      </c>
      <c r="N250" s="1" t="s">
        <v>2108</v>
      </c>
      <c r="O250" s="1" t="s">
        <v>913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"2004",typeDoc:"RESOLUCIÓN",dateDoc:"21-DIC",numDoc:"CG 244-2004",monthDoc:"DIC",nameDoc:"EXPEDIENTE 034-2004",link: Acuerdos__pdfpath(`./${"2004/"}${"244.pdf"}`),},</v>
      </c>
      <c r="W250" s="1" t="str">
        <f t="shared" si="27"/>
        <v>{id:245,year: "2004",typeDoc:"RESOLUCIÓN",dateDoc:"21-DIC",numDoc:"CG 244-2004",monthDoc:"DIC",nameDoc:"EXPEDIENTE 034-2004",link: Acuerdos__pdfpath(`./${"2004/"}${"244.pdf"}`),},</v>
      </c>
      <c r="X250" s="1">
        <v>249</v>
      </c>
    </row>
    <row r="251" spans="1:24" x14ac:dyDescent="0.25">
      <c r="A251" s="1" t="s">
        <v>748</v>
      </c>
      <c r="B251" s="1">
        <v>246</v>
      </c>
      <c r="C251" s="1" t="s">
        <v>1883</v>
      </c>
      <c r="D251" s="3" t="s">
        <v>1182</v>
      </c>
      <c r="E251" s="1" t="s">
        <v>1417</v>
      </c>
      <c r="F251" s="2" t="s">
        <v>408</v>
      </c>
      <c r="G251" s="1" t="s">
        <v>1176</v>
      </c>
      <c r="I251" s="1">
        <v>245</v>
      </c>
      <c r="J251" s="1" t="s">
        <v>0</v>
      </c>
      <c r="K251" s="1" t="s">
        <v>1268</v>
      </c>
      <c r="L251" s="3" t="str">
        <f t="shared" si="28"/>
        <v>DIC</v>
      </c>
      <c r="M251" s="1" t="s">
        <v>1177</v>
      </c>
      <c r="N251" s="1" t="s">
        <v>2109</v>
      </c>
      <c r="O251" s="1" t="s">
        <v>913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"2004",typeDoc:"RESOLUCIÓN",dateDoc:"21-DIC",numDoc:"CG 245-2004",monthDoc:"DIC",nameDoc:"EXPEDIENTE 057-2004",link: Acuerdos__pdfpath(`./${"2004/"}${"245.pdf"}`),},</v>
      </c>
      <c r="W251" s="1" t="str">
        <f t="shared" si="27"/>
        <v>{id:246,year: "2004",typeDoc:"RESOLUCIÓN",dateDoc:"21-DIC",numDoc:"CG 245-2004",monthDoc:"DIC",nameDoc:"EXPEDIENTE 057-2004",link: Acuerdos__pdfpath(`./${"2004/"}${"245.pdf"}`),},</v>
      </c>
      <c r="X251" s="1">
        <v>250</v>
      </c>
    </row>
    <row r="252" spans="1:24" x14ac:dyDescent="0.25">
      <c r="A252" s="3" t="s">
        <v>748</v>
      </c>
      <c r="B252" s="3">
        <v>247</v>
      </c>
      <c r="C252" s="3" t="s">
        <v>1883</v>
      </c>
      <c r="D252" s="3" t="s">
        <v>1182</v>
      </c>
      <c r="E252" s="3" t="s">
        <v>1417</v>
      </c>
      <c r="F252" s="7" t="s">
        <v>408</v>
      </c>
      <c r="G252" s="3" t="s">
        <v>1176</v>
      </c>
      <c r="H252" s="3"/>
      <c r="I252" s="3">
        <v>246</v>
      </c>
      <c r="J252" s="3" t="s">
        <v>0</v>
      </c>
      <c r="K252" s="3" t="s">
        <v>1268</v>
      </c>
      <c r="L252" s="3" t="str">
        <f t="shared" si="28"/>
        <v>DIC</v>
      </c>
      <c r="M252" s="3" t="s">
        <v>1177</v>
      </c>
      <c r="N252" s="3" t="s">
        <v>2110</v>
      </c>
      <c r="O252" s="3" t="s">
        <v>913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"2004",typeDoc:"RESOLUCIÓN",dateDoc:"21-DIC",numDoc:"CG 246-2004",monthDoc:"DIC",nameDoc:"EXPEDIENTE 075-2004",link: Acuerdos__pdfpath(`./${"2004/"}${"246.pdf"}`),},</v>
      </c>
      <c r="W252" s="1" t="str">
        <f t="shared" si="27"/>
        <v>{id:247,year: "2004",typeDoc:"RESOLUCIÓN",dateDoc:"21-DIC",numDoc:"CG 246-2004",monthDoc:"DIC",nameDoc:"EXPEDIENTE 075-2004",link: Acuerdos__pdfpath(`./${"2004/"}${"246.pdf"}`),},</v>
      </c>
      <c r="X252" s="1">
        <v>251</v>
      </c>
    </row>
    <row r="253" spans="1:24" x14ac:dyDescent="0.25">
      <c r="A253" s="4" t="s">
        <v>748</v>
      </c>
      <c r="B253" s="4">
        <v>248</v>
      </c>
      <c r="C253" s="4" t="s">
        <v>1883</v>
      </c>
      <c r="D253" s="4"/>
      <c r="E253" s="4" t="s">
        <v>1417</v>
      </c>
      <c r="F253" s="5"/>
      <c r="G253" s="4" t="s">
        <v>1176</v>
      </c>
      <c r="H253" s="4"/>
      <c r="I253" s="4">
        <v>247</v>
      </c>
      <c r="J253" s="4" t="s">
        <v>0</v>
      </c>
      <c r="K253" s="4" t="s">
        <v>1268</v>
      </c>
      <c r="L253" s="4" t="str">
        <f t="shared" ref="L253:L278" si="30">MID(F253,4,3)</f>
        <v/>
      </c>
      <c r="M253" s="4" t="s">
        <v>1177</v>
      </c>
      <c r="N253" s="4"/>
      <c r="O253" s="4" t="s">
        <v>913</v>
      </c>
      <c r="P253" s="29">
        <f t="shared" si="26"/>
        <v>247</v>
      </c>
      <c r="Q253" s="4" t="s">
        <v>1</v>
      </c>
      <c r="W253" s="1" t="str">
        <f t="shared" si="27"/>
        <v/>
      </c>
      <c r="X253" s="1">
        <v>252</v>
      </c>
    </row>
    <row r="254" spans="1:24" x14ac:dyDescent="0.25">
      <c r="A254" s="1" t="s">
        <v>748</v>
      </c>
      <c r="B254" s="1">
        <v>249</v>
      </c>
      <c r="C254" s="1" t="s">
        <v>1883</v>
      </c>
      <c r="D254" s="3" t="s">
        <v>1182</v>
      </c>
      <c r="E254" s="1" t="s">
        <v>1417</v>
      </c>
      <c r="F254" s="2" t="s">
        <v>408</v>
      </c>
      <c r="G254" s="1" t="s">
        <v>1176</v>
      </c>
      <c r="I254" s="1">
        <v>248</v>
      </c>
      <c r="J254" s="1" t="s">
        <v>0</v>
      </c>
      <c r="K254" s="1" t="s">
        <v>1268</v>
      </c>
      <c r="L254" s="3" t="str">
        <f t="shared" si="30"/>
        <v>DIC</v>
      </c>
      <c r="M254" s="1" t="s">
        <v>1177</v>
      </c>
      <c r="N254" s="3" t="s">
        <v>2111</v>
      </c>
      <c r="O254" s="1" t="s">
        <v>913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  <c r="W254" s="1" t="str">
        <f t="shared" si="27"/>
        <v>{id:249,year: "2004",typeDoc:"RESOLUCIÓN",dateDoc:"21-DIC",numDoc:"CG 248-2004",monthDoc:"DIC",nameDoc:"EXPEDIENTE 077-2004",link: Acuerdos__pdfpath(`./${"2004/"}${"248.pdf"}`),},</v>
      </c>
      <c r="X254" s="1">
        <v>253</v>
      </c>
    </row>
    <row r="255" spans="1:24" x14ac:dyDescent="0.25">
      <c r="A255" s="1" t="s">
        <v>748</v>
      </c>
      <c r="B255" s="1">
        <v>250</v>
      </c>
      <c r="C255" s="1" t="s">
        <v>1883</v>
      </c>
      <c r="D255" s="3" t="s">
        <v>1182</v>
      </c>
      <c r="E255" s="1" t="s">
        <v>1417</v>
      </c>
      <c r="F255" s="2" t="s">
        <v>408</v>
      </c>
      <c r="G255" s="1" t="s">
        <v>1176</v>
      </c>
      <c r="I255" s="1">
        <v>249</v>
      </c>
      <c r="J255" s="1" t="s">
        <v>0</v>
      </c>
      <c r="K255" s="1" t="s">
        <v>1268</v>
      </c>
      <c r="L255" s="3" t="str">
        <f t="shared" si="30"/>
        <v>DIC</v>
      </c>
      <c r="M255" s="1" t="s">
        <v>1177</v>
      </c>
      <c r="N255" s="1" t="s">
        <v>2112</v>
      </c>
      <c r="O255" s="1" t="s">
        <v>913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"2004",typeDoc:"RESOLUCIÓN",dateDoc:"21-DIC",numDoc:"CG 249-2004",monthDoc:"DIC",nameDoc:"EXPEDIENTE 092-2004",link: Acuerdos__pdfpath(`./${"2004/"}${"249.pdf"}`),},</v>
      </c>
      <c r="W255" s="1" t="str">
        <f t="shared" si="27"/>
        <v>{id:250,year: "2004",typeDoc:"RESOLUCIÓN",dateDoc:"21-DIC",numDoc:"CG 249-2004",monthDoc:"DIC",nameDoc:"EXPEDIENTE 092-2004",link: Acuerdos__pdfpath(`./${"2004/"}${"249.pdf"}`),},</v>
      </c>
      <c r="X255" s="1">
        <v>254</v>
      </c>
    </row>
    <row r="256" spans="1:24" x14ac:dyDescent="0.25">
      <c r="A256" s="1" t="s">
        <v>748</v>
      </c>
      <c r="B256" s="1">
        <v>251</v>
      </c>
      <c r="C256" s="1" t="s">
        <v>1883</v>
      </c>
      <c r="D256" s="3" t="s">
        <v>1182</v>
      </c>
      <c r="E256" s="1" t="s">
        <v>1417</v>
      </c>
      <c r="F256" s="2" t="s">
        <v>408</v>
      </c>
      <c r="G256" s="1" t="s">
        <v>1176</v>
      </c>
      <c r="I256" s="1">
        <v>250</v>
      </c>
      <c r="J256" s="1" t="s">
        <v>0</v>
      </c>
      <c r="K256" s="1" t="s">
        <v>1268</v>
      </c>
      <c r="L256" s="3" t="str">
        <f t="shared" si="30"/>
        <v>DIC</v>
      </c>
      <c r="M256" s="1" t="s">
        <v>1177</v>
      </c>
      <c r="N256" s="1" t="s">
        <v>2113</v>
      </c>
      <c r="O256" s="1" t="s">
        <v>913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"2004",typeDoc:"RESOLUCIÓN",dateDoc:"21-DIC",numDoc:"CG 250-2004",monthDoc:"DIC",nameDoc:"EXPEDIENTE 094-2004",link: Acuerdos__pdfpath(`./${"2004/"}${"250.pdf"}`),},</v>
      </c>
      <c r="W256" s="1" t="str">
        <f t="shared" si="27"/>
        <v>{id:251,year: "2004",typeDoc:"RESOLUCIÓN",dateDoc:"21-DIC",numDoc:"CG 250-2004",monthDoc:"DIC",nameDoc:"EXPEDIENTE 094-2004",link: Acuerdos__pdfpath(`./${"2004/"}${"250.pdf"}`),},</v>
      </c>
      <c r="X256" s="1">
        <v>255</v>
      </c>
    </row>
    <row r="257" spans="1:24" x14ac:dyDescent="0.25">
      <c r="A257" s="1" t="s">
        <v>748</v>
      </c>
      <c r="B257" s="1">
        <v>252</v>
      </c>
      <c r="C257" s="1" t="s">
        <v>1883</v>
      </c>
      <c r="D257" s="3" t="s">
        <v>1182</v>
      </c>
      <c r="E257" s="1" t="s">
        <v>1417</v>
      </c>
      <c r="F257" s="2" t="s">
        <v>408</v>
      </c>
      <c r="G257" s="1" t="s">
        <v>1176</v>
      </c>
      <c r="I257" s="1">
        <v>251</v>
      </c>
      <c r="J257" s="1" t="s">
        <v>0</v>
      </c>
      <c r="K257" s="1" t="s">
        <v>1268</v>
      </c>
      <c r="L257" s="3" t="str">
        <f t="shared" si="30"/>
        <v>DIC</v>
      </c>
      <c r="M257" s="1" t="s">
        <v>1177</v>
      </c>
      <c r="N257" s="1" t="s">
        <v>2114</v>
      </c>
      <c r="O257" s="1" t="s">
        <v>913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"2004",typeDoc:"RESOLUCIÓN",dateDoc:"21-DIC",numDoc:"CG 251-2004",monthDoc:"DIC",nameDoc:"EXPEDIENTE 098-2004",link: Acuerdos__pdfpath(`./${"2004/"}${"251.pdf"}`),},</v>
      </c>
      <c r="W257" s="1" t="str">
        <f t="shared" si="27"/>
        <v>{id:252,year: "2004",typeDoc:"RESOLUCIÓN",dateDoc:"21-DIC",numDoc:"CG 251-2004",monthDoc:"DIC",nameDoc:"EXPEDIENTE 098-2004",link: Acuerdos__pdfpath(`./${"2004/"}${"251.pdf"}`),},</v>
      </c>
      <c r="X257" s="1">
        <v>256</v>
      </c>
    </row>
    <row r="258" spans="1:24" x14ac:dyDescent="0.25">
      <c r="A258" s="1" t="s">
        <v>748</v>
      </c>
      <c r="B258" s="1">
        <v>253</v>
      </c>
      <c r="C258" s="1" t="s">
        <v>1883</v>
      </c>
      <c r="D258" s="3" t="s">
        <v>1182</v>
      </c>
      <c r="E258" s="1" t="s">
        <v>1417</v>
      </c>
      <c r="F258" s="2" t="s">
        <v>408</v>
      </c>
      <c r="G258" s="1" t="s">
        <v>1176</v>
      </c>
      <c r="I258" s="1">
        <v>252</v>
      </c>
      <c r="J258" s="1" t="s">
        <v>0</v>
      </c>
      <c r="K258" s="1" t="s">
        <v>1268</v>
      </c>
      <c r="L258" s="3" t="str">
        <f t="shared" si="30"/>
        <v>DIC</v>
      </c>
      <c r="M258" s="1" t="s">
        <v>1177</v>
      </c>
      <c r="N258" s="1" t="s">
        <v>2076</v>
      </c>
      <c r="O258" s="1" t="s">
        <v>913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"2004",typeDoc:"RESOLUCIÓN",dateDoc:"21-DIC",numDoc:"CG 252-2004",monthDoc:"DIC",nameDoc:"EXPEDIENTE 104-2004",link: Acuerdos__pdfpath(`./${"2004/"}${"252.pdf"}`),},</v>
      </c>
      <c r="W258" s="1" t="str">
        <f t="shared" ref="W258:W280" si="33">IF(R258=0,"",R258)</f>
        <v>{id:253,year: "2004",typeDoc:"RESOLUCIÓN",dateDoc:"21-DIC",numDoc:"CG 252-2004",monthDoc:"DIC",nameDoc:"EXPEDIENTE 104-2004",link: Acuerdos__pdfpath(`./${"2004/"}${"252.pdf"}`),},</v>
      </c>
      <c r="X258" s="1">
        <v>257</v>
      </c>
    </row>
    <row r="259" spans="1:24" x14ac:dyDescent="0.25">
      <c r="A259" s="1" t="s">
        <v>748</v>
      </c>
      <c r="B259" s="1">
        <v>254</v>
      </c>
      <c r="C259" s="1" t="s">
        <v>1883</v>
      </c>
      <c r="D259" s="3" t="s">
        <v>1182</v>
      </c>
      <c r="E259" s="1" t="s">
        <v>1417</v>
      </c>
      <c r="F259" s="2" t="s">
        <v>408</v>
      </c>
      <c r="G259" s="1" t="s">
        <v>1176</v>
      </c>
      <c r="I259" s="1">
        <v>253</v>
      </c>
      <c r="J259" s="1" t="s">
        <v>0</v>
      </c>
      <c r="K259" s="1" t="s">
        <v>1268</v>
      </c>
      <c r="L259" s="3" t="str">
        <f t="shared" si="30"/>
        <v>DIC</v>
      </c>
      <c r="M259" s="1" t="s">
        <v>1177</v>
      </c>
      <c r="N259" s="1" t="s">
        <v>2115</v>
      </c>
      <c r="O259" s="1" t="s">
        <v>913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"2004",typeDoc:"RESOLUCIÓN",dateDoc:"21-DIC",numDoc:"CG 253-2004",monthDoc:"DIC",nameDoc:"EXPEDIENTE 105-2004",link: Acuerdos__pdfpath(`./${"2004/"}${"253.pdf"}`),},</v>
      </c>
      <c r="W259" s="1" t="str">
        <f t="shared" si="33"/>
        <v>{id:254,year: "2004",typeDoc:"RESOLUCIÓN",dateDoc:"21-DIC",numDoc:"CG 253-2004",monthDoc:"DIC",nameDoc:"EXPEDIENTE 105-2004",link: Acuerdos__pdfpath(`./${"2004/"}${"253.pdf"}`),},</v>
      </c>
      <c r="X259" s="1">
        <v>258</v>
      </c>
    </row>
    <row r="260" spans="1:24" x14ac:dyDescent="0.25">
      <c r="A260" s="1" t="s">
        <v>748</v>
      </c>
      <c r="B260" s="1">
        <v>255</v>
      </c>
      <c r="C260" s="1" t="s">
        <v>1883</v>
      </c>
      <c r="D260" s="3" t="s">
        <v>1182</v>
      </c>
      <c r="E260" s="1" t="s">
        <v>1417</v>
      </c>
      <c r="F260" s="2" t="s">
        <v>408</v>
      </c>
      <c r="G260" s="1" t="s">
        <v>1176</v>
      </c>
      <c r="I260" s="1">
        <v>254</v>
      </c>
      <c r="J260" s="1" t="s">
        <v>0</v>
      </c>
      <c r="K260" s="1" t="s">
        <v>1268</v>
      </c>
      <c r="L260" s="3" t="str">
        <f t="shared" si="30"/>
        <v>DIC</v>
      </c>
      <c r="M260" s="1" t="s">
        <v>1177</v>
      </c>
      <c r="N260" s="1" t="s">
        <v>2116</v>
      </c>
      <c r="O260" s="1" t="s">
        <v>913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"2004",typeDoc:"RESOLUCIÓN",dateDoc:"21-DIC",numDoc:"CG 254-2004",monthDoc:"DIC",nameDoc:"EXPEDIENTE 108-2004",link: Acuerdos__pdfpath(`./${"2004/"}${"254.pdf"}`),},</v>
      </c>
      <c r="W260" s="1" t="str">
        <f t="shared" si="33"/>
        <v>{id:255,year: "2004",typeDoc:"RESOLUCIÓN",dateDoc:"21-DIC",numDoc:"CG 254-2004",monthDoc:"DIC",nameDoc:"EXPEDIENTE 108-2004",link: Acuerdos__pdfpath(`./${"2004/"}${"254.pdf"}`),},</v>
      </c>
      <c r="X260" s="1">
        <v>259</v>
      </c>
    </row>
    <row r="261" spans="1:24" x14ac:dyDescent="0.25">
      <c r="A261" s="1" t="s">
        <v>748</v>
      </c>
      <c r="B261" s="1">
        <v>256</v>
      </c>
      <c r="C261" s="1" t="s">
        <v>1883</v>
      </c>
      <c r="D261" s="3" t="s">
        <v>1182</v>
      </c>
      <c r="E261" s="1" t="s">
        <v>1417</v>
      </c>
      <c r="F261" s="2" t="s">
        <v>408</v>
      </c>
      <c r="G261" s="1" t="s">
        <v>1176</v>
      </c>
      <c r="I261" s="1">
        <v>255</v>
      </c>
      <c r="J261" s="1" t="s">
        <v>0</v>
      </c>
      <c r="K261" s="1" t="s">
        <v>1268</v>
      </c>
      <c r="L261" s="3" t="str">
        <f t="shared" si="30"/>
        <v>DIC</v>
      </c>
      <c r="M261" s="1" t="s">
        <v>1177</v>
      </c>
      <c r="N261" s="1" t="s">
        <v>2117</v>
      </c>
      <c r="O261" s="1" t="s">
        <v>913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"2004",typeDoc:"RESOLUCIÓN",dateDoc:"21-DIC",numDoc:"CG 255-2004",monthDoc:"DIC",nameDoc:"EXPEDIENTE 113-2004",link: Acuerdos__pdfpath(`./${"2004/"}${"255.pdf"}`),},</v>
      </c>
      <c r="W261" s="1" t="str">
        <f t="shared" si="33"/>
        <v>{id:256,year: "2004",typeDoc:"RESOLUCIÓN",dateDoc:"21-DIC",numDoc:"CG 255-2004",monthDoc:"DIC",nameDoc:"EXPEDIENTE 113-2004",link: Acuerdos__pdfpath(`./${"2004/"}${"255.pdf"}`),},</v>
      </c>
      <c r="X261" s="1">
        <v>260</v>
      </c>
    </row>
    <row r="262" spans="1:24" x14ac:dyDescent="0.25">
      <c r="A262" s="1" t="s">
        <v>748</v>
      </c>
      <c r="B262" s="1">
        <v>257</v>
      </c>
      <c r="C262" s="1" t="s">
        <v>1883</v>
      </c>
      <c r="D262" s="3" t="s">
        <v>1182</v>
      </c>
      <c r="E262" s="1" t="s">
        <v>1417</v>
      </c>
      <c r="F262" s="2" t="s">
        <v>408</v>
      </c>
      <c r="G262" s="1" t="s">
        <v>1176</v>
      </c>
      <c r="I262" s="1">
        <v>256</v>
      </c>
      <c r="J262" s="1" t="s">
        <v>0</v>
      </c>
      <c r="K262" s="1" t="s">
        <v>1268</v>
      </c>
      <c r="L262" s="3" t="str">
        <f t="shared" si="30"/>
        <v>DIC</v>
      </c>
      <c r="M262" s="1" t="s">
        <v>1177</v>
      </c>
      <c r="N262" s="1" t="s">
        <v>2118</v>
      </c>
      <c r="O262" s="1" t="s">
        <v>913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"2004",typeDoc:"RESOLUCIÓN",dateDoc:"21-DIC",numDoc:"CG 256-2004",monthDoc:"DIC",nameDoc:"EXPEDIENTE 116-2004",link: Acuerdos__pdfpath(`./${"2004/"}${"256.pdf"}`),},</v>
      </c>
      <c r="W262" s="1" t="str">
        <f t="shared" si="33"/>
        <v>{id:257,year: "2004",typeDoc:"RESOLUCIÓN",dateDoc:"21-DIC",numDoc:"CG 256-2004",monthDoc:"DIC",nameDoc:"EXPEDIENTE 116-2004",link: Acuerdos__pdfpath(`./${"2004/"}${"256.pdf"}`),},</v>
      </c>
      <c r="X262" s="1">
        <v>261</v>
      </c>
    </row>
    <row r="263" spans="1:24" x14ac:dyDescent="0.25">
      <c r="A263" s="1" t="s">
        <v>748</v>
      </c>
      <c r="B263" s="1">
        <v>258</v>
      </c>
      <c r="C263" s="1" t="s">
        <v>1883</v>
      </c>
      <c r="D263" s="3" t="s">
        <v>1182</v>
      </c>
      <c r="E263" s="1" t="s">
        <v>1417</v>
      </c>
      <c r="F263" s="2" t="s">
        <v>408</v>
      </c>
      <c r="G263" s="1" t="s">
        <v>1176</v>
      </c>
      <c r="I263" s="1">
        <v>257</v>
      </c>
      <c r="J263" s="1" t="s">
        <v>0</v>
      </c>
      <c r="K263" s="1" t="s">
        <v>1268</v>
      </c>
      <c r="L263" s="3" t="str">
        <f t="shared" si="30"/>
        <v>DIC</v>
      </c>
      <c r="M263" s="1" t="s">
        <v>1177</v>
      </c>
      <c r="N263" s="1" t="s">
        <v>2119</v>
      </c>
      <c r="O263" s="1" t="s">
        <v>913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"2004",typeDoc:"RESOLUCIÓN",dateDoc:"21-DIC",numDoc:"CG 257-2004",monthDoc:"DIC",nameDoc:"EXPEDIENTE 118-2004",link: Acuerdos__pdfpath(`./${"2004/"}${"257.pdf"}`),},</v>
      </c>
      <c r="W263" s="1" t="str">
        <f t="shared" si="33"/>
        <v>{id:258,year: "2004",typeDoc:"RESOLUCIÓN",dateDoc:"21-DIC",numDoc:"CG 257-2004",monthDoc:"DIC",nameDoc:"EXPEDIENTE 118-2004",link: Acuerdos__pdfpath(`./${"2004/"}${"257.pdf"}`),},</v>
      </c>
      <c r="X263" s="1">
        <v>262</v>
      </c>
    </row>
    <row r="264" spans="1:24" x14ac:dyDescent="0.25">
      <c r="A264" s="1" t="s">
        <v>748</v>
      </c>
      <c r="B264" s="1">
        <v>259</v>
      </c>
      <c r="C264" s="1" t="s">
        <v>1883</v>
      </c>
      <c r="D264" s="3" t="s">
        <v>1182</v>
      </c>
      <c r="E264" s="1" t="s">
        <v>1417</v>
      </c>
      <c r="F264" s="2" t="s">
        <v>408</v>
      </c>
      <c r="G264" s="1" t="s">
        <v>1176</v>
      </c>
      <c r="I264" s="1">
        <v>258</v>
      </c>
      <c r="J264" s="1" t="s">
        <v>0</v>
      </c>
      <c r="K264" s="1" t="s">
        <v>1268</v>
      </c>
      <c r="L264" s="3" t="str">
        <f t="shared" si="30"/>
        <v>DIC</v>
      </c>
      <c r="M264" s="1" t="s">
        <v>1177</v>
      </c>
      <c r="N264" s="1" t="s">
        <v>2120</v>
      </c>
      <c r="O264" s="1" t="s">
        <v>913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"2004",typeDoc:"RESOLUCIÓN",dateDoc:"21-DIC",numDoc:"CG 258-2004",monthDoc:"DIC",nameDoc:"EXPEDIENTE 119-2004",link: Acuerdos__pdfpath(`./${"2004/"}${"258.pdf"}`),},</v>
      </c>
      <c r="W264" s="1" t="str">
        <f t="shared" si="33"/>
        <v>{id:259,year: "2004",typeDoc:"RESOLUCIÓN",dateDoc:"21-DIC",numDoc:"CG 258-2004",monthDoc:"DIC",nameDoc:"EXPEDIENTE 119-2004",link: Acuerdos__pdfpath(`./${"2004/"}${"258.pdf"}`),},</v>
      </c>
      <c r="X264" s="1">
        <v>263</v>
      </c>
    </row>
    <row r="265" spans="1:24" x14ac:dyDescent="0.25">
      <c r="A265" s="1" t="s">
        <v>748</v>
      </c>
      <c r="B265" s="1">
        <v>260</v>
      </c>
      <c r="C265" s="1" t="s">
        <v>1883</v>
      </c>
      <c r="D265" s="3" t="s">
        <v>1182</v>
      </c>
      <c r="E265" s="1" t="s">
        <v>1417</v>
      </c>
      <c r="F265" s="2" t="s">
        <v>408</v>
      </c>
      <c r="G265" s="1" t="s">
        <v>1176</v>
      </c>
      <c r="I265" s="1">
        <v>259</v>
      </c>
      <c r="J265" s="1" t="s">
        <v>0</v>
      </c>
      <c r="K265" s="1" t="s">
        <v>1268</v>
      </c>
      <c r="L265" s="3" t="str">
        <f t="shared" si="30"/>
        <v>DIC</v>
      </c>
      <c r="M265" s="1" t="s">
        <v>1177</v>
      </c>
      <c r="N265" s="1" t="s">
        <v>2121</v>
      </c>
      <c r="O265" s="1" t="s">
        <v>913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"2004",typeDoc:"RESOLUCIÓN",dateDoc:"21-DIC",numDoc:"CG 259-2004",monthDoc:"DIC",nameDoc:"EXPEDIENTE 122-2004",link: Acuerdos__pdfpath(`./${"2004/"}${"259.pdf"}`),},</v>
      </c>
      <c r="W265" s="1" t="str">
        <f t="shared" si="33"/>
        <v>{id:260,year: "2004",typeDoc:"RESOLUCIÓN",dateDoc:"21-DIC",numDoc:"CG 259-2004",monthDoc:"DIC",nameDoc:"EXPEDIENTE 122-2004",link: Acuerdos__pdfpath(`./${"2004/"}${"259.pdf"}`),},</v>
      </c>
      <c r="X265" s="1">
        <v>264</v>
      </c>
    </row>
    <row r="266" spans="1:24" x14ac:dyDescent="0.25">
      <c r="A266" s="1" t="s">
        <v>748</v>
      </c>
      <c r="B266" s="1">
        <v>261</v>
      </c>
      <c r="C266" s="1" t="s">
        <v>1883</v>
      </c>
      <c r="D266" s="3" t="s">
        <v>1182</v>
      </c>
      <c r="E266" s="1" t="s">
        <v>1417</v>
      </c>
      <c r="F266" s="2" t="s">
        <v>408</v>
      </c>
      <c r="G266" s="1" t="s">
        <v>1176</v>
      </c>
      <c r="I266" s="1">
        <v>260</v>
      </c>
      <c r="J266" s="1" t="s">
        <v>0</v>
      </c>
      <c r="K266" s="1" t="s">
        <v>1268</v>
      </c>
      <c r="L266" s="3" t="str">
        <f t="shared" si="30"/>
        <v>DIC</v>
      </c>
      <c r="M266" s="1" t="s">
        <v>1177</v>
      </c>
      <c r="N266" s="1" t="s">
        <v>2077</v>
      </c>
      <c r="O266" s="1" t="s">
        <v>913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"2004",typeDoc:"RESOLUCIÓN",dateDoc:"21-DIC",numDoc:"CG 260-2004",monthDoc:"DIC",nameDoc:"EXPEDIENTE-124-2004",link: Acuerdos__pdfpath(`./${"2004/"}${"260.pdf"}`),},</v>
      </c>
      <c r="W266" s="1" t="str">
        <f t="shared" si="33"/>
        <v>{id:261,year: "2004",typeDoc:"RESOLUCIÓN",dateDoc:"21-DIC",numDoc:"CG 260-2004",monthDoc:"DIC",nameDoc:"EXPEDIENTE-124-2004",link: Acuerdos__pdfpath(`./${"2004/"}${"260.pdf"}`),},</v>
      </c>
      <c r="X266" s="1">
        <v>265</v>
      </c>
    </row>
    <row r="267" spans="1:24" x14ac:dyDescent="0.25">
      <c r="A267" s="1" t="s">
        <v>748</v>
      </c>
      <c r="B267" s="1">
        <v>262</v>
      </c>
      <c r="C267" s="1" t="s">
        <v>1883</v>
      </c>
      <c r="D267" s="3" t="s">
        <v>1182</v>
      </c>
      <c r="E267" s="1" t="s">
        <v>1417</v>
      </c>
      <c r="F267" s="2" t="s">
        <v>408</v>
      </c>
      <c r="G267" s="1" t="s">
        <v>1176</v>
      </c>
      <c r="I267" s="1">
        <v>261</v>
      </c>
      <c r="J267" s="1" t="s">
        <v>0</v>
      </c>
      <c r="K267" s="1" t="s">
        <v>1268</v>
      </c>
      <c r="L267" s="3" t="str">
        <f t="shared" si="30"/>
        <v>DIC</v>
      </c>
      <c r="M267" s="1" t="s">
        <v>1177</v>
      </c>
      <c r="N267" s="1" t="s">
        <v>2122</v>
      </c>
      <c r="O267" s="1" t="s">
        <v>913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"2004",typeDoc:"RESOLUCIÓN",dateDoc:"21-DIC",numDoc:"CG 261-2004",monthDoc:"DIC",nameDoc:"EXPEDIENTE 127-2004",link: Acuerdos__pdfpath(`./${"2004/"}${"261.pdf"}`),},</v>
      </c>
      <c r="W267" s="1" t="str">
        <f t="shared" si="33"/>
        <v>{id:262,year: "2004",typeDoc:"RESOLUCIÓN",dateDoc:"21-DIC",numDoc:"CG 261-2004",monthDoc:"DIC",nameDoc:"EXPEDIENTE 127-2004",link: Acuerdos__pdfpath(`./${"2004/"}${"261.pdf"}`),},</v>
      </c>
      <c r="X267" s="1">
        <v>266</v>
      </c>
    </row>
    <row r="268" spans="1:24" x14ac:dyDescent="0.25">
      <c r="A268" s="1" t="s">
        <v>748</v>
      </c>
      <c r="B268" s="1">
        <v>263</v>
      </c>
      <c r="C268" s="1" t="s">
        <v>1883</v>
      </c>
      <c r="D268" s="3" t="s">
        <v>1182</v>
      </c>
      <c r="E268" s="1" t="s">
        <v>1417</v>
      </c>
      <c r="F268" s="2" t="s">
        <v>408</v>
      </c>
      <c r="G268" s="1" t="s">
        <v>1176</v>
      </c>
      <c r="I268" s="1">
        <v>262</v>
      </c>
      <c r="J268" s="1" t="s">
        <v>0</v>
      </c>
      <c r="K268" s="1" t="s">
        <v>1268</v>
      </c>
      <c r="L268" s="3" t="str">
        <f t="shared" si="30"/>
        <v>DIC</v>
      </c>
      <c r="M268" s="1" t="s">
        <v>1177</v>
      </c>
      <c r="N268" s="1" t="s">
        <v>2123</v>
      </c>
      <c r="O268" s="1" t="s">
        <v>913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"2004",typeDoc:"RESOLUCIÓN",dateDoc:"21-DIC",numDoc:"CG 262-2004",monthDoc:"DIC",nameDoc:"EXPEDIENTE 132-2004",link: Acuerdos__pdfpath(`./${"2004/"}${"262.pdf"}`),},</v>
      </c>
      <c r="W268" s="1" t="str">
        <f t="shared" si="33"/>
        <v>{id:263,year: "2004",typeDoc:"RESOLUCIÓN",dateDoc:"21-DIC",numDoc:"CG 262-2004",monthDoc:"DIC",nameDoc:"EXPEDIENTE 132-2004",link: Acuerdos__pdfpath(`./${"2004/"}${"262.pdf"}`),},</v>
      </c>
      <c r="X268" s="1">
        <v>267</v>
      </c>
    </row>
    <row r="269" spans="1:24" x14ac:dyDescent="0.25">
      <c r="A269" s="1" t="s">
        <v>748</v>
      </c>
      <c r="B269" s="1">
        <v>264</v>
      </c>
      <c r="C269" s="1" t="s">
        <v>1883</v>
      </c>
      <c r="D269" s="3" t="s">
        <v>1182</v>
      </c>
      <c r="E269" s="1" t="s">
        <v>1417</v>
      </c>
      <c r="F269" s="2" t="s">
        <v>408</v>
      </c>
      <c r="G269" s="1" t="s">
        <v>1176</v>
      </c>
      <c r="I269" s="1">
        <v>263</v>
      </c>
      <c r="J269" s="1" t="s">
        <v>0</v>
      </c>
      <c r="K269" s="1" t="s">
        <v>1268</v>
      </c>
      <c r="L269" s="3" t="str">
        <f t="shared" si="30"/>
        <v>DIC</v>
      </c>
      <c r="M269" s="1" t="s">
        <v>1177</v>
      </c>
      <c r="N269" s="1" t="s">
        <v>2124</v>
      </c>
      <c r="O269" s="1" t="s">
        <v>913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"2004",typeDoc:"RESOLUCIÓN",dateDoc:"21-DIC",numDoc:"CG 263-2004",monthDoc:"DIC",nameDoc:"EXPEDIENTE 133-2004",link: Acuerdos__pdfpath(`./${"2004/"}${"263.pdf"}`),},</v>
      </c>
      <c r="W269" s="1" t="str">
        <f t="shared" si="33"/>
        <v>{id:264,year: "2004",typeDoc:"RESOLUCIÓN",dateDoc:"21-DIC",numDoc:"CG 263-2004",monthDoc:"DIC",nameDoc:"EXPEDIENTE 133-2004",link: Acuerdos__pdfpath(`./${"2004/"}${"263.pdf"}`),},</v>
      </c>
      <c r="X269" s="1">
        <v>268</v>
      </c>
    </row>
    <row r="270" spans="1:24" x14ac:dyDescent="0.25">
      <c r="A270" s="1" t="s">
        <v>748</v>
      </c>
      <c r="B270" s="1">
        <v>265</v>
      </c>
      <c r="C270" s="1" t="s">
        <v>1883</v>
      </c>
      <c r="D270" s="3" t="s">
        <v>1182</v>
      </c>
      <c r="E270" s="1" t="s">
        <v>1417</v>
      </c>
      <c r="F270" s="2" t="s">
        <v>408</v>
      </c>
      <c r="G270" s="1" t="s">
        <v>1176</v>
      </c>
      <c r="I270" s="1">
        <v>264</v>
      </c>
      <c r="J270" s="1" t="s">
        <v>0</v>
      </c>
      <c r="K270" s="1" t="s">
        <v>1268</v>
      </c>
      <c r="L270" s="3" t="str">
        <f t="shared" si="30"/>
        <v>DIC</v>
      </c>
      <c r="M270" s="1" t="s">
        <v>1177</v>
      </c>
      <c r="N270" s="1" t="s">
        <v>2125</v>
      </c>
      <c r="O270" s="1" t="s">
        <v>913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"2004",typeDoc:"RESOLUCIÓN",dateDoc:"21-DIC",numDoc:"CG 264-2004",monthDoc:"DIC",nameDoc:"EXPEDIENTE 135-2004",link: Acuerdos__pdfpath(`./${"2004/"}${"264.pdf"}`),},</v>
      </c>
      <c r="W270" s="1" t="str">
        <f t="shared" si="33"/>
        <v>{id:265,year: "2004",typeDoc:"RESOLUCIÓN",dateDoc:"21-DIC",numDoc:"CG 264-2004",monthDoc:"DIC",nameDoc:"EXPEDIENTE 135-2004",link: Acuerdos__pdfpath(`./${"2004/"}${"264.pdf"}`),},</v>
      </c>
      <c r="X270" s="1">
        <v>269</v>
      </c>
    </row>
    <row r="271" spans="1:24" x14ac:dyDescent="0.25">
      <c r="A271" s="1" t="s">
        <v>748</v>
      </c>
      <c r="B271" s="1">
        <v>266</v>
      </c>
      <c r="C271" s="1" t="s">
        <v>1883</v>
      </c>
      <c r="D271" s="3" t="s">
        <v>1182</v>
      </c>
      <c r="E271" s="1" t="s">
        <v>1417</v>
      </c>
      <c r="F271" s="2" t="s">
        <v>408</v>
      </c>
      <c r="G271" s="1" t="s">
        <v>1176</v>
      </c>
      <c r="I271" s="1">
        <v>265</v>
      </c>
      <c r="J271" s="1" t="s">
        <v>0</v>
      </c>
      <c r="K271" s="1" t="s">
        <v>1268</v>
      </c>
      <c r="L271" s="3" t="str">
        <f t="shared" si="30"/>
        <v>DIC</v>
      </c>
      <c r="M271" s="1" t="s">
        <v>1177</v>
      </c>
      <c r="N271" s="1" t="s">
        <v>2126</v>
      </c>
      <c r="O271" s="1" t="s">
        <v>913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"2004",typeDoc:"RESOLUCIÓN",dateDoc:"21-DIC",numDoc:"CG 265-2004",monthDoc:"DIC",nameDoc:"EXPEDIENTE 144-2004",link: Acuerdos__pdfpath(`./${"2004/"}${"265.pdf"}`),},</v>
      </c>
      <c r="W271" s="1" t="str">
        <f t="shared" si="33"/>
        <v>{id:266,year: "2004",typeDoc:"RESOLUCIÓN",dateDoc:"21-DIC",numDoc:"CG 265-2004",monthDoc:"DIC",nameDoc:"EXPEDIENTE 144-2004",link: Acuerdos__pdfpath(`./${"2004/"}${"265.pdf"}`),},</v>
      </c>
      <c r="X271" s="1">
        <v>270</v>
      </c>
    </row>
    <row r="272" spans="1:24" x14ac:dyDescent="0.25">
      <c r="A272" s="1" t="s">
        <v>748</v>
      </c>
      <c r="B272" s="1">
        <v>267</v>
      </c>
      <c r="C272" s="1" t="s">
        <v>1883</v>
      </c>
      <c r="D272" s="3" t="s">
        <v>1182</v>
      </c>
      <c r="E272" s="1" t="s">
        <v>1417</v>
      </c>
      <c r="F272" s="2" t="s">
        <v>408</v>
      </c>
      <c r="G272" s="1" t="s">
        <v>1176</v>
      </c>
      <c r="I272" s="1">
        <v>266</v>
      </c>
      <c r="J272" s="1" t="s">
        <v>0</v>
      </c>
      <c r="K272" s="1" t="s">
        <v>1268</v>
      </c>
      <c r="L272" s="3" t="str">
        <f t="shared" si="30"/>
        <v>DIC</v>
      </c>
      <c r="M272" s="1" t="s">
        <v>1177</v>
      </c>
      <c r="N272" s="1" t="s">
        <v>2127</v>
      </c>
      <c r="O272" s="1" t="s">
        <v>913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"2004",typeDoc:"RESOLUCIÓN",dateDoc:"21-DIC",numDoc:"CG 266-2004",monthDoc:"DIC",nameDoc:"EXPEDIENTE 145-2004",link: Acuerdos__pdfpath(`./${"2004/"}${"266.pdf"}`),},</v>
      </c>
      <c r="W272" s="1" t="str">
        <f t="shared" si="33"/>
        <v>{id:267,year: "2004",typeDoc:"RESOLUCIÓN",dateDoc:"21-DIC",numDoc:"CG 266-2004",monthDoc:"DIC",nameDoc:"EXPEDIENTE 145-2004",link: Acuerdos__pdfpath(`./${"2004/"}${"266.pdf"}`),},</v>
      </c>
      <c r="X272" s="1">
        <v>271</v>
      </c>
    </row>
    <row r="273" spans="1:24" x14ac:dyDescent="0.25">
      <c r="A273" s="1" t="s">
        <v>748</v>
      </c>
      <c r="B273" s="1">
        <v>268</v>
      </c>
      <c r="C273" s="1" t="s">
        <v>1883</v>
      </c>
      <c r="D273" s="3" t="s">
        <v>1182</v>
      </c>
      <c r="E273" s="1" t="s">
        <v>1417</v>
      </c>
      <c r="F273" s="2" t="s">
        <v>408</v>
      </c>
      <c r="G273" s="1" t="s">
        <v>1176</v>
      </c>
      <c r="I273" s="1">
        <v>267</v>
      </c>
      <c r="J273" s="1" t="s">
        <v>0</v>
      </c>
      <c r="K273" s="1" t="s">
        <v>1268</v>
      </c>
      <c r="L273" s="3" t="str">
        <f t="shared" si="30"/>
        <v>DIC</v>
      </c>
      <c r="M273" s="1" t="s">
        <v>1177</v>
      </c>
      <c r="N273" s="1" t="s">
        <v>2128</v>
      </c>
      <c r="O273" s="1" t="s">
        <v>913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"2004",typeDoc:"RESOLUCIÓN",dateDoc:"21-DIC",numDoc:"CG 267-2004",monthDoc:"DIC",nameDoc:"EXPEDIENTE 146-2004",link: Acuerdos__pdfpath(`./${"2004/"}${"267.pdf"}`),},</v>
      </c>
      <c r="W273" s="1" t="str">
        <f t="shared" si="33"/>
        <v>{id:268,year: "2004",typeDoc:"RESOLUCIÓN",dateDoc:"21-DIC",numDoc:"CG 267-2004",monthDoc:"DIC",nameDoc:"EXPEDIENTE 146-2004",link: Acuerdos__pdfpath(`./${"2004/"}${"267.pdf"}`),},</v>
      </c>
      <c r="X273" s="1">
        <v>272</v>
      </c>
    </row>
    <row r="274" spans="1:24" x14ac:dyDescent="0.25">
      <c r="A274" s="1" t="s">
        <v>748</v>
      </c>
      <c r="B274" s="1">
        <v>269</v>
      </c>
      <c r="C274" s="1" t="s">
        <v>1883</v>
      </c>
      <c r="D274" s="3" t="s">
        <v>1182</v>
      </c>
      <c r="E274" s="1" t="s">
        <v>1417</v>
      </c>
      <c r="F274" s="2" t="s">
        <v>408</v>
      </c>
      <c r="G274" s="1" t="s">
        <v>1176</v>
      </c>
      <c r="I274" s="1">
        <v>268</v>
      </c>
      <c r="J274" s="1" t="s">
        <v>0</v>
      </c>
      <c r="K274" s="1" t="s">
        <v>1268</v>
      </c>
      <c r="L274" s="3" t="str">
        <f t="shared" si="30"/>
        <v>DIC</v>
      </c>
      <c r="M274" s="1" t="s">
        <v>1177</v>
      </c>
      <c r="N274" s="1" t="s">
        <v>2129</v>
      </c>
      <c r="O274" s="1" t="s">
        <v>913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"2004",typeDoc:"RESOLUCIÓN",dateDoc:"21-DIC",numDoc:"CG 268-2004",monthDoc:"DIC",nameDoc:"EXPEDIENTE 150-2004",link: Acuerdos__pdfpath(`./${"2004/"}${"268.pdf"}`),},</v>
      </c>
      <c r="W274" s="1" t="str">
        <f t="shared" si="33"/>
        <v>{id:269,year: "2004",typeDoc:"RESOLUCIÓN",dateDoc:"21-DIC",numDoc:"CG 268-2004",monthDoc:"DIC",nameDoc:"EXPEDIENTE 150-2004",link: Acuerdos__pdfpath(`./${"2004/"}${"268.pdf"}`),},</v>
      </c>
      <c r="X274" s="1">
        <v>273</v>
      </c>
    </row>
    <row r="275" spans="1:24" x14ac:dyDescent="0.25">
      <c r="A275" s="1" t="s">
        <v>748</v>
      </c>
      <c r="B275" s="1">
        <v>270</v>
      </c>
      <c r="C275" s="1" t="s">
        <v>1883</v>
      </c>
      <c r="D275" s="3" t="s">
        <v>1182</v>
      </c>
      <c r="E275" s="1" t="s">
        <v>1417</v>
      </c>
      <c r="F275" s="2" t="s">
        <v>408</v>
      </c>
      <c r="G275" s="1" t="s">
        <v>1176</v>
      </c>
      <c r="I275" s="1">
        <v>269</v>
      </c>
      <c r="J275" s="1" t="s">
        <v>0</v>
      </c>
      <c r="K275" s="1" t="s">
        <v>1268</v>
      </c>
      <c r="L275" s="3" t="str">
        <f t="shared" si="30"/>
        <v>DIC</v>
      </c>
      <c r="M275" s="1" t="s">
        <v>1177</v>
      </c>
      <c r="N275" s="1" t="s">
        <v>2130</v>
      </c>
      <c r="O275" s="1" t="s">
        <v>913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"2004",typeDoc:"RESOLUCIÓN",dateDoc:"21-DIC",numDoc:"CG 269-2004",monthDoc:"DIC",nameDoc:"EXPEDIENTE 152-2004",link: Acuerdos__pdfpath(`./${"2004/"}${"269.pdf"}`),},</v>
      </c>
      <c r="W275" s="1" t="str">
        <f t="shared" si="33"/>
        <v>{id:270,year: "2004",typeDoc:"RESOLUCIÓN",dateDoc:"21-DIC",numDoc:"CG 269-2004",monthDoc:"DIC",nameDoc:"EXPEDIENTE 152-2004",link: Acuerdos__pdfpath(`./${"2004/"}${"269.pdf"}`),},</v>
      </c>
      <c r="X275" s="1">
        <v>274</v>
      </c>
    </row>
    <row r="276" spans="1:24" x14ac:dyDescent="0.25">
      <c r="A276" s="1" t="s">
        <v>748</v>
      </c>
      <c r="B276" s="1">
        <v>271</v>
      </c>
      <c r="C276" s="1" t="s">
        <v>1883</v>
      </c>
      <c r="D276" s="3" t="s">
        <v>1182</v>
      </c>
      <c r="E276" s="1" t="s">
        <v>1417</v>
      </c>
      <c r="F276" s="2" t="s">
        <v>408</v>
      </c>
      <c r="G276" s="1" t="s">
        <v>1176</v>
      </c>
      <c r="I276" s="1">
        <v>270</v>
      </c>
      <c r="J276" s="1" t="s">
        <v>0</v>
      </c>
      <c r="K276" s="1" t="s">
        <v>1268</v>
      </c>
      <c r="L276" s="3" t="str">
        <f t="shared" si="30"/>
        <v>DIC</v>
      </c>
      <c r="M276" s="1" t="s">
        <v>1177</v>
      </c>
      <c r="N276" s="1" t="s">
        <v>2131</v>
      </c>
      <c r="O276" s="1" t="s">
        <v>913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"2004",typeDoc:"RESOLUCIÓN",dateDoc:"21-DIC",numDoc:"CG 270-2004",monthDoc:"DIC",nameDoc:"EXPEDIENTE 153-2004",link: Acuerdos__pdfpath(`./${"2004/"}${"270.pdf"}`),},</v>
      </c>
      <c r="W276" s="1" t="str">
        <f t="shared" si="33"/>
        <v>{id:271,year: "2004",typeDoc:"RESOLUCIÓN",dateDoc:"21-DIC",numDoc:"CG 270-2004",monthDoc:"DIC",nameDoc:"EXPEDIENTE 153-2004",link: Acuerdos__pdfpath(`./${"2004/"}${"270.pdf"}`),},</v>
      </c>
      <c r="X276" s="1">
        <v>275</v>
      </c>
    </row>
    <row r="277" spans="1:24" x14ac:dyDescent="0.25">
      <c r="A277" s="1" t="s">
        <v>748</v>
      </c>
      <c r="B277" s="1">
        <v>272</v>
      </c>
      <c r="C277" s="1" t="s">
        <v>1883</v>
      </c>
      <c r="D277" s="3" t="s">
        <v>1182</v>
      </c>
      <c r="E277" s="1" t="s">
        <v>1417</v>
      </c>
      <c r="F277" s="2" t="s">
        <v>408</v>
      </c>
      <c r="G277" s="1" t="s">
        <v>1176</v>
      </c>
      <c r="I277" s="1">
        <v>271</v>
      </c>
      <c r="J277" s="1" t="s">
        <v>0</v>
      </c>
      <c r="K277" s="1" t="s">
        <v>1268</v>
      </c>
      <c r="L277" s="3" t="str">
        <f t="shared" si="30"/>
        <v>DIC</v>
      </c>
      <c r="M277" s="1" t="s">
        <v>1177</v>
      </c>
      <c r="N277" s="1" t="s">
        <v>2146</v>
      </c>
      <c r="O277" s="1" t="s">
        <v>913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"2004",typeDoc:"RESOLUCIÓN",dateDoc:"21-DIC",numDoc:"CG 271-2004",monthDoc:"DIC",nameDoc:"RECURSO DE RESOLUCIÓN 06-2004",link: Acuerdos__pdfpath(`./${"2004/"}${"271.pdf"}`),},</v>
      </c>
      <c r="W277" s="1" t="str">
        <f t="shared" si="33"/>
        <v>{id:272,year: "2004",typeDoc:"RESOLUCIÓN",dateDoc:"21-DIC",numDoc:"CG 271-2004",monthDoc:"DIC",nameDoc:"RECURSO DE RESOLUCIÓN 06-2004",link: Acuerdos__pdfpath(`./${"2004/"}${"271.pdf"}`),},</v>
      </c>
      <c r="X277" s="1">
        <v>276</v>
      </c>
    </row>
    <row r="278" spans="1:24" x14ac:dyDescent="0.25">
      <c r="A278" s="1" t="s">
        <v>748</v>
      </c>
      <c r="B278" s="1">
        <v>273</v>
      </c>
      <c r="C278" s="1" t="s">
        <v>1883</v>
      </c>
      <c r="D278" s="3" t="s">
        <v>1182</v>
      </c>
      <c r="E278" s="1" t="s">
        <v>1417</v>
      </c>
      <c r="F278" s="2" t="s">
        <v>409</v>
      </c>
      <c r="G278" s="1" t="s">
        <v>1176</v>
      </c>
      <c r="I278" s="1">
        <v>272</v>
      </c>
      <c r="J278" s="1" t="s">
        <v>0</v>
      </c>
      <c r="K278" s="1" t="s">
        <v>1268</v>
      </c>
      <c r="L278" s="3" t="str">
        <f t="shared" si="30"/>
        <v>DIC</v>
      </c>
      <c r="M278" s="1" t="s">
        <v>1177</v>
      </c>
      <c r="N278" s="1" t="s">
        <v>2078</v>
      </c>
      <c r="O278" s="1" t="s">
        <v>913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"2004",typeDoc:"RESOLUCIÓN",dateDoc:"29-DIC",numDoc:"CG 272-2004",monthDoc:"DIC",nameDoc:"REC.REV.07-2004 Y ACUMULADO",link: Acuerdos__pdfpath(`./${"2004/"}${"272.pdf"}`),},</v>
      </c>
      <c r="W278" s="1" t="str">
        <f t="shared" si="33"/>
        <v>{id:273,year: "2004",typeDoc:"RESOLUCIÓN",dateDoc:"29-DIC",numDoc:"CG 272-2004",monthDoc:"DIC",nameDoc:"REC.REV.07-2004 Y ACUMULADO",link: Acuerdos__pdfpath(`./${"2004/"}${"272.pdf"}`),},</v>
      </c>
      <c r="X278" s="1">
        <v>277</v>
      </c>
    </row>
    <row r="279" spans="1:24" x14ac:dyDescent="0.25">
      <c r="A279" s="1" t="s">
        <v>748</v>
      </c>
      <c r="B279" s="1">
        <v>274</v>
      </c>
      <c r="C279" s="1" t="s">
        <v>1883</v>
      </c>
      <c r="D279" s="3" t="s">
        <v>1181</v>
      </c>
      <c r="E279" s="1" t="s">
        <v>1417</v>
      </c>
      <c r="F279" s="2" t="s">
        <v>409</v>
      </c>
      <c r="G279" s="1" t="s">
        <v>1176</v>
      </c>
      <c r="I279" s="1">
        <v>273</v>
      </c>
      <c r="J279" s="1" t="s">
        <v>0</v>
      </c>
      <c r="K279" s="1" t="s">
        <v>1268</v>
      </c>
      <c r="L279" s="3" t="str">
        <f t="shared" ref="L279" si="34">MID(F279,4,3)</f>
        <v>DIC</v>
      </c>
      <c r="M279" s="1" t="s">
        <v>1177</v>
      </c>
      <c r="N279" s="1" t="s">
        <v>917</v>
      </c>
      <c r="O279" s="1" t="s">
        <v>913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"2004",typeDoc:"ACUERDO",dateDoc:"29-DIC",numDoc:"CG 273-2004",monthDoc:"DIC",nameDoc:"READECUACIÓN PRESUPUESTO 2005",link: Acuerdos__pdfpath(`./${"2004/"}${"273.pdf"}`),},</v>
      </c>
      <c r="W279" s="1" t="str">
        <f t="shared" si="33"/>
        <v>{id:274,year: "2004",typeDoc:"ACUERDO",dateDoc:"29-DIC",numDoc:"CG 273-2004",monthDoc:"DIC",nameDoc:"READECUACIÓN PRESUPUESTO 2005",link: Acuerdos__pdfpath(`./${"2004/"}${"273.pdf"}`),},</v>
      </c>
      <c r="X279" s="1">
        <v>278</v>
      </c>
    </row>
    <row r="280" spans="1:24" x14ac:dyDescent="0.25">
      <c r="R280" s="1" t="s">
        <v>920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topLeftCell="L1" workbookViewId="0">
      <selection activeCell="S3" sqref="S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8" width="11.5703125" style="1"/>
    <col min="19" max="19" width="50.7109375" style="1" customWidth="1"/>
    <col min="20" max="20" width="5" style="1" bestFit="1" customWidth="1"/>
    <col min="21" max="16384" width="11.5703125" style="1"/>
  </cols>
  <sheetData>
    <row r="1" spans="1:20" x14ac:dyDescent="0.25">
      <c r="S1" s="1" t="s">
        <v>2492</v>
      </c>
      <c r="T1" s="1" t="s">
        <v>2506</v>
      </c>
    </row>
    <row r="2" spans="1:20" x14ac:dyDescent="0.25">
      <c r="N2" s="1" t="s">
        <v>929</v>
      </c>
      <c r="S2" s="1" t="str">
        <f t="shared" ref="S2:S30" si="0">IF(N2=0,"",N2)</f>
        <v>export const dataAcuerdos2003 = [</v>
      </c>
      <c r="T2" s="1">
        <v>1</v>
      </c>
    </row>
    <row r="3" spans="1:20" x14ac:dyDescent="0.25">
      <c r="A3" s="1" t="s">
        <v>748</v>
      </c>
      <c r="B3" s="1">
        <v>1</v>
      </c>
      <c r="C3" s="1" t="s">
        <v>1884</v>
      </c>
      <c r="D3" s="1" t="s">
        <v>1181</v>
      </c>
      <c r="E3" s="1" t="s">
        <v>1417</v>
      </c>
      <c r="F3" s="2" t="s">
        <v>410</v>
      </c>
      <c r="G3" s="1" t="s">
        <v>1180</v>
      </c>
      <c r="H3" s="3" t="str">
        <f t="shared" ref="H3:H29" si="1">MID(F3,4,3)</f>
        <v>FEB</v>
      </c>
      <c r="I3" s="1" t="s">
        <v>1177</v>
      </c>
      <c r="J3" s="1" t="s">
        <v>2147</v>
      </c>
      <c r="K3" s="1" t="s">
        <v>918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  <c r="S3" s="1" t="str">
        <f t="shared" si="0"/>
        <v>{id:1,year: "2003",typeDoc:"ACUERDO",dateDoc:"25-FEB",monthDoc:"FEB",nameDoc:"CALENDARIO DE SESIONES ORDINARIAS 2003",link: Acuerdos__pdfpath(`./${"2003/"}${"1.pdf"}`),},</v>
      </c>
      <c r="T3" s="1">
        <v>2</v>
      </c>
    </row>
    <row r="4" spans="1:20" x14ac:dyDescent="0.25">
      <c r="A4" s="1" t="s">
        <v>748</v>
      </c>
      <c r="B4" s="1">
        <v>2</v>
      </c>
      <c r="C4" s="1" t="s">
        <v>1884</v>
      </c>
      <c r="D4" s="1" t="s">
        <v>1181</v>
      </c>
      <c r="E4" s="1" t="s">
        <v>1417</v>
      </c>
      <c r="F4" s="2" t="s">
        <v>411</v>
      </c>
      <c r="G4" s="1" t="s">
        <v>1180</v>
      </c>
      <c r="H4" s="3" t="str">
        <f t="shared" si="1"/>
        <v>ABR</v>
      </c>
      <c r="I4" s="1" t="s">
        <v>1177</v>
      </c>
      <c r="J4" s="1" t="s">
        <v>2148</v>
      </c>
      <c r="K4" s="1" t="s">
        <v>918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Acuerdos__pdfpath(`./${"2003/"}${"2.pdf"}`),},</v>
      </c>
      <c r="S4" s="1" t="str">
        <f t="shared" si="0"/>
        <v>{id:2,year: "2003",typeDoc:"ACUERDO",dateDoc:"28-ABR",monthDoc:"ABR",nameDoc:"FINANCIAMIENTO CONVERGENCIA",link: Acuerdos__pdfpath(`./${"2003/"}${"2.pdf"}`),},</v>
      </c>
      <c r="T4" s="1">
        <v>3</v>
      </c>
    </row>
    <row r="5" spans="1:20" x14ac:dyDescent="0.25">
      <c r="A5" s="1" t="s">
        <v>748</v>
      </c>
      <c r="B5" s="1">
        <v>3</v>
      </c>
      <c r="C5" s="1" t="s">
        <v>1884</v>
      </c>
      <c r="D5" s="1" t="s">
        <v>1181</v>
      </c>
      <c r="E5" s="1" t="s">
        <v>1417</v>
      </c>
      <c r="F5" s="2" t="s">
        <v>411</v>
      </c>
      <c r="G5" s="1" t="s">
        <v>1180</v>
      </c>
      <c r="H5" s="3" t="str">
        <f t="shared" si="1"/>
        <v>ABR</v>
      </c>
      <c r="I5" s="1" t="s">
        <v>1177</v>
      </c>
      <c r="J5" s="1" t="s">
        <v>2149</v>
      </c>
      <c r="K5" s="1" t="s">
        <v>918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Acuerdos__pdfpath(`./${"2003/"}${"3.pdf"}`),},</v>
      </c>
      <c r="S5" s="1" t="str">
        <f t="shared" si="0"/>
        <v>{id:3,year: "2003",typeDoc:"ACUERDO",dateDoc:"28-ABR",monthDoc:"ABR",nameDoc:"FINANCIAMIENTO FC",link: Acuerdos__pdfpath(`./${"2003/"}${"3.pdf"}`),},</v>
      </c>
      <c r="T5" s="1">
        <v>4</v>
      </c>
    </row>
    <row r="6" spans="1:20" x14ac:dyDescent="0.25">
      <c r="A6" s="1" t="s">
        <v>748</v>
      </c>
      <c r="B6" s="1">
        <v>4</v>
      </c>
      <c r="C6" s="1" t="s">
        <v>1884</v>
      </c>
      <c r="D6" s="3" t="s">
        <v>1181</v>
      </c>
      <c r="E6" s="1" t="s">
        <v>1417</v>
      </c>
      <c r="F6" s="2" t="s">
        <v>411</v>
      </c>
      <c r="G6" s="1" t="s">
        <v>1180</v>
      </c>
      <c r="H6" s="3" t="str">
        <f t="shared" si="1"/>
        <v>ABR</v>
      </c>
      <c r="I6" s="1" t="s">
        <v>1177</v>
      </c>
      <c r="J6" s="1" t="s">
        <v>2150</v>
      </c>
      <c r="K6" s="1" t="s">
        <v>918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Acuerdos__pdfpath(`./${"2003/"}${"4.pdf"}`),},</v>
      </c>
      <c r="S6" s="1" t="str">
        <f t="shared" si="0"/>
        <v>{id:4,year: "2003",typeDoc:"ACUERDO",dateDoc:"28-ABR",monthDoc:"ABR",nameDoc:"FINANCIAMIENTO MP",link: Acuerdos__pdfpath(`./${"2003/"}${"4.pdf"}`),},</v>
      </c>
      <c r="T6" s="1">
        <v>5</v>
      </c>
    </row>
    <row r="7" spans="1:20" x14ac:dyDescent="0.25">
      <c r="A7" s="1" t="s">
        <v>748</v>
      </c>
      <c r="B7" s="1">
        <v>5</v>
      </c>
      <c r="C7" s="1" t="s">
        <v>1884</v>
      </c>
      <c r="D7" s="3" t="s">
        <v>1181</v>
      </c>
      <c r="E7" s="1" t="s">
        <v>1417</v>
      </c>
      <c r="F7" s="2" t="s">
        <v>411</v>
      </c>
      <c r="G7" s="1" t="s">
        <v>1180</v>
      </c>
      <c r="H7" s="3" t="str">
        <f t="shared" si="1"/>
        <v>ABR</v>
      </c>
      <c r="I7" s="1" t="s">
        <v>1177</v>
      </c>
      <c r="J7" s="1" t="s">
        <v>2151</v>
      </c>
      <c r="K7" s="1" t="s">
        <v>918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Acuerdos__pdfpath(`./${"2003/"}${"5.pdf"}`),},</v>
      </c>
      <c r="S7" s="1" t="str">
        <f t="shared" si="0"/>
        <v>{id:5,year: "2003",typeDoc:"ACUERDO",dateDoc:"28-ABR",monthDoc:"ABR",nameDoc:"FINANCIAMIENTO PAN",link: Acuerdos__pdfpath(`./${"2003/"}${"5.pdf"}`),},</v>
      </c>
      <c r="T7" s="1">
        <v>6</v>
      </c>
    </row>
    <row r="8" spans="1:20" x14ac:dyDescent="0.25">
      <c r="A8" s="1" t="s">
        <v>748</v>
      </c>
      <c r="B8" s="1">
        <v>6</v>
      </c>
      <c r="C8" s="1" t="s">
        <v>1884</v>
      </c>
      <c r="D8" s="3" t="s">
        <v>1181</v>
      </c>
      <c r="E8" s="1" t="s">
        <v>1417</v>
      </c>
      <c r="F8" s="2" t="s">
        <v>411</v>
      </c>
      <c r="G8" s="1" t="s">
        <v>1180</v>
      </c>
      <c r="H8" s="3" t="str">
        <f t="shared" si="1"/>
        <v>ABR</v>
      </c>
      <c r="I8" s="1" t="s">
        <v>1177</v>
      </c>
      <c r="J8" s="1" t="s">
        <v>2152</v>
      </c>
      <c r="K8" s="1" t="s">
        <v>918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Acuerdos__pdfpath(`./${"2003/"}${"6.pdf"}`),},</v>
      </c>
      <c r="S8" s="1" t="str">
        <f t="shared" si="0"/>
        <v>{id:6,year: "2003",typeDoc:"ACUERDO",dateDoc:"28-ABR",monthDoc:"ABR",nameDoc:"FINANCIAMIENTO PAS",link: Acuerdos__pdfpath(`./${"2003/"}${"6.pdf"}`),},</v>
      </c>
      <c r="T8" s="1">
        <v>7</v>
      </c>
    </row>
    <row r="9" spans="1:20" x14ac:dyDescent="0.25">
      <c r="A9" s="1" t="s">
        <v>748</v>
      </c>
      <c r="B9" s="1">
        <v>7</v>
      </c>
      <c r="C9" s="1" t="s">
        <v>1884</v>
      </c>
      <c r="D9" s="3" t="s">
        <v>1181</v>
      </c>
      <c r="E9" s="1" t="s">
        <v>1417</v>
      </c>
      <c r="F9" s="2" t="s">
        <v>411</v>
      </c>
      <c r="G9" s="1" t="s">
        <v>1180</v>
      </c>
      <c r="H9" s="3" t="str">
        <f t="shared" si="1"/>
        <v>ABR</v>
      </c>
      <c r="I9" s="1" t="s">
        <v>1177</v>
      </c>
      <c r="J9" s="1" t="s">
        <v>2153</v>
      </c>
      <c r="K9" s="1" t="s">
        <v>918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Acuerdos__pdfpath(`./${"2003/"}${"7.pdf"}`),},</v>
      </c>
      <c r="S9" s="1" t="str">
        <f t="shared" si="0"/>
        <v>{id:7,year: "2003",typeDoc:"ACUERDO",dateDoc:"28-ABR",monthDoc:"ABR",nameDoc:"FINANCIAMIENTO PCDT",link: Acuerdos__pdfpath(`./${"2003/"}${"7.pdf"}`),},</v>
      </c>
      <c r="T9" s="1">
        <v>8</v>
      </c>
    </row>
    <row r="10" spans="1:20" x14ac:dyDescent="0.25">
      <c r="A10" s="1" t="s">
        <v>748</v>
      </c>
      <c r="B10" s="1">
        <v>8</v>
      </c>
      <c r="C10" s="1" t="s">
        <v>1884</v>
      </c>
      <c r="D10" s="3" t="s">
        <v>1181</v>
      </c>
      <c r="E10" s="1" t="s">
        <v>1417</v>
      </c>
      <c r="F10" s="2" t="s">
        <v>411</v>
      </c>
      <c r="G10" s="1" t="s">
        <v>1180</v>
      </c>
      <c r="H10" s="3" t="str">
        <f t="shared" si="1"/>
        <v>ABR</v>
      </c>
      <c r="I10" s="1" t="s">
        <v>1177</v>
      </c>
      <c r="J10" s="1" t="s">
        <v>2154</v>
      </c>
      <c r="K10" s="1" t="s">
        <v>918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Acuerdos__pdfpath(`./${"2003/"}${"8.pdf"}`),},</v>
      </c>
      <c r="S10" s="1" t="str">
        <f t="shared" si="0"/>
        <v>{id:8,year: "2003",typeDoc:"ACUERDO",dateDoc:"28-ABR",monthDoc:"ABR",nameDoc:"FINANCIAMIENTO PJS",link: Acuerdos__pdfpath(`./${"2003/"}${"8.pdf"}`),},</v>
      </c>
      <c r="T10" s="1">
        <v>9</v>
      </c>
    </row>
    <row r="11" spans="1:20" x14ac:dyDescent="0.25">
      <c r="A11" s="1" t="s">
        <v>748</v>
      </c>
      <c r="B11" s="1">
        <v>9</v>
      </c>
      <c r="C11" s="1" t="s">
        <v>1884</v>
      </c>
      <c r="D11" s="3" t="s">
        <v>1181</v>
      </c>
      <c r="E11" s="1" t="s">
        <v>1417</v>
      </c>
      <c r="F11" s="2" t="s">
        <v>411</v>
      </c>
      <c r="G11" s="1" t="s">
        <v>1180</v>
      </c>
      <c r="H11" s="3" t="str">
        <f t="shared" si="1"/>
        <v>ABR</v>
      </c>
      <c r="I11" s="1" t="s">
        <v>1177</v>
      </c>
      <c r="J11" s="1" t="s">
        <v>2155</v>
      </c>
      <c r="K11" s="1" t="s">
        <v>918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Acuerdos__pdfpath(`./${"2003/"}${"9.pdf"}`),},</v>
      </c>
      <c r="S11" s="1" t="str">
        <f t="shared" si="0"/>
        <v>{id:9,year: "2003",typeDoc:"ACUERDO",dateDoc:"28-ABR",monthDoc:"ABR",nameDoc:"FINANCIAMIENTO PLM",link: Acuerdos__pdfpath(`./${"2003/"}${"9.pdf"}`),},</v>
      </c>
      <c r="T11" s="1">
        <v>10</v>
      </c>
    </row>
    <row r="12" spans="1:20" x14ac:dyDescent="0.25">
      <c r="A12" s="1" t="s">
        <v>748</v>
      </c>
      <c r="B12" s="1">
        <v>10</v>
      </c>
      <c r="C12" s="1" t="s">
        <v>1884</v>
      </c>
      <c r="D12" s="3" t="s">
        <v>1181</v>
      </c>
      <c r="E12" s="1" t="s">
        <v>1417</v>
      </c>
      <c r="F12" s="2" t="s">
        <v>411</v>
      </c>
      <c r="G12" s="1" t="s">
        <v>1180</v>
      </c>
      <c r="H12" s="3" t="str">
        <f t="shared" si="1"/>
        <v>ABR</v>
      </c>
      <c r="I12" s="1" t="s">
        <v>1177</v>
      </c>
      <c r="J12" s="1" t="s">
        <v>2156</v>
      </c>
      <c r="K12" s="1" t="s">
        <v>918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Acuerdos__pdfpath(`./${"2003/"}${"10.pdf"}`),},</v>
      </c>
      <c r="S12" s="1" t="str">
        <f t="shared" si="0"/>
        <v>{id:10,year: "2003",typeDoc:"ACUERDO",dateDoc:"28-ABR",monthDoc:"ABR",nameDoc:"FINANCIAMIENTO PRD",link: Acuerdos__pdfpath(`./${"2003/"}${"10.pdf"}`),},</v>
      </c>
      <c r="T12" s="1">
        <v>11</v>
      </c>
    </row>
    <row r="13" spans="1:20" x14ac:dyDescent="0.25">
      <c r="A13" s="1" t="s">
        <v>748</v>
      </c>
      <c r="B13" s="1">
        <v>11</v>
      </c>
      <c r="C13" s="1" t="s">
        <v>1884</v>
      </c>
      <c r="D13" s="3" t="s">
        <v>1181</v>
      </c>
      <c r="E13" s="1" t="s">
        <v>1417</v>
      </c>
      <c r="F13" s="2" t="s">
        <v>411</v>
      </c>
      <c r="G13" s="1" t="s">
        <v>1180</v>
      </c>
      <c r="H13" s="3" t="str">
        <f t="shared" si="1"/>
        <v>ABR</v>
      </c>
      <c r="I13" s="1" t="s">
        <v>1177</v>
      </c>
      <c r="J13" s="1" t="s">
        <v>2157</v>
      </c>
      <c r="K13" s="1" t="s">
        <v>918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Acuerdos__pdfpath(`./${"2003/"}${"11.pdf"}`),},</v>
      </c>
      <c r="S13" s="1" t="str">
        <f t="shared" si="0"/>
        <v>{id:11,year: "2003",typeDoc:"ACUERDO",dateDoc:"28-ABR",monthDoc:"ABR",nameDoc:"FINANCIAMIENTO PRI",link: Acuerdos__pdfpath(`./${"2003/"}${"11.pdf"}`),},</v>
      </c>
      <c r="T13" s="1">
        <v>12</v>
      </c>
    </row>
    <row r="14" spans="1:20" x14ac:dyDescent="0.25">
      <c r="A14" s="1" t="s">
        <v>748</v>
      </c>
      <c r="B14" s="1">
        <v>12</v>
      </c>
      <c r="C14" s="1" t="s">
        <v>1884</v>
      </c>
      <c r="D14" s="3" t="s">
        <v>1181</v>
      </c>
      <c r="E14" s="1" t="s">
        <v>1417</v>
      </c>
      <c r="F14" s="2" t="s">
        <v>411</v>
      </c>
      <c r="G14" s="1" t="s">
        <v>1180</v>
      </c>
      <c r="H14" s="3" t="str">
        <f t="shared" si="1"/>
        <v>ABR</v>
      </c>
      <c r="I14" s="1" t="s">
        <v>1177</v>
      </c>
      <c r="J14" s="1" t="s">
        <v>2158</v>
      </c>
      <c r="K14" s="1" t="s">
        <v>918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Acuerdos__pdfpath(`./${"2003/"}${"12.pdf"}`),},</v>
      </c>
      <c r="S14" s="1" t="str">
        <f t="shared" si="0"/>
        <v>{id:12,year: "2003",typeDoc:"ACUERDO",dateDoc:"28-ABR",monthDoc:"ABR",nameDoc:"FINANCIAMIENTO PSN",link: Acuerdos__pdfpath(`./${"2003/"}${"12.pdf"}`),},</v>
      </c>
      <c r="T14" s="1">
        <v>13</v>
      </c>
    </row>
    <row r="15" spans="1:20" x14ac:dyDescent="0.25">
      <c r="A15" s="1" t="s">
        <v>748</v>
      </c>
      <c r="B15" s="1">
        <v>13</v>
      </c>
      <c r="C15" s="1" t="s">
        <v>1884</v>
      </c>
      <c r="D15" s="3" t="s">
        <v>1181</v>
      </c>
      <c r="E15" s="1" t="s">
        <v>1417</v>
      </c>
      <c r="F15" s="2" t="s">
        <v>411</v>
      </c>
      <c r="G15" s="1" t="s">
        <v>1180</v>
      </c>
      <c r="H15" s="3" t="str">
        <f t="shared" si="1"/>
        <v>ABR</v>
      </c>
      <c r="I15" s="1" t="s">
        <v>1177</v>
      </c>
      <c r="J15" s="1" t="s">
        <v>2159</v>
      </c>
      <c r="K15" s="1" t="s">
        <v>918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Acuerdos__pdfpath(`./${"2003/"}${"13.pdf"}`),},</v>
      </c>
      <c r="S15" s="1" t="str">
        <f t="shared" si="0"/>
        <v>{id:13,year: "2003",typeDoc:"ACUERDO",dateDoc:"28-ABR",monthDoc:"ABR",nameDoc:"FINANCIAMIENTO PT",link: Acuerdos__pdfpath(`./${"2003/"}${"13.pdf"}`),},</v>
      </c>
      <c r="T15" s="1">
        <v>14</v>
      </c>
    </row>
    <row r="16" spans="1:20" x14ac:dyDescent="0.25">
      <c r="A16" s="1" t="s">
        <v>748</v>
      </c>
      <c r="B16" s="1">
        <v>14</v>
      </c>
      <c r="C16" s="1" t="s">
        <v>1884</v>
      </c>
      <c r="D16" s="3" t="s">
        <v>1181</v>
      </c>
      <c r="E16" s="1" t="s">
        <v>1417</v>
      </c>
      <c r="F16" s="2" t="s">
        <v>411</v>
      </c>
      <c r="G16" s="1" t="s">
        <v>1180</v>
      </c>
      <c r="H16" s="3" t="str">
        <f t="shared" si="1"/>
        <v>ABR</v>
      </c>
      <c r="I16" s="1" t="s">
        <v>1177</v>
      </c>
      <c r="J16" s="1" t="s">
        <v>2160</v>
      </c>
      <c r="K16" s="1" t="s">
        <v>918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Acuerdos__pdfpath(`./${"2003/"}${"14.pdf"}`),},</v>
      </c>
      <c r="S16" s="1" t="str">
        <f t="shared" si="0"/>
        <v>{id:14,year: "2003",typeDoc:"ACUERDO",dateDoc:"28-ABR",monthDoc:"ABR",nameDoc:"FINANCIAMIENTO PVEM",link: Acuerdos__pdfpath(`./${"2003/"}${"14.pdf"}`),},</v>
      </c>
      <c r="T16" s="1">
        <v>15</v>
      </c>
    </row>
    <row r="17" spans="1:20" x14ac:dyDescent="0.25">
      <c r="A17" s="1" t="s">
        <v>748</v>
      </c>
      <c r="B17" s="1">
        <v>15</v>
      </c>
      <c r="C17" s="1" t="s">
        <v>1884</v>
      </c>
      <c r="D17" s="3" t="s">
        <v>1181</v>
      </c>
      <c r="E17" s="1" t="s">
        <v>1417</v>
      </c>
      <c r="F17" s="2" t="s">
        <v>291</v>
      </c>
      <c r="G17" s="1" t="s">
        <v>1180</v>
      </c>
      <c r="H17" s="3" t="str">
        <f t="shared" si="1"/>
        <v>MAY</v>
      </c>
      <c r="I17" s="1" t="s">
        <v>1177</v>
      </c>
      <c r="J17" s="3" t="s">
        <v>311</v>
      </c>
      <c r="K17" s="1" t="s">
        <v>918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Acuerdos__pdfpath(`./${"2003/"}${"15.pdf"}`),},</v>
      </c>
      <c r="S17" s="1" t="str">
        <f t="shared" si="0"/>
        <v>{id:15,year: "2003",typeDoc:"ACUERDO",dateDoc:"30-MAY",monthDoc:"MAY",nameDoc:"DICTAMEN PT",link: Acuerdos__pdfpath(`./${"2003/"}${"15.pdf"}`),},</v>
      </c>
      <c r="T17" s="1">
        <v>16</v>
      </c>
    </row>
    <row r="18" spans="1:20" x14ac:dyDescent="0.25">
      <c r="A18" s="1" t="s">
        <v>748</v>
      </c>
      <c r="B18" s="1">
        <v>16</v>
      </c>
      <c r="C18" s="1" t="s">
        <v>1884</v>
      </c>
      <c r="D18" s="3" t="s">
        <v>1181</v>
      </c>
      <c r="E18" s="1" t="s">
        <v>1417</v>
      </c>
      <c r="F18" s="2" t="s">
        <v>291</v>
      </c>
      <c r="G18" s="1" t="s">
        <v>1180</v>
      </c>
      <c r="H18" s="3" t="str">
        <f t="shared" si="1"/>
        <v>MAY</v>
      </c>
      <c r="I18" s="1" t="s">
        <v>1177</v>
      </c>
      <c r="J18" s="1" t="s">
        <v>313</v>
      </c>
      <c r="K18" s="1" t="s">
        <v>918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Acuerdos__pdfpath(`./${"2003/"}${"16.pdf"}`),},</v>
      </c>
      <c r="S18" s="1" t="str">
        <f t="shared" si="0"/>
        <v>{id:16,year: "2003",typeDoc:"ACUERDO",dateDoc:"30-MAY",monthDoc:"MAY",nameDoc:"DICTAMEN CONVERGENCIA",link: Acuerdos__pdfpath(`./${"2003/"}${"16.pdf"}`),},</v>
      </c>
      <c r="T18" s="1">
        <v>17</v>
      </c>
    </row>
    <row r="19" spans="1:20" x14ac:dyDescent="0.25">
      <c r="A19" s="1" t="s">
        <v>748</v>
      </c>
      <c r="B19" s="1">
        <v>17</v>
      </c>
      <c r="C19" s="1" t="s">
        <v>1884</v>
      </c>
      <c r="D19" s="3" t="s">
        <v>1181</v>
      </c>
      <c r="E19" s="1" t="s">
        <v>1417</v>
      </c>
      <c r="F19" s="2" t="s">
        <v>291</v>
      </c>
      <c r="G19" s="1" t="s">
        <v>1180</v>
      </c>
      <c r="H19" s="3" t="str">
        <f t="shared" si="1"/>
        <v>MAY</v>
      </c>
      <c r="I19" s="1" t="s">
        <v>1177</v>
      </c>
      <c r="J19" s="1" t="s">
        <v>314</v>
      </c>
      <c r="K19" s="1" t="s">
        <v>918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Acuerdos__pdfpath(`./${"2003/"}${"17.pdf"}`),},</v>
      </c>
      <c r="S19" s="1" t="str">
        <f t="shared" si="0"/>
        <v>{id:17,year: "2003",typeDoc:"ACUERDO",dateDoc:"30-MAY",monthDoc:"MAY",nameDoc:"DICTAMEN PCDT",link: Acuerdos__pdfpath(`./${"2003/"}${"17.pdf"}`),},</v>
      </c>
      <c r="T19" s="1">
        <v>18</v>
      </c>
    </row>
    <row r="20" spans="1:20" x14ac:dyDescent="0.25">
      <c r="A20" s="1" t="s">
        <v>748</v>
      </c>
      <c r="B20" s="1">
        <v>18</v>
      </c>
      <c r="C20" s="1" t="s">
        <v>1884</v>
      </c>
      <c r="D20" s="3" t="s">
        <v>1181</v>
      </c>
      <c r="E20" s="1" t="s">
        <v>1417</v>
      </c>
      <c r="F20" s="2" t="s">
        <v>291</v>
      </c>
      <c r="G20" s="1" t="s">
        <v>1180</v>
      </c>
      <c r="H20" s="3" t="str">
        <f t="shared" si="1"/>
        <v>MAY</v>
      </c>
      <c r="I20" s="1" t="s">
        <v>1177</v>
      </c>
      <c r="J20" s="1" t="s">
        <v>315</v>
      </c>
      <c r="K20" s="1" t="s">
        <v>918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Acuerdos__pdfpath(`./${"2003/"}${"18.pdf"}`),},</v>
      </c>
      <c r="S20" s="1" t="str">
        <f t="shared" si="0"/>
        <v>{id:18,year: "2003",typeDoc:"ACUERDO",dateDoc:"30-MAY",monthDoc:"MAY",nameDoc:"DICTAMEN PJS",link: Acuerdos__pdfpath(`./${"2003/"}${"18.pdf"}`),},</v>
      </c>
      <c r="T20" s="1">
        <v>19</v>
      </c>
    </row>
    <row r="21" spans="1:20" x14ac:dyDescent="0.25">
      <c r="A21" s="1" t="s">
        <v>748</v>
      </c>
      <c r="B21" s="1">
        <v>19</v>
      </c>
      <c r="C21" s="1" t="s">
        <v>1884</v>
      </c>
      <c r="D21" s="3" t="s">
        <v>1181</v>
      </c>
      <c r="E21" s="1" t="s">
        <v>1417</v>
      </c>
      <c r="F21" s="2" t="s">
        <v>291</v>
      </c>
      <c r="G21" s="1" t="s">
        <v>1180</v>
      </c>
      <c r="H21" s="3" t="str">
        <f t="shared" si="1"/>
        <v>MAY</v>
      </c>
      <c r="I21" s="1" t="s">
        <v>1177</v>
      </c>
      <c r="J21" s="1" t="s">
        <v>310</v>
      </c>
      <c r="K21" s="1" t="s">
        <v>918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Acuerdos__pdfpath(`./${"2003/"}${"19.pdf"}`),},</v>
      </c>
      <c r="S21" s="1" t="str">
        <f t="shared" si="0"/>
        <v>{id:19,year: "2003",typeDoc:"ACUERDO",dateDoc:"30-MAY",monthDoc:"MAY",nameDoc:"DICTAMEN PRD",link: Acuerdos__pdfpath(`./${"2003/"}${"19.pdf"}`),},</v>
      </c>
      <c r="T21" s="1">
        <v>20</v>
      </c>
    </row>
    <row r="22" spans="1:20" x14ac:dyDescent="0.25">
      <c r="A22" s="1" t="s">
        <v>748</v>
      </c>
      <c r="B22" s="1">
        <v>20</v>
      </c>
      <c r="C22" s="1" t="s">
        <v>1884</v>
      </c>
      <c r="D22" s="3" t="s">
        <v>1181</v>
      </c>
      <c r="E22" s="1" t="s">
        <v>1417</v>
      </c>
      <c r="F22" s="2" t="s">
        <v>291</v>
      </c>
      <c r="G22" s="1" t="s">
        <v>1180</v>
      </c>
      <c r="H22" s="3" t="str">
        <f t="shared" si="1"/>
        <v>MAY</v>
      </c>
      <c r="I22" s="1" t="s">
        <v>1177</v>
      </c>
      <c r="J22" s="1" t="s">
        <v>309</v>
      </c>
      <c r="K22" s="1" t="s">
        <v>918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Acuerdos__pdfpath(`./${"2003/"}${"20.pdf"}`),},</v>
      </c>
      <c r="S22" s="1" t="str">
        <f t="shared" si="0"/>
        <v>{id:20,year: "2003",typeDoc:"ACUERDO",dateDoc:"30-MAY",monthDoc:"MAY",nameDoc:"DICTAMEN PRI",link: Acuerdos__pdfpath(`./${"2003/"}${"20.pdf"}`),},</v>
      </c>
      <c r="T22" s="1">
        <v>21</v>
      </c>
    </row>
    <row r="23" spans="1:20" x14ac:dyDescent="0.25">
      <c r="A23" s="1" t="s">
        <v>748</v>
      </c>
      <c r="B23" s="1">
        <v>21</v>
      </c>
      <c r="C23" s="1" t="s">
        <v>1884</v>
      </c>
      <c r="D23" s="3" t="s">
        <v>1181</v>
      </c>
      <c r="E23" s="1" t="s">
        <v>1417</v>
      </c>
      <c r="F23" s="2" t="s">
        <v>291</v>
      </c>
      <c r="G23" s="1" t="s">
        <v>1180</v>
      </c>
      <c r="H23" s="3" t="str">
        <f t="shared" si="1"/>
        <v>MAY</v>
      </c>
      <c r="I23" s="1" t="s">
        <v>1177</v>
      </c>
      <c r="J23" s="1" t="s">
        <v>312</v>
      </c>
      <c r="K23" s="1" t="s">
        <v>918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Acuerdos__pdfpath(`./${"2003/"}${"21.pdf"}`),},</v>
      </c>
      <c r="S23" s="1" t="str">
        <f t="shared" si="0"/>
        <v>{id:21,year: "2003",typeDoc:"ACUERDO",dateDoc:"30-MAY",monthDoc:"MAY",nameDoc:"DICTAMEN PVEM",link: Acuerdos__pdfpath(`./${"2003/"}${"21.pdf"}`),},</v>
      </c>
      <c r="T23" s="1">
        <v>22</v>
      </c>
    </row>
    <row r="24" spans="1:20" x14ac:dyDescent="0.25">
      <c r="A24" s="1" t="s">
        <v>748</v>
      </c>
      <c r="B24" s="1">
        <v>22</v>
      </c>
      <c r="C24" s="1" t="s">
        <v>1884</v>
      </c>
      <c r="D24" s="3" t="s">
        <v>1181</v>
      </c>
      <c r="E24" s="1" t="s">
        <v>1417</v>
      </c>
      <c r="F24" s="2" t="s">
        <v>19</v>
      </c>
      <c r="G24" s="1" t="s">
        <v>1180</v>
      </c>
      <c r="H24" s="3" t="str">
        <f t="shared" si="1"/>
        <v>JUN</v>
      </c>
      <c r="I24" s="1" t="s">
        <v>1177</v>
      </c>
      <c r="J24" s="1" t="s">
        <v>1982</v>
      </c>
      <c r="K24" s="1" t="s">
        <v>918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Acuerdos__pdfpath(`./${"2003/"}${"22.pdf"}`),},</v>
      </c>
      <c r="S24" s="1" t="str">
        <f t="shared" si="0"/>
        <v>{id:22,year: "2003",typeDoc:"ACUERDO",dateDoc:"30-JUN",monthDoc:"JUN",nameDoc:"TRANSFERENCIA",link: Acuerdos__pdfpath(`./${"2003/"}${"22.pdf"}`),},</v>
      </c>
      <c r="T24" s="1">
        <v>23</v>
      </c>
    </row>
    <row r="25" spans="1:20" x14ac:dyDescent="0.25">
      <c r="A25" s="1" t="s">
        <v>748</v>
      </c>
      <c r="B25" s="1">
        <v>23</v>
      </c>
      <c r="C25" s="1" t="s">
        <v>1884</v>
      </c>
      <c r="D25" s="3" t="s">
        <v>1181</v>
      </c>
      <c r="E25" s="1" t="s">
        <v>1417</v>
      </c>
      <c r="F25" s="2" t="s">
        <v>19</v>
      </c>
      <c r="G25" s="1" t="s">
        <v>1180</v>
      </c>
      <c r="H25" s="3" t="str">
        <f t="shared" si="1"/>
        <v>JUN</v>
      </c>
      <c r="I25" s="1" t="s">
        <v>1177</v>
      </c>
      <c r="J25" s="1" t="s">
        <v>414</v>
      </c>
      <c r="K25" s="1" t="s">
        <v>918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Acuerdos__pdfpath(`./${"2003/"}${"23.pdf"}`),},</v>
      </c>
      <c r="S25" s="1" t="str">
        <f t="shared" si="0"/>
        <v>{id:23,year: "2003",typeDoc:"ACUERDO",dateDoc:"30-JUN",monthDoc:"JUN",nameDoc:"DECLARACIÓN CONSTITUCIONAL PCDT",link: Acuerdos__pdfpath(`./${"2003/"}${"23.pdf"}`),},</v>
      </c>
      <c r="T25" s="1">
        <v>24</v>
      </c>
    </row>
    <row r="26" spans="1:20" x14ac:dyDescent="0.25">
      <c r="A26" s="1" t="s">
        <v>748</v>
      </c>
      <c r="B26" s="1">
        <v>24</v>
      </c>
      <c r="C26" s="1" t="s">
        <v>1884</v>
      </c>
      <c r="D26" s="3" t="s">
        <v>1181</v>
      </c>
      <c r="E26" s="1" t="s">
        <v>1417</v>
      </c>
      <c r="F26" s="2" t="s">
        <v>412</v>
      </c>
      <c r="G26" s="1" t="s">
        <v>1180</v>
      </c>
      <c r="H26" s="3" t="str">
        <f t="shared" si="1"/>
        <v>AGO</v>
      </c>
      <c r="I26" s="1" t="s">
        <v>1177</v>
      </c>
      <c r="J26" s="1" t="s">
        <v>2161</v>
      </c>
      <c r="K26" s="1" t="s">
        <v>918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Acuerdos__pdfpath(`./${"2003/"}${"24.pdf"}`),},</v>
      </c>
      <c r="T26" s="1">
        <v>25</v>
      </c>
    </row>
    <row r="27" spans="1:20" x14ac:dyDescent="0.25">
      <c r="A27" s="1" t="s">
        <v>748</v>
      </c>
      <c r="B27" s="1">
        <v>25</v>
      </c>
      <c r="C27" s="1" t="s">
        <v>1884</v>
      </c>
      <c r="D27" s="3" t="s">
        <v>1181</v>
      </c>
      <c r="E27" s="1" t="s">
        <v>1417</v>
      </c>
      <c r="F27" s="2" t="s">
        <v>413</v>
      </c>
      <c r="G27" s="1" t="s">
        <v>1180</v>
      </c>
      <c r="H27" s="3" t="str">
        <f t="shared" si="1"/>
        <v>NOV</v>
      </c>
      <c r="I27" s="1" t="s">
        <v>1177</v>
      </c>
      <c r="J27" s="1" t="s">
        <v>2163</v>
      </c>
      <c r="K27" s="1" t="s">
        <v>918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Acuerdos__pdfpath(`./${"2003/"}${"25.pdf"}`),},</v>
      </c>
      <c r="S27" s="1" t="str">
        <f t="shared" si="0"/>
        <v>{id:25,year: "2003",typeDoc:"ACUERDO",dateDoc:"07-NOV",monthDoc:"NOV",nameDoc:"PRESUPUESTO DE EGRESOS 2003",link: Acuerdos__pdfpath(`./${"2003/"}${"25.pdf"}`),},</v>
      </c>
      <c r="T27" s="1">
        <v>26</v>
      </c>
    </row>
    <row r="28" spans="1:20" x14ac:dyDescent="0.25">
      <c r="A28" s="1" t="s">
        <v>748</v>
      </c>
      <c r="B28" s="1">
        <v>26</v>
      </c>
      <c r="C28" s="1" t="s">
        <v>1884</v>
      </c>
      <c r="D28" s="3" t="s">
        <v>1181</v>
      </c>
      <c r="E28" s="1" t="s">
        <v>1417</v>
      </c>
      <c r="F28" s="2" t="s">
        <v>286</v>
      </c>
      <c r="G28" s="1" t="s">
        <v>1180</v>
      </c>
      <c r="H28" s="3" t="str">
        <f t="shared" si="1"/>
        <v>DIC</v>
      </c>
      <c r="I28" s="1" t="s">
        <v>1177</v>
      </c>
      <c r="J28" s="1" t="s">
        <v>2162</v>
      </c>
      <c r="K28" s="1" t="s">
        <v>918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Acuerdos__pdfpath(`./${"2003/"}${"26.pdf"}`),},</v>
      </c>
      <c r="S28" s="1" t="str">
        <f t="shared" si="0"/>
        <v>{id:26,year: "2003",typeDoc:"ACUERDO",dateDoc:"08-DIC",monthDoc:"DIC",nameDoc:"COMISIÓN DEMARCACIÓN",link: Acuerdos__pdfpath(`./${"2003/"}${"26.pdf"}`),},</v>
      </c>
      <c r="T28" s="1">
        <v>27</v>
      </c>
    </row>
    <row r="29" spans="1:20" x14ac:dyDescent="0.25">
      <c r="A29" s="1" t="s">
        <v>748</v>
      </c>
      <c r="B29" s="1">
        <v>27</v>
      </c>
      <c r="C29" s="1" t="s">
        <v>1884</v>
      </c>
      <c r="D29" s="3" t="s">
        <v>1181</v>
      </c>
      <c r="E29" s="1" t="s">
        <v>1417</v>
      </c>
      <c r="F29" s="2" t="s">
        <v>286</v>
      </c>
      <c r="G29" s="1" t="s">
        <v>1180</v>
      </c>
      <c r="H29" s="3" t="str">
        <f t="shared" si="1"/>
        <v>DIC</v>
      </c>
      <c r="I29" s="1" t="s">
        <v>1177</v>
      </c>
      <c r="J29" s="1" t="s">
        <v>2079</v>
      </c>
      <c r="K29" s="1" t="s">
        <v>918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Acuerdos__pdfpath(`./${"2003/"}${"27.pdf"}`),},</v>
      </c>
      <c r="S29" s="1" t="str">
        <f t="shared" si="0"/>
        <v>{id:27,year: "2003",typeDoc:"ACUERDO",dateDoc:"08-DIC",monthDoc:"DIC",nameDoc:"PJS",link: Acuerdos__pdfpath(`./${"2003/"}${"27.pdf"}`),},</v>
      </c>
      <c r="T29" s="1">
        <v>28</v>
      </c>
    </row>
    <row r="30" spans="1:20" x14ac:dyDescent="0.25">
      <c r="N30" s="1" t="s">
        <v>920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L15" workbookViewId="0">
      <selection activeCell="Q43" sqref="Q4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" width="11.5703125" style="1"/>
    <col min="17" max="17" width="50.7109375" style="1" customWidth="1"/>
    <col min="18" max="18" width="5" style="1" bestFit="1" customWidth="1"/>
    <col min="19" max="16384" width="11.5703125" style="1"/>
  </cols>
  <sheetData>
    <row r="1" spans="1:18" x14ac:dyDescent="0.25">
      <c r="Q1" s="1" t="s">
        <v>2489</v>
      </c>
      <c r="R1" s="1" t="s">
        <v>2506</v>
      </c>
    </row>
    <row r="2" spans="1:18" x14ac:dyDescent="0.25">
      <c r="N2" s="1" t="s">
        <v>931</v>
      </c>
      <c r="Q2" s="1" t="str">
        <f t="shared" ref="Q2:Q39" si="0">IF(N2=0,"",N2)</f>
        <v>export const dataAcuerdos2002 = [</v>
      </c>
      <c r="R2" s="1">
        <v>1</v>
      </c>
    </row>
    <row r="3" spans="1:18" x14ac:dyDescent="0.25">
      <c r="A3" s="1" t="s">
        <v>748</v>
      </c>
      <c r="B3" s="1">
        <v>1</v>
      </c>
      <c r="C3" s="1" t="s">
        <v>1885</v>
      </c>
      <c r="D3" s="1" t="s">
        <v>1181</v>
      </c>
      <c r="E3" s="1" t="s">
        <v>1417</v>
      </c>
      <c r="F3" s="2" t="s">
        <v>415</v>
      </c>
      <c r="G3" s="1" t="s">
        <v>1180</v>
      </c>
      <c r="H3" s="3" t="str">
        <f t="shared" ref="H3:H29" si="1">MID(F3,4,3)</f>
        <v>ENE</v>
      </c>
      <c r="I3" s="1" t="s">
        <v>1177</v>
      </c>
      <c r="J3" s="1" t="s">
        <v>2164</v>
      </c>
      <c r="K3" s="1" t="s">
        <v>930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  <c r="Q3" s="1" t="str">
        <f t="shared" si="0"/>
        <v>{id:1,year: "2002",typeDoc:"ACUERDO",dateDoc:"13-ENE",monthDoc:"ENE",nameDoc:"CALIFICACIÓN SAN MIGUEL ANALCO DE NATIVITAS",link: Acuerdos__pdfpath(`./${"2002/"}${"1.pdf"}`),},</v>
      </c>
      <c r="R3" s="1">
        <v>2</v>
      </c>
    </row>
    <row r="4" spans="1:18" x14ac:dyDescent="0.25">
      <c r="A4" s="1" t="s">
        <v>748</v>
      </c>
      <c r="B4" s="1">
        <v>2</v>
      </c>
      <c r="C4" s="1" t="s">
        <v>1885</v>
      </c>
      <c r="D4" s="1" t="s">
        <v>1181</v>
      </c>
      <c r="E4" s="1" t="s">
        <v>1417</v>
      </c>
      <c r="F4" s="2" t="s">
        <v>415</v>
      </c>
      <c r="G4" s="1" t="s">
        <v>1180</v>
      </c>
      <c r="H4" s="3" t="str">
        <f t="shared" si="1"/>
        <v>ENE</v>
      </c>
      <c r="I4" s="1" t="s">
        <v>1177</v>
      </c>
      <c r="J4" s="1" t="s">
        <v>2165</v>
      </c>
      <c r="K4" s="1" t="s">
        <v>930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Acuerdos__pdfpath(`./${"2002/"}${"2.pdf"}`),},</v>
      </c>
      <c r="Q4" s="1" t="str">
        <f t="shared" si="0"/>
        <v>{id:2,year: "2002",typeDoc:"ACUERDO",dateDoc:"13-ENE",monthDoc:"ENE",nameDoc:"CALIFICACIÓN XAXALA DE CHIAUTEMPAN",link: Acuerdos__pdfpath(`./${"2002/"}${"2.pdf"}`),},</v>
      </c>
      <c r="R4" s="1">
        <v>3</v>
      </c>
    </row>
    <row r="5" spans="1:18" x14ac:dyDescent="0.25">
      <c r="A5" s="1" t="s">
        <v>748</v>
      </c>
      <c r="B5" s="1">
        <v>3</v>
      </c>
      <c r="C5" s="1" t="s">
        <v>1885</v>
      </c>
      <c r="D5" s="1" t="s">
        <v>1181</v>
      </c>
      <c r="E5" s="1" t="s">
        <v>1417</v>
      </c>
      <c r="F5" s="2" t="s">
        <v>415</v>
      </c>
      <c r="G5" s="1" t="s">
        <v>1180</v>
      </c>
      <c r="H5" s="3" t="str">
        <f t="shared" si="1"/>
        <v>ENE</v>
      </c>
      <c r="I5" s="1" t="s">
        <v>1177</v>
      </c>
      <c r="J5" s="1" t="s">
        <v>2166</v>
      </c>
      <c r="K5" s="1" t="s">
        <v>930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Acuerdos__pdfpath(`./${"2002/"}${"3.pdf"}`),},</v>
      </c>
      <c r="Q5" s="1" t="str">
        <f t="shared" si="0"/>
        <v>{id:3,year: "2002",typeDoc:"ACUERDO",dateDoc:"13-ENE",monthDoc:"ENE",nameDoc:"INTEGRACIÓN DE DIPUTADOS",link: Acuerdos__pdfpath(`./${"2002/"}${"3.pdf"}`),},</v>
      </c>
      <c r="R5" s="1">
        <v>4</v>
      </c>
    </row>
    <row r="6" spans="1:18" x14ac:dyDescent="0.25">
      <c r="A6" s="1" t="s">
        <v>748</v>
      </c>
      <c r="B6" s="1">
        <v>4</v>
      </c>
      <c r="C6" s="1" t="s">
        <v>1885</v>
      </c>
      <c r="D6" s="1" t="s">
        <v>1181</v>
      </c>
      <c r="E6" s="1" t="s">
        <v>1417</v>
      </c>
      <c r="F6" s="2" t="s">
        <v>419</v>
      </c>
      <c r="G6" s="1" t="s">
        <v>1180</v>
      </c>
      <c r="H6" s="3" t="str">
        <f t="shared" si="1"/>
        <v>FEB</v>
      </c>
      <c r="I6" s="1" t="s">
        <v>1177</v>
      </c>
      <c r="J6" s="1" t="s">
        <v>2167</v>
      </c>
      <c r="K6" s="1" t="s">
        <v>930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Acuerdos__pdfpath(`./${"2002/"}${"4.pdf"}`),},</v>
      </c>
      <c r="Q6" s="1" t="str">
        <f t="shared" si="0"/>
        <v>{id:4,year: "2002",typeDoc:"ACUERDO",dateDoc:"04-FEB",monthDoc:"FEB",nameDoc:"DE PRESUPUESTO ELECCIÓN EXTRAORDINARIA 2002",link: Acuerdos__pdfpath(`./${"2002/"}${"4.pdf"}`),},</v>
      </c>
      <c r="R6" s="1">
        <v>5</v>
      </c>
    </row>
    <row r="7" spans="1:18" x14ac:dyDescent="0.25">
      <c r="A7" s="1" t="s">
        <v>748</v>
      </c>
      <c r="B7" s="1">
        <v>5</v>
      </c>
      <c r="C7" s="1" t="s">
        <v>1885</v>
      </c>
      <c r="D7" s="1" t="s">
        <v>1181</v>
      </c>
      <c r="E7" s="1" t="s">
        <v>1417</v>
      </c>
      <c r="F7" s="2" t="s">
        <v>420</v>
      </c>
      <c r="G7" s="1" t="s">
        <v>1180</v>
      </c>
      <c r="H7" s="3" t="str">
        <f t="shared" si="1"/>
        <v>FEB</v>
      </c>
      <c r="I7" s="1" t="s">
        <v>1177</v>
      </c>
      <c r="J7" s="1" t="s">
        <v>1870</v>
      </c>
      <c r="K7" s="1" t="s">
        <v>930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Acuerdos__pdfpath(`./${"2002/"}${"5.pdf"}`),},</v>
      </c>
      <c r="Q7" s="1" t="str">
        <f t="shared" si="0"/>
        <v>{id:5,year: "2002",typeDoc:"ACUERDO",dateDoc:"08-FEB",monthDoc:"FEB",nameDoc:"CALENDARIO ELECCIÓN EXTRAORDINARIA",link: Acuerdos__pdfpath(`./${"2002/"}${"5.pdf"}`),},</v>
      </c>
      <c r="R7" s="1">
        <v>6</v>
      </c>
    </row>
    <row r="8" spans="1:18" x14ac:dyDescent="0.25">
      <c r="A8" s="1" t="s">
        <v>748</v>
      </c>
      <c r="B8" s="1">
        <v>6</v>
      </c>
      <c r="C8" s="1" t="s">
        <v>1885</v>
      </c>
      <c r="D8" s="1" t="s">
        <v>1181</v>
      </c>
      <c r="E8" s="1" t="s">
        <v>1417</v>
      </c>
      <c r="F8" s="2" t="s">
        <v>420</v>
      </c>
      <c r="G8" s="1" t="s">
        <v>1180</v>
      </c>
      <c r="H8" s="3" t="str">
        <f t="shared" si="1"/>
        <v>FEB</v>
      </c>
      <c r="I8" s="1" t="s">
        <v>1177</v>
      </c>
      <c r="J8" s="1" t="s">
        <v>2168</v>
      </c>
      <c r="K8" s="1" t="s">
        <v>930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Acuerdos__pdfpath(`./${"2002/"}${"6.pdf"}`),},</v>
      </c>
      <c r="R8" s="1">
        <v>7</v>
      </c>
    </row>
    <row r="9" spans="1:18" x14ac:dyDescent="0.25">
      <c r="A9" s="1" t="s">
        <v>748</v>
      </c>
      <c r="B9" s="1">
        <v>7</v>
      </c>
      <c r="C9" s="1" t="s">
        <v>1885</v>
      </c>
      <c r="D9" s="1" t="s">
        <v>1181</v>
      </c>
      <c r="E9" s="1" t="s">
        <v>1417</v>
      </c>
      <c r="F9" s="2" t="s">
        <v>420</v>
      </c>
      <c r="G9" s="1" t="s">
        <v>1180</v>
      </c>
      <c r="H9" s="3" t="str">
        <f t="shared" si="1"/>
        <v>FEB</v>
      </c>
      <c r="I9" s="1" t="s">
        <v>1177</v>
      </c>
      <c r="J9" s="1" t="s">
        <v>2169</v>
      </c>
      <c r="K9" s="1" t="s">
        <v>930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Acuerdos__pdfpath(`./${"2002/"}${"7.pdf"}`),},</v>
      </c>
      <c r="R9" s="1">
        <v>8</v>
      </c>
    </row>
    <row r="10" spans="1:18" x14ac:dyDescent="0.25">
      <c r="A10" s="1" t="s">
        <v>748</v>
      </c>
      <c r="B10" s="1">
        <v>8</v>
      </c>
      <c r="C10" s="1" t="s">
        <v>1885</v>
      </c>
      <c r="D10" s="1" t="s">
        <v>1181</v>
      </c>
      <c r="E10" s="1" t="s">
        <v>1417</v>
      </c>
      <c r="F10" s="2" t="s">
        <v>420</v>
      </c>
      <c r="G10" s="1" t="s">
        <v>1180</v>
      </c>
      <c r="H10" s="3" t="str">
        <f t="shared" si="1"/>
        <v>FEB</v>
      </c>
      <c r="I10" s="1" t="s">
        <v>1177</v>
      </c>
      <c r="J10" s="1" t="s">
        <v>416</v>
      </c>
      <c r="K10" s="1" t="s">
        <v>930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Acuerdos__pdfpath(`./${"2002/"}${"8.pdf"}`),},</v>
      </c>
      <c r="Q10" s="1" t="str">
        <f t="shared" si="0"/>
        <v>{id:8,year: "2002",typeDoc:"ACUERDO",dateDoc:"08-FEB",monthDoc:"FEB",nameDoc:"CALENDARIO PROCESO EXTRAORDINARIAS 2002",link: Acuerdos__pdfpath(`./${"2002/"}${"8.pdf"}`),},</v>
      </c>
      <c r="R10" s="1">
        <v>9</v>
      </c>
    </row>
    <row r="11" spans="1:18" x14ac:dyDescent="0.25">
      <c r="A11" s="1" t="s">
        <v>748</v>
      </c>
      <c r="B11" s="1">
        <v>9</v>
      </c>
      <c r="C11" s="1" t="s">
        <v>1885</v>
      </c>
      <c r="D11" s="1" t="s">
        <v>1181</v>
      </c>
      <c r="E11" s="1" t="s">
        <v>1417</v>
      </c>
      <c r="F11" s="2" t="s">
        <v>420</v>
      </c>
      <c r="G11" s="1" t="s">
        <v>1180</v>
      </c>
      <c r="H11" s="3" t="str">
        <f t="shared" si="1"/>
        <v>FEB</v>
      </c>
      <c r="I11" s="1" t="s">
        <v>1177</v>
      </c>
      <c r="J11" s="1" t="s">
        <v>417</v>
      </c>
      <c r="K11" s="1" t="s">
        <v>930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Acuerdos__pdfpath(`./${"2002/"}${"9.pdf"}`),},</v>
      </c>
      <c r="Q11" s="1" t="str">
        <f t="shared" si="0"/>
        <v>{id:9,year: "2002",typeDoc:"ACUERDO",dateDoc:"08-FEB",monthDoc:"FEB",nameDoc:"MES BASE ELECCIONES EXTRAORDINARIAS",link: Acuerdos__pdfpath(`./${"2002/"}${"9.pdf"}`),},</v>
      </c>
      <c r="R11" s="1">
        <v>10</v>
      </c>
    </row>
    <row r="12" spans="1:18" x14ac:dyDescent="0.25">
      <c r="A12" s="1" t="s">
        <v>748</v>
      </c>
      <c r="B12" s="1">
        <v>10</v>
      </c>
      <c r="C12" s="1" t="s">
        <v>1885</v>
      </c>
      <c r="D12" s="1" t="s">
        <v>1181</v>
      </c>
      <c r="E12" s="1" t="s">
        <v>1417</v>
      </c>
      <c r="F12" s="2" t="s">
        <v>10</v>
      </c>
      <c r="G12" s="1" t="s">
        <v>1180</v>
      </c>
      <c r="H12" s="3" t="str">
        <f t="shared" si="1"/>
        <v>FEB</v>
      </c>
      <c r="I12" s="1" t="s">
        <v>1177</v>
      </c>
      <c r="J12" s="1" t="s">
        <v>2170</v>
      </c>
      <c r="K12" s="1" t="s">
        <v>930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Acuerdos__pdfpath(`./${"2002/"}${"10.pdf"}`),},</v>
      </c>
      <c r="Q12" s="1" t="str">
        <f t="shared" si="0"/>
        <v>{id:10,year: "2002",typeDoc:"ACUERDO",dateDoc:"19-FEB",monthDoc:"FEB",nameDoc:"PLATAFORMAS ELECTORALES 2002",link: Acuerdos__pdfpath(`./${"2002/"}${"10.pdf"}`),},</v>
      </c>
      <c r="R12" s="1">
        <v>11</v>
      </c>
    </row>
    <row r="13" spans="1:18" x14ac:dyDescent="0.25">
      <c r="A13" s="1" t="s">
        <v>748</v>
      </c>
      <c r="B13" s="1">
        <v>11</v>
      </c>
      <c r="C13" s="1" t="s">
        <v>1885</v>
      </c>
      <c r="D13" s="1" t="s">
        <v>1181</v>
      </c>
      <c r="E13" s="1" t="s">
        <v>1417</v>
      </c>
      <c r="F13" s="2" t="s">
        <v>10</v>
      </c>
      <c r="G13" s="1" t="s">
        <v>1180</v>
      </c>
      <c r="H13" s="3" t="str">
        <f t="shared" si="1"/>
        <v>FEB</v>
      </c>
      <c r="I13" s="1" t="s">
        <v>1177</v>
      </c>
      <c r="J13" s="1" t="s">
        <v>2171</v>
      </c>
      <c r="K13" s="1" t="s">
        <v>930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Acuerdos__pdfpath(`./${"2002/"}${"11.pdf"}`),},</v>
      </c>
      <c r="Q13" s="1" t="str">
        <f t="shared" si="0"/>
        <v>{id:11,year: "2002",typeDoc:"ACUERDO",dateDoc:"19-FEB",monthDoc:"FEB",nameDoc:"REGISTRO DE COALICIÓN IXTENCO PJS, PAS Y PT",link: Acuerdos__pdfpath(`./${"2002/"}${"11.pdf"}`),},</v>
      </c>
      <c r="R13" s="1">
        <v>12</v>
      </c>
    </row>
    <row r="14" spans="1:18" x14ac:dyDescent="0.25">
      <c r="A14" s="1" t="s">
        <v>748</v>
      </c>
      <c r="B14" s="1">
        <v>12</v>
      </c>
      <c r="C14" s="1" t="s">
        <v>1885</v>
      </c>
      <c r="D14" s="1" t="s">
        <v>1181</v>
      </c>
      <c r="E14" s="1" t="s">
        <v>1417</v>
      </c>
      <c r="F14" s="2" t="s">
        <v>10</v>
      </c>
      <c r="G14" s="1" t="s">
        <v>1180</v>
      </c>
      <c r="H14" s="3" t="str">
        <f t="shared" si="1"/>
        <v>FEB</v>
      </c>
      <c r="I14" s="1" t="s">
        <v>1177</v>
      </c>
      <c r="J14" s="1" t="s">
        <v>2172</v>
      </c>
      <c r="K14" s="1" t="s">
        <v>930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Acuerdos__pdfpath(`./${"2002/"}${"12.pdf"}`),},</v>
      </c>
      <c r="Q14" s="1" t="str">
        <f t="shared" si="0"/>
        <v>{id:12,year: "2002",typeDoc:"ACUERDO",dateDoc:"19-FEB",monthDoc:"FEB",nameDoc:"REGISTRO DE COALICIÓN ZACATELCO PAS, PCDT Y PJS",link: Acuerdos__pdfpath(`./${"2002/"}${"12.pdf"}`),},</v>
      </c>
      <c r="R14" s="1">
        <v>13</v>
      </c>
    </row>
    <row r="15" spans="1:18" x14ac:dyDescent="0.25">
      <c r="A15" s="1" t="s">
        <v>748</v>
      </c>
      <c r="B15" s="1">
        <v>13</v>
      </c>
      <c r="C15" s="1" t="s">
        <v>1885</v>
      </c>
      <c r="D15" s="1" t="s">
        <v>1181</v>
      </c>
      <c r="E15" s="1" t="s">
        <v>1417</v>
      </c>
      <c r="F15" s="2" t="s">
        <v>10</v>
      </c>
      <c r="G15" s="1" t="s">
        <v>1180</v>
      </c>
      <c r="H15" s="3" t="str">
        <f t="shared" si="1"/>
        <v>FEB</v>
      </c>
      <c r="I15" s="1" t="s">
        <v>1177</v>
      </c>
      <c r="J15" s="1" t="s">
        <v>418</v>
      </c>
      <c r="K15" s="1" t="s">
        <v>930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Acuerdos__pdfpath(`./${"2002/"}${"13.pdf"}`),},</v>
      </c>
      <c r="R15" s="1">
        <v>14</v>
      </c>
    </row>
    <row r="16" spans="1:18" x14ac:dyDescent="0.25">
      <c r="A16" s="1" t="s">
        <v>748</v>
      </c>
      <c r="B16" s="1">
        <v>14</v>
      </c>
      <c r="C16" s="1" t="s">
        <v>1885</v>
      </c>
      <c r="D16" s="1" t="s">
        <v>1181</v>
      </c>
      <c r="E16" s="1" t="s">
        <v>1417</v>
      </c>
      <c r="F16" s="2" t="s">
        <v>410</v>
      </c>
      <c r="G16" s="1" t="s">
        <v>1180</v>
      </c>
      <c r="H16" s="3" t="str">
        <f t="shared" si="1"/>
        <v>FEB</v>
      </c>
      <c r="I16" s="1" t="s">
        <v>1177</v>
      </c>
      <c r="J16" s="1" t="s">
        <v>2173</v>
      </c>
      <c r="K16" s="1" t="s">
        <v>930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Acuerdos__pdfpath(`./${"2002/"}${"14.pdf"}`),},</v>
      </c>
      <c r="Q16" s="1" t="str">
        <f t="shared" si="0"/>
        <v>{id:14,year: "2002",typeDoc:"ACUERDO",dateDoc:"25-FEB",monthDoc:"FEB",nameDoc:"PADRÓN ELECTORAL ELECCIONES EXTRAORDINARIAS 2002",link: Acuerdos__pdfpath(`./${"2002/"}${"14.pdf"}`),},</v>
      </c>
      <c r="R16" s="1">
        <v>15</v>
      </c>
    </row>
    <row r="17" spans="1:18" x14ac:dyDescent="0.25">
      <c r="A17" s="1" t="s">
        <v>748</v>
      </c>
      <c r="B17" s="1">
        <v>15</v>
      </c>
      <c r="C17" s="1" t="s">
        <v>1885</v>
      </c>
      <c r="D17" s="1" t="s">
        <v>1181</v>
      </c>
      <c r="E17" s="1" t="s">
        <v>1417</v>
      </c>
      <c r="F17" s="2" t="s">
        <v>425</v>
      </c>
      <c r="G17" s="1" t="s">
        <v>1180</v>
      </c>
      <c r="H17" s="3" t="str">
        <f t="shared" si="1"/>
        <v>MAR</v>
      </c>
      <c r="I17" s="1" t="s">
        <v>1177</v>
      </c>
      <c r="J17" s="3" t="s">
        <v>2174</v>
      </c>
      <c r="K17" s="1" t="s">
        <v>930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Acuerdos__pdfpath(`./${"2002/"}${"15.pdf"}`),},</v>
      </c>
      <c r="R17" s="1">
        <v>16</v>
      </c>
    </row>
    <row r="18" spans="1:18" x14ac:dyDescent="0.25">
      <c r="A18" s="1" t="s">
        <v>748</v>
      </c>
      <c r="B18" s="1">
        <v>16</v>
      </c>
      <c r="C18" s="1" t="s">
        <v>1885</v>
      </c>
      <c r="D18" s="1" t="s">
        <v>1181</v>
      </c>
      <c r="E18" s="1" t="s">
        <v>1417</v>
      </c>
      <c r="F18" s="2" t="s">
        <v>425</v>
      </c>
      <c r="G18" s="1" t="s">
        <v>1180</v>
      </c>
      <c r="H18" s="3" t="str">
        <f t="shared" si="1"/>
        <v>MAR</v>
      </c>
      <c r="I18" s="1" t="s">
        <v>1177</v>
      </c>
      <c r="J18" s="1" t="s">
        <v>2175</v>
      </c>
      <c r="K18" s="1" t="s">
        <v>930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Acuerdos__pdfpath(`./${"2002/"}${"16.pdf"}`),},</v>
      </c>
      <c r="Q18" s="1" t="str">
        <f t="shared" si="0"/>
        <v>{id:16,year: "2002",typeDoc:"ACUERDO",dateDoc:"06-MAR",monthDoc:"MAR",nameDoc:"LUGARES DE USO COMÚN 2002",link: Acuerdos__pdfpath(`./${"2002/"}${"16.pdf"}`),},</v>
      </c>
      <c r="R18" s="1">
        <v>17</v>
      </c>
    </row>
    <row r="19" spans="1:18" x14ac:dyDescent="0.25">
      <c r="A19" s="1" t="s">
        <v>748</v>
      </c>
      <c r="B19" s="1">
        <v>17</v>
      </c>
      <c r="C19" s="1" t="s">
        <v>1885</v>
      </c>
      <c r="D19" s="1" t="s">
        <v>1181</v>
      </c>
      <c r="E19" s="1" t="s">
        <v>1417</v>
      </c>
      <c r="F19" s="2" t="s">
        <v>425</v>
      </c>
      <c r="G19" s="1" t="s">
        <v>1180</v>
      </c>
      <c r="H19" s="3" t="str">
        <f t="shared" si="1"/>
        <v>MAR</v>
      </c>
      <c r="I19" s="1" t="s">
        <v>1177</v>
      </c>
      <c r="J19" s="1" t="s">
        <v>2176</v>
      </c>
      <c r="K19" s="1" t="s">
        <v>930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Acuerdos__pdfpath(`./${"2002/"}${"17.pdf"}`),},</v>
      </c>
      <c r="R19" s="1">
        <v>18</v>
      </c>
    </row>
    <row r="20" spans="1:18" x14ac:dyDescent="0.25">
      <c r="A20" s="1" t="s">
        <v>748</v>
      </c>
      <c r="B20" s="1">
        <v>18</v>
      </c>
      <c r="C20" s="1" t="s">
        <v>1885</v>
      </c>
      <c r="D20" s="1" t="s">
        <v>1181</v>
      </c>
      <c r="E20" s="1" t="s">
        <v>1417</v>
      </c>
      <c r="F20" s="2" t="s">
        <v>426</v>
      </c>
      <c r="G20" s="1" t="s">
        <v>1180</v>
      </c>
      <c r="H20" s="3" t="str">
        <f t="shared" si="1"/>
        <v>MAR</v>
      </c>
      <c r="I20" s="1" t="s">
        <v>1177</v>
      </c>
      <c r="J20" s="1" t="s">
        <v>2101</v>
      </c>
      <c r="K20" s="1" t="s">
        <v>930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Acuerdos__pdfpath(`./${"2002/"}${"18.pdf"}`),},</v>
      </c>
      <c r="Q20" s="1" t="str">
        <f t="shared" si="0"/>
        <v>{id:18,year: "2002",typeDoc:"ACUERDO",dateDoc:"09-MAR",monthDoc:"MAR",nameDoc:"REGISTRO AYUNTAMIENTOS",link: Acuerdos__pdfpath(`./${"2002/"}${"18.pdf"}`),},</v>
      </c>
      <c r="R20" s="1">
        <v>19</v>
      </c>
    </row>
    <row r="21" spans="1:18" x14ac:dyDescent="0.25">
      <c r="A21" s="1" t="s">
        <v>748</v>
      </c>
      <c r="B21" s="1">
        <v>19</v>
      </c>
      <c r="C21" s="1" t="s">
        <v>1885</v>
      </c>
      <c r="D21" s="1" t="s">
        <v>1181</v>
      </c>
      <c r="E21" s="1" t="s">
        <v>1417</v>
      </c>
      <c r="F21" s="2" t="s">
        <v>426</v>
      </c>
      <c r="G21" s="1" t="s">
        <v>1180</v>
      </c>
      <c r="H21" s="3" t="str">
        <f t="shared" si="1"/>
        <v>MAR</v>
      </c>
      <c r="I21" s="1" t="s">
        <v>1177</v>
      </c>
      <c r="J21" s="1" t="s">
        <v>105</v>
      </c>
      <c r="K21" s="1" t="s">
        <v>930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Acuerdos__pdfpath(`./${"2002/"}${"19.pdf"}`),},</v>
      </c>
      <c r="Q21" s="1" t="str">
        <f t="shared" si="0"/>
        <v>{id:19,year: "2002",typeDoc:"ACUERDO",dateDoc:"09-MAR",monthDoc:"MAR",nameDoc:"REGISTRO PRESIDENTES DE COMUNIDAD",link: Acuerdos__pdfpath(`./${"2002/"}${"19.pdf"}`),},</v>
      </c>
      <c r="R21" s="1">
        <v>20</v>
      </c>
    </row>
    <row r="22" spans="1:18" x14ac:dyDescent="0.25">
      <c r="A22" s="1" t="s">
        <v>748</v>
      </c>
      <c r="B22" s="1">
        <v>20</v>
      </c>
      <c r="C22" s="1" t="s">
        <v>1885</v>
      </c>
      <c r="D22" s="1" t="s">
        <v>1181</v>
      </c>
      <c r="E22" s="1" t="s">
        <v>1417</v>
      </c>
      <c r="F22" s="2" t="s">
        <v>290</v>
      </c>
      <c r="G22" s="1" t="s">
        <v>1180</v>
      </c>
      <c r="H22" s="3" t="str">
        <f t="shared" si="1"/>
        <v>MAR</v>
      </c>
      <c r="I22" s="1" t="s">
        <v>1177</v>
      </c>
      <c r="J22" s="1" t="s">
        <v>2177</v>
      </c>
      <c r="K22" s="1" t="s">
        <v>930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Acuerdos__pdfpath(`./${"2002/"}${"20.pdf"}`),},</v>
      </c>
      <c r="Q22" s="1" t="str">
        <f t="shared" si="0"/>
        <v>{id:20,year: "2002",typeDoc:"ACUERDO",dateDoc:"14-MAR",monthDoc:"MAR",nameDoc:"OBSERVADORES ELECTORALES Y CONVOCATORIA",link: Acuerdos__pdfpath(`./${"2002/"}${"20.pdf"}`),},</v>
      </c>
      <c r="R22" s="1">
        <v>21</v>
      </c>
    </row>
    <row r="23" spans="1:18" x14ac:dyDescent="0.25">
      <c r="A23" s="1" t="s">
        <v>748</v>
      </c>
      <c r="B23" s="1">
        <v>21</v>
      </c>
      <c r="C23" s="1" t="s">
        <v>1885</v>
      </c>
      <c r="D23" s="1" t="s">
        <v>1181</v>
      </c>
      <c r="E23" s="1" t="s">
        <v>1417</v>
      </c>
      <c r="F23" s="2" t="s">
        <v>290</v>
      </c>
      <c r="G23" s="1" t="s">
        <v>1180</v>
      </c>
      <c r="H23" s="3" t="str">
        <f t="shared" si="1"/>
        <v>MAR</v>
      </c>
      <c r="I23" s="1" t="s">
        <v>1177</v>
      </c>
      <c r="J23" s="1" t="s">
        <v>2178</v>
      </c>
      <c r="K23" s="1" t="s">
        <v>930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Acuerdos__pdfpath(`./${"2002/"}${"21.pdf"}`),},</v>
      </c>
      <c r="Q23" s="1" t="str">
        <f t="shared" si="0"/>
        <v>{id:21,year: "2002",typeDoc:"ACUERDO",dateDoc:"14-MAR",monthDoc:"MAR",nameDoc:"PRODUCCIÓN DOCUMENTACIÓN Y MATERIAL ELECTORAL 2002",link: Acuerdos__pdfpath(`./${"2002/"}${"21.pdf"}`),},</v>
      </c>
      <c r="R23" s="1">
        <v>22</v>
      </c>
    </row>
    <row r="24" spans="1:18" x14ac:dyDescent="0.25">
      <c r="A24" s="1" t="s">
        <v>748</v>
      </c>
      <c r="B24" s="1">
        <v>22</v>
      </c>
      <c r="C24" s="1" t="s">
        <v>1885</v>
      </c>
      <c r="D24" s="1" t="s">
        <v>1181</v>
      </c>
      <c r="E24" s="1" t="s">
        <v>1417</v>
      </c>
      <c r="F24" s="2" t="s">
        <v>290</v>
      </c>
      <c r="G24" s="1" t="s">
        <v>1180</v>
      </c>
      <c r="H24" s="3" t="str">
        <f t="shared" si="1"/>
        <v>MAR</v>
      </c>
      <c r="I24" s="1" t="s">
        <v>1177</v>
      </c>
      <c r="J24" s="1" t="s">
        <v>423</v>
      </c>
      <c r="K24" s="1" t="s">
        <v>930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Acuerdos__pdfpath(`./${"2002/"}${"22.pdf"}`),},</v>
      </c>
      <c r="Q24" s="1" t="str">
        <f t="shared" si="0"/>
        <v>{id:22,year: "2002",typeDoc:"ACUERDO",dateDoc:"14-MAR",monthDoc:"MAR",nameDoc:"CONVOCATORIA OBSERVADORES ELECTORALES 2002",link: Acuerdos__pdfpath(`./${"2002/"}${"22.pdf"}`),},</v>
      </c>
      <c r="R24" s="1">
        <v>23</v>
      </c>
    </row>
    <row r="25" spans="1:18" x14ac:dyDescent="0.25">
      <c r="A25" s="1" t="s">
        <v>748</v>
      </c>
      <c r="B25" s="1">
        <v>23</v>
      </c>
      <c r="C25" s="1" t="s">
        <v>1885</v>
      </c>
      <c r="D25" s="1" t="s">
        <v>1181</v>
      </c>
      <c r="E25" s="1" t="s">
        <v>1417</v>
      </c>
      <c r="F25" s="2" t="s">
        <v>427</v>
      </c>
      <c r="G25" s="1" t="s">
        <v>1180</v>
      </c>
      <c r="H25" s="3" t="str">
        <f t="shared" si="1"/>
        <v>MAR</v>
      </c>
      <c r="I25" s="1" t="s">
        <v>1177</v>
      </c>
      <c r="J25" s="1" t="s">
        <v>421</v>
      </c>
      <c r="K25" s="1" t="s">
        <v>930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Acuerdos__pdfpath(`./${"2002/"}${"23.pdf"}`),},</v>
      </c>
      <c r="Q25" s="1" t="str">
        <f t="shared" si="0"/>
        <v>{id:23,year: "2002",typeDoc:"ACUERDO",dateDoc:"16-MAR",monthDoc:"MAR",nameDoc:"REASIGNACIÓN DE PRERROGATIVAS 2002 BUENO",link: Acuerdos__pdfpath(`./${"2002/"}${"23.pdf"}`),},</v>
      </c>
      <c r="R25" s="1">
        <v>24</v>
      </c>
    </row>
    <row r="26" spans="1:18" x14ac:dyDescent="0.25">
      <c r="A26" s="1" t="s">
        <v>748</v>
      </c>
      <c r="B26" s="1">
        <v>24</v>
      </c>
      <c r="C26" s="1" t="s">
        <v>1885</v>
      </c>
      <c r="D26" s="1" t="s">
        <v>1181</v>
      </c>
      <c r="E26" s="1" t="s">
        <v>1417</v>
      </c>
      <c r="F26" s="2" t="s">
        <v>428</v>
      </c>
      <c r="G26" s="1" t="s">
        <v>1180</v>
      </c>
      <c r="H26" s="3" t="str">
        <f t="shared" si="1"/>
        <v>MAR</v>
      </c>
      <c r="I26" s="1" t="s">
        <v>1177</v>
      </c>
      <c r="J26" s="1" t="s">
        <v>424</v>
      </c>
      <c r="K26" s="1" t="s">
        <v>930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Acuerdos__pdfpath(`./${"2002/"}${"24.pdf"}`),},</v>
      </c>
      <c r="Q26" s="1" t="str">
        <f t="shared" si="0"/>
        <v>{id:24,year: "2002",typeDoc:"ACUERDO",dateDoc:"28-MAR",monthDoc:"MAR",nameDoc:"ACREDITACIÓN OBSERVADORES ELECTORALES 2002",link: Acuerdos__pdfpath(`./${"2002/"}${"24.pdf"}`),},</v>
      </c>
      <c r="R26" s="1">
        <v>25</v>
      </c>
    </row>
    <row r="27" spans="1:18" x14ac:dyDescent="0.25">
      <c r="A27" s="1" t="s">
        <v>748</v>
      </c>
      <c r="B27" s="1">
        <v>25</v>
      </c>
      <c r="C27" s="1" t="s">
        <v>1885</v>
      </c>
      <c r="D27" s="1" t="s">
        <v>1181</v>
      </c>
      <c r="E27" s="1" t="s">
        <v>1417</v>
      </c>
      <c r="F27" s="2" t="s">
        <v>428</v>
      </c>
      <c r="G27" s="1" t="s">
        <v>1180</v>
      </c>
      <c r="H27" s="3" t="str">
        <f t="shared" si="1"/>
        <v>MAR</v>
      </c>
      <c r="I27" s="1" t="s">
        <v>1177</v>
      </c>
      <c r="J27" s="1" t="s">
        <v>422</v>
      </c>
      <c r="K27" s="1" t="s">
        <v>930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Acuerdos__pdfpath(`./${"2002/"}${"25.pdf"}`),},</v>
      </c>
      <c r="R27" s="1">
        <v>26</v>
      </c>
    </row>
    <row r="28" spans="1:18" x14ac:dyDescent="0.25">
      <c r="A28" s="1" t="s">
        <v>748</v>
      </c>
      <c r="B28" s="1">
        <v>26</v>
      </c>
      <c r="C28" s="1" t="s">
        <v>1885</v>
      </c>
      <c r="D28" s="1" t="s">
        <v>1181</v>
      </c>
      <c r="E28" s="1" t="s">
        <v>1417</v>
      </c>
      <c r="F28" s="2" t="s">
        <v>429</v>
      </c>
      <c r="G28" s="1" t="s">
        <v>1180</v>
      </c>
      <c r="H28" s="3" t="str">
        <f t="shared" si="1"/>
        <v>ABR</v>
      </c>
      <c r="I28" s="1" t="s">
        <v>1177</v>
      </c>
      <c r="J28" s="1" t="s">
        <v>2179</v>
      </c>
      <c r="K28" s="1" t="s">
        <v>930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Acuerdos__pdfpath(`./${"2002/"}${"26.pdf"}`),},</v>
      </c>
      <c r="Q28" s="1" t="str">
        <f t="shared" si="0"/>
        <v>{id:26,year: "2002",typeDoc:"ACUERDO",dateDoc:"05-ABR",monthDoc:"ABR",nameDoc:"RETIRO DE PROPAGANDA MDC 2002",link: Acuerdos__pdfpath(`./${"2002/"}${"26.pdf"}`),},</v>
      </c>
      <c r="R28" s="1">
        <v>27</v>
      </c>
    </row>
    <row r="29" spans="1:18" x14ac:dyDescent="0.25">
      <c r="A29" s="1" t="s">
        <v>748</v>
      </c>
      <c r="B29" s="1">
        <v>27</v>
      </c>
      <c r="C29" s="1" t="s">
        <v>1885</v>
      </c>
      <c r="D29" s="1" t="s">
        <v>1181</v>
      </c>
      <c r="E29" s="1" t="s">
        <v>1417</v>
      </c>
      <c r="F29" s="2" t="s">
        <v>429</v>
      </c>
      <c r="G29" s="1" t="s">
        <v>1180</v>
      </c>
      <c r="H29" s="3" t="str">
        <f t="shared" si="1"/>
        <v>ABR</v>
      </c>
      <c r="I29" s="1" t="s">
        <v>1177</v>
      </c>
      <c r="J29" s="1" t="s">
        <v>2180</v>
      </c>
      <c r="K29" s="1" t="s">
        <v>930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Acuerdos__pdfpath(`./${"2002/"}${"27.pdf"}`),},</v>
      </c>
      <c r="Q29" s="1" t="str">
        <f t="shared" si="0"/>
        <v>{id:27,year: "2002",typeDoc:"ACUERDO",dateDoc:"05-ABR",monthDoc:"ABR",nameDoc:"SARJE 7 DE ABRIL 2002",link: Acuerdos__pdfpath(`./${"2002/"}${"27.pdf"}`),},</v>
      </c>
      <c r="R29" s="1">
        <v>28</v>
      </c>
    </row>
    <row r="30" spans="1:18" x14ac:dyDescent="0.25">
      <c r="A30" s="1" t="s">
        <v>748</v>
      </c>
      <c r="B30" s="1">
        <v>28</v>
      </c>
      <c r="C30" s="1" t="s">
        <v>1885</v>
      </c>
      <c r="D30" s="1" t="s">
        <v>1181</v>
      </c>
      <c r="E30" s="1" t="s">
        <v>1417</v>
      </c>
      <c r="F30" s="2" t="s">
        <v>430</v>
      </c>
      <c r="G30" s="1" t="s">
        <v>1180</v>
      </c>
      <c r="H30" s="3" t="str">
        <f t="shared" ref="H30:H43" si="4">MID(F30,4,3)</f>
        <v>ABR</v>
      </c>
      <c r="I30" s="1" t="s">
        <v>1177</v>
      </c>
      <c r="J30" s="1" t="s">
        <v>2181</v>
      </c>
      <c r="K30" s="1" t="s">
        <v>930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Acuerdos__pdfpath(`./${"2002/"}${"28.pdf"}`),},</v>
      </c>
      <c r="Q30" s="1" t="str">
        <f t="shared" si="0"/>
        <v>{id:28,year: "2002",typeDoc:"ACUERDO",dateDoc:"15-ABR",monthDoc:"ABR",nameDoc:"CALIFICACIÓN 9 PRESIDENCIAS DE COMUNIDAD",link: Acuerdos__pdfpath(`./${"2002/"}${"28.pdf"}`),},</v>
      </c>
      <c r="R30" s="1">
        <v>29</v>
      </c>
    </row>
    <row r="31" spans="1:18" x14ac:dyDescent="0.25">
      <c r="A31" s="1" t="s">
        <v>748</v>
      </c>
      <c r="B31" s="1">
        <v>29</v>
      </c>
      <c r="C31" s="1" t="s">
        <v>1885</v>
      </c>
      <c r="D31" s="1" t="s">
        <v>1181</v>
      </c>
      <c r="E31" s="1" t="s">
        <v>1417</v>
      </c>
      <c r="F31" s="2" t="s">
        <v>430</v>
      </c>
      <c r="G31" s="1" t="s">
        <v>1180</v>
      </c>
      <c r="H31" s="3" t="str">
        <f t="shared" si="4"/>
        <v>ABR</v>
      </c>
      <c r="I31" s="1" t="s">
        <v>1177</v>
      </c>
      <c r="J31" s="1" t="s">
        <v>2182</v>
      </c>
      <c r="K31" s="1" t="s">
        <v>930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Acuerdos__pdfpath(`./${"2002/"}${"29.pdf"}`),},</v>
      </c>
      <c r="Q31" s="1" t="str">
        <f t="shared" si="0"/>
        <v>{id:29,year: "2002",typeDoc:"ACUERDO",dateDoc:"15-ABR",monthDoc:"ABR",nameDoc:"CALIFICACIÓN AYUNTAMIENTO IXTENCO",link: Acuerdos__pdfpath(`./${"2002/"}${"29.pdf"}`),},</v>
      </c>
      <c r="R31" s="1">
        <v>30</v>
      </c>
    </row>
    <row r="32" spans="1:18" x14ac:dyDescent="0.25">
      <c r="A32" s="1" t="s">
        <v>748</v>
      </c>
      <c r="B32" s="1">
        <v>30</v>
      </c>
      <c r="C32" s="1" t="s">
        <v>1885</v>
      </c>
      <c r="D32" s="1" t="s">
        <v>1181</v>
      </c>
      <c r="E32" s="1" t="s">
        <v>1417</v>
      </c>
      <c r="F32" s="2" t="s">
        <v>430</v>
      </c>
      <c r="G32" s="1" t="s">
        <v>1180</v>
      </c>
      <c r="H32" s="3" t="str">
        <f t="shared" si="4"/>
        <v>ABR</v>
      </c>
      <c r="I32" s="1" t="s">
        <v>1177</v>
      </c>
      <c r="J32" s="1" t="s">
        <v>2183</v>
      </c>
      <c r="K32" s="1" t="s">
        <v>930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Acuerdos__pdfpath(`./${"2002/"}${"30.pdf"}`),},</v>
      </c>
      <c r="Q32" s="1" t="str">
        <f t="shared" si="0"/>
        <v>{id:30,year: "2002",typeDoc:"ACUERDO",dateDoc:"15-ABR",monthDoc:"ABR",nameDoc:"CALIFICACIÓN AYUNTAMIENTO ZACATELCO",link: Acuerdos__pdfpath(`./${"2002/"}${"30.pdf"}`),},</v>
      </c>
      <c r="R32" s="1">
        <v>31</v>
      </c>
    </row>
    <row r="33" spans="1:18" x14ac:dyDescent="0.25">
      <c r="A33" s="1" t="s">
        <v>748</v>
      </c>
      <c r="B33" s="1">
        <v>31</v>
      </c>
      <c r="C33" s="1" t="s">
        <v>1885</v>
      </c>
      <c r="D33" s="1" t="s">
        <v>1181</v>
      </c>
      <c r="E33" s="1" t="s">
        <v>1417</v>
      </c>
      <c r="F33" s="2" t="s">
        <v>15</v>
      </c>
      <c r="G33" s="1" t="s">
        <v>1180</v>
      </c>
      <c r="H33" s="3" t="str">
        <f t="shared" si="4"/>
        <v>ABR</v>
      </c>
      <c r="I33" s="1" t="s">
        <v>1177</v>
      </c>
      <c r="J33" s="1" t="s">
        <v>2184</v>
      </c>
      <c r="K33" s="1" t="s">
        <v>930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Acuerdos__pdfpath(`./${"2002/"}${"31.pdf"}`),},</v>
      </c>
      <c r="Q33" s="1" t="str">
        <f t="shared" si="0"/>
        <v>{id:31,year: "2002",typeDoc:"ACUERDO",dateDoc:"30-ABR",monthDoc:"ABR",nameDoc:"APROBACIÓN DE DICTÁMENES P.P. 2001",link: Acuerdos__pdfpath(`./${"2002/"}${"31.pdf"}`),},</v>
      </c>
      <c r="R33" s="1">
        <v>32</v>
      </c>
    </row>
    <row r="34" spans="1:18" x14ac:dyDescent="0.25">
      <c r="A34" s="1" t="s">
        <v>748</v>
      </c>
      <c r="B34" s="1">
        <v>32</v>
      </c>
      <c r="C34" s="1" t="s">
        <v>1885</v>
      </c>
      <c r="D34" s="1" t="s">
        <v>1181</v>
      </c>
      <c r="E34" s="1" t="s">
        <v>1417</v>
      </c>
      <c r="F34" s="2" t="s">
        <v>15</v>
      </c>
      <c r="G34" s="1" t="s">
        <v>1180</v>
      </c>
      <c r="H34" s="3" t="str">
        <f t="shared" si="4"/>
        <v>ABR</v>
      </c>
      <c r="I34" s="1" t="s">
        <v>1177</v>
      </c>
      <c r="J34" s="1" t="s">
        <v>2185</v>
      </c>
      <c r="K34" s="1" t="s">
        <v>930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Acuerdos__pdfpath(`./${"2002/"}${"32.pdf"}`),},</v>
      </c>
      <c r="Q34" s="1" t="str">
        <f t="shared" si="0"/>
        <v>{id:32,year: "2002",typeDoc:"ACUERDO",dateDoc:"30-ABR",monthDoc:"ABR",nameDoc:"CALENDARIO DE SESIONES ORDINARIAS 2002",link: Acuerdos__pdfpath(`./${"2002/"}${"32.pdf"}`),},</v>
      </c>
      <c r="R34" s="1">
        <v>33</v>
      </c>
    </row>
    <row r="35" spans="1:18" x14ac:dyDescent="0.25">
      <c r="A35" s="1" t="s">
        <v>748</v>
      </c>
      <c r="B35" s="1">
        <v>33</v>
      </c>
      <c r="C35" s="1" t="s">
        <v>1885</v>
      </c>
      <c r="D35" s="1" t="s">
        <v>1181</v>
      </c>
      <c r="E35" s="1" t="s">
        <v>1417</v>
      </c>
      <c r="F35" s="2" t="s">
        <v>15</v>
      </c>
      <c r="G35" s="1" t="s">
        <v>1180</v>
      </c>
      <c r="H35" s="3" t="str">
        <f t="shared" si="4"/>
        <v>ABR</v>
      </c>
      <c r="I35" s="1" t="s">
        <v>1177</v>
      </c>
      <c r="J35" s="1" t="s">
        <v>2186</v>
      </c>
      <c r="K35" s="1" t="s">
        <v>930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Acuerdos__pdfpath(`./${"2002/"}${"33.pdf"}`),},</v>
      </c>
      <c r="Q35" s="1" t="str">
        <f t="shared" si="0"/>
        <v>{id:33,year: "2002",typeDoc:"ACUERDO",dateDoc:"30-ABR",monthDoc:"ABR",nameDoc:"TRANSFERENCIA DE PARTIDA DESTINADA AL 20 % 2002",link: Acuerdos__pdfpath(`./${"2002/"}${"33.pdf"}`),},</v>
      </c>
      <c r="R35" s="1">
        <v>34</v>
      </c>
    </row>
    <row r="36" spans="1:18" x14ac:dyDescent="0.25">
      <c r="A36" s="1" t="s">
        <v>748</v>
      </c>
      <c r="B36" s="1">
        <v>34</v>
      </c>
      <c r="C36" s="1" t="s">
        <v>1885</v>
      </c>
      <c r="D36" s="1" t="s">
        <v>1181</v>
      </c>
      <c r="E36" s="1" t="s">
        <v>1417</v>
      </c>
      <c r="F36" s="2" t="s">
        <v>58</v>
      </c>
      <c r="G36" s="1" t="s">
        <v>1180</v>
      </c>
      <c r="H36" s="3" t="str">
        <f t="shared" si="4"/>
        <v>JUN</v>
      </c>
      <c r="I36" s="1" t="s">
        <v>1177</v>
      </c>
      <c r="J36" s="1" t="s">
        <v>431</v>
      </c>
      <c r="K36" s="1" t="s">
        <v>930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Acuerdos__pdfpath(`./${"2002/"}${"34.pdf"}`),},</v>
      </c>
      <c r="Q36" s="1" t="str">
        <f t="shared" si="0"/>
        <v>{id:34,year: "2002",typeDoc:"ACUERDO",dateDoc:"28-JUN",monthDoc:"JUN",nameDoc:"DESTRUCCIÓN DE PAQUETERIA 2001 Y 2002",link: Acuerdos__pdfpath(`./${"2002/"}${"34.pdf"}`),},</v>
      </c>
      <c r="R36" s="1">
        <v>35</v>
      </c>
    </row>
    <row r="37" spans="1:18" x14ac:dyDescent="0.25">
      <c r="A37" s="1" t="s">
        <v>748</v>
      </c>
      <c r="B37" s="1">
        <v>35</v>
      </c>
      <c r="C37" s="1" t="s">
        <v>1885</v>
      </c>
      <c r="D37" s="1" t="s">
        <v>1181</v>
      </c>
      <c r="E37" s="1" t="s">
        <v>1417</v>
      </c>
      <c r="F37" s="2" t="s">
        <v>433</v>
      </c>
      <c r="G37" s="1" t="s">
        <v>1180</v>
      </c>
      <c r="H37" s="3" t="str">
        <f t="shared" si="4"/>
        <v>SEP</v>
      </c>
      <c r="I37" s="1" t="s">
        <v>1177</v>
      </c>
      <c r="J37" s="1" t="s">
        <v>432</v>
      </c>
      <c r="K37" s="1" t="s">
        <v>930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Acuerdos__pdfpath(`./${"2002/"}${"35.pdf"}`),},</v>
      </c>
      <c r="Q37" s="1" t="str">
        <f t="shared" si="0"/>
        <v>{id:35,year: "2002",typeDoc:"ACUERDO",dateDoc:"11-SEP",monthDoc:"SEP",nameDoc:"ACREDITACIÓN PARTIDO LIBERAL PROGRESISTA",link: Acuerdos__pdfpath(`./${"2002/"}${"35.pdf"}`),},</v>
      </c>
      <c r="R37" s="1">
        <v>36</v>
      </c>
    </row>
    <row r="38" spans="1:18" x14ac:dyDescent="0.25">
      <c r="A38" s="1" t="s">
        <v>748</v>
      </c>
      <c r="B38" s="1">
        <v>36</v>
      </c>
      <c r="C38" s="1" t="s">
        <v>1885</v>
      </c>
      <c r="D38" s="1" t="s">
        <v>1181</v>
      </c>
      <c r="E38" s="1" t="s">
        <v>1417</v>
      </c>
      <c r="F38" s="2" t="s">
        <v>433</v>
      </c>
      <c r="G38" s="1" t="s">
        <v>1180</v>
      </c>
      <c r="H38" s="3" t="str">
        <f t="shared" si="4"/>
        <v>SEP</v>
      </c>
      <c r="I38" s="1" t="s">
        <v>1177</v>
      </c>
      <c r="J38" s="1" t="s">
        <v>2187</v>
      </c>
      <c r="K38" s="1" t="s">
        <v>930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Acuerdos__pdfpath(`./${"2002/"}${"36.pdf"}`),},</v>
      </c>
      <c r="R38" s="1">
        <v>37</v>
      </c>
    </row>
    <row r="39" spans="1:18" x14ac:dyDescent="0.25">
      <c r="H39" s="3"/>
      <c r="N39" s="1" t="s">
        <v>920</v>
      </c>
      <c r="Q39" s="1" t="str">
        <f t="shared" si="0"/>
        <v>];</v>
      </c>
      <c r="R39" s="1">
        <v>38</v>
      </c>
    </row>
    <row r="40" spans="1:18" x14ac:dyDescent="0.25">
      <c r="H40" s="3"/>
    </row>
    <row r="41" spans="1:18" x14ac:dyDescent="0.25">
      <c r="H41" s="3"/>
      <c r="Q41" s="1" t="s">
        <v>2490</v>
      </c>
    </row>
    <row r="42" spans="1:18" x14ac:dyDescent="0.25">
      <c r="H42" s="3"/>
      <c r="N42" s="1" t="s">
        <v>932</v>
      </c>
      <c r="Q42" s="1" t="str">
        <f t="shared" ref="Q42:Q45" si="5">IF(N42=0,"",N42)</f>
        <v>export const dataAA2002 = [</v>
      </c>
    </row>
    <row r="43" spans="1:18" x14ac:dyDescent="0.25">
      <c r="A43" s="1" t="s">
        <v>748</v>
      </c>
      <c r="B43" s="1">
        <v>2</v>
      </c>
      <c r="C43" s="1" t="s">
        <v>1885</v>
      </c>
      <c r="D43" s="1" t="s">
        <v>1181</v>
      </c>
      <c r="E43" s="1" t="s">
        <v>1417</v>
      </c>
      <c r="F43" s="2" t="s">
        <v>435</v>
      </c>
      <c r="G43" s="1" t="s">
        <v>1180</v>
      </c>
      <c r="H43" s="3" t="str">
        <f t="shared" si="4"/>
        <v>MAY</v>
      </c>
      <c r="I43" s="1" t="s">
        <v>1177</v>
      </c>
      <c r="J43" s="1" t="s">
        <v>434</v>
      </c>
      <c r="K43" s="1" t="s">
        <v>930</v>
      </c>
      <c r="L43" s="26">
        <f>B43</f>
        <v>2</v>
      </c>
      <c r="M43" s="1" t="s">
        <v>1</v>
      </c>
      <c r="N43" s="1" t="str">
        <f t="shared" ref="N43:N44" si="6">CONCATENATE(A43,B43,C43,D43,E43,F43,G43,H43,I43,J43,K43,L43,M43)</f>
        <v>{id:2,year: "2002",typeDoc:"ACUERDO",dateDoc:"19-MAY",monthDoc:"MAY",nameDoc:"DICTAMEN FINAL SANCIÓN PARTIDOS POLÍTICOS",link: Acuerdos__pdfpath(`./${"2002/"}${"2.pdf"}`),},</v>
      </c>
      <c r="Q43" s="1" t="str">
        <f t="shared" si="5"/>
        <v>{id:2,year: "2002",typeDoc:"ACUERDO",dateDoc:"19-MAY",monthDoc:"MAY",nameDoc:"DICTAMEN FINAL SANCIÓN PARTIDOS POLÍTICOS",link: Acuerdos__pdfpath(`./${"2002/"}${"2.pdf"}`),},</v>
      </c>
    </row>
    <row r="44" spans="1:18" x14ac:dyDescent="0.25">
      <c r="A44" s="1" t="s">
        <v>748</v>
      </c>
      <c r="B44" s="1">
        <v>1</v>
      </c>
      <c r="C44" s="1" t="s">
        <v>1885</v>
      </c>
      <c r="D44" s="1" t="s">
        <v>1181</v>
      </c>
      <c r="E44" s="1" t="s">
        <v>1417</v>
      </c>
      <c r="G44" s="1" t="s">
        <v>1180</v>
      </c>
      <c r="H44" s="3" t="s">
        <v>750</v>
      </c>
      <c r="I44" s="1" t="s">
        <v>1177</v>
      </c>
      <c r="J44" s="1" t="s">
        <v>431</v>
      </c>
      <c r="K44" s="1" t="s">
        <v>930</v>
      </c>
      <c r="L44" s="26">
        <f>B44</f>
        <v>1</v>
      </c>
      <c r="M44" s="1" t="s">
        <v>1</v>
      </c>
      <c r="N44" s="1" t="str">
        <f t="shared" si="6"/>
        <v>{id:1,year: "2002",typeDoc:"ACUERDO",dateDoc:"",monthDoc:"FEB",nameDoc:"DESTRUCCIÓN DE PAQUETERIA 2001 Y 2002",link: Acuerdos__pdfpath(`./${"2002/"}${"1.pdf"}`),},</v>
      </c>
      <c r="Q44" s="1" t="str">
        <f t="shared" si="5"/>
        <v>{id:1,year: "2002",typeDoc:"ACUERDO",dateDoc:"",monthDoc:"FEB",nameDoc:"DESTRUCCIÓN DE PAQUETERIA 2001 Y 2002",link: Acuerdos__pdfpath(`./${"2002/"}${"1.pdf"}`),},</v>
      </c>
    </row>
    <row r="45" spans="1:18" x14ac:dyDescent="0.25">
      <c r="N45" s="1" t="s">
        <v>920</v>
      </c>
      <c r="Q45" s="1" t="str">
        <f t="shared" si="5"/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opLeftCell="G36" workbookViewId="0">
      <selection activeCell="K60" sqref="K60:K8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9" width="11.5703125" style="1"/>
    <col min="10" max="10" width="50.7109375" style="1" customWidth="1"/>
    <col min="11" max="11" width="5" style="1" bestFit="1" customWidth="1"/>
    <col min="12" max="16384" width="11.5703125" style="1"/>
  </cols>
  <sheetData>
    <row r="1" spans="1:11" x14ac:dyDescent="0.25">
      <c r="J1" s="1" t="s">
        <v>2486</v>
      </c>
      <c r="K1" s="1" t="s">
        <v>2506</v>
      </c>
    </row>
    <row r="2" spans="1:11" x14ac:dyDescent="0.25">
      <c r="H2" s="1" t="s">
        <v>1007</v>
      </c>
      <c r="J2" s="1" t="str">
        <f t="shared" ref="J2:J7" si="0">H2</f>
        <v>export const dataAcuerdos2001 = [</v>
      </c>
      <c r="K2" s="1">
        <v>1</v>
      </c>
    </row>
    <row r="3" spans="1:11" x14ac:dyDescent="0.25">
      <c r="A3" s="1" t="s">
        <v>748</v>
      </c>
      <c r="B3" s="1">
        <v>1</v>
      </c>
      <c r="C3" s="1" t="s">
        <v>2191</v>
      </c>
      <c r="D3" s="1" t="s">
        <v>436</v>
      </c>
      <c r="E3" s="1" t="s">
        <v>1008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  <c r="J3" s="1" t="str">
        <f t="shared" si="0"/>
        <v>{id:1,year: "2001",typeDoc:"ACUERDO",dateDoc:"11-MAY",nameDoc:"CALENDARIO ELECTORAL 2001",link: Acuerdos__pdfpath(`./${"2001/"}${"1.pdf"}`),},</v>
      </c>
      <c r="K3" s="1">
        <v>2</v>
      </c>
    </row>
    <row r="4" spans="1:11" x14ac:dyDescent="0.25">
      <c r="A4" s="1" t="s">
        <v>748</v>
      </c>
      <c r="B4" s="1">
        <v>2</v>
      </c>
      <c r="C4" s="1" t="s">
        <v>2192</v>
      </c>
      <c r="D4" s="1" t="s">
        <v>2188</v>
      </c>
      <c r="E4" s="1" t="s">
        <v>1008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Acuerdos__pdfpath(`./${"2001/"}${"2.pdf"}`),},</v>
      </c>
      <c r="J4" s="1" t="str">
        <f t="shared" si="0"/>
        <v>{id:2,year: "2001",typeDoc:"ACUERDO",dateDoc:"16-JUL",nameDoc:"REGISTRO DE DIPUTADOS",link: Acuerdos__pdfpath(`./${"2001/"}${"2.pdf"}`),},</v>
      </c>
      <c r="K4" s="1">
        <v>3</v>
      </c>
    </row>
    <row r="5" spans="1:11" x14ac:dyDescent="0.25">
      <c r="A5" s="1" t="s">
        <v>748</v>
      </c>
      <c r="B5" s="1">
        <v>3</v>
      </c>
      <c r="C5" s="1" t="s">
        <v>2193</v>
      </c>
      <c r="D5" s="1" t="s">
        <v>352</v>
      </c>
      <c r="E5" s="1" t="s">
        <v>1008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Acuerdos__pdfpath(`./${"2001/"}${"3.pdf"}`),},</v>
      </c>
      <c r="J5" s="1" t="str">
        <f t="shared" si="0"/>
        <v>{id:3,year: "2001",typeDoc:"ACUERDO",dateDoc:"05-OCT",nameDoc:"INTEGRACIÓN CONSEJOS MUNICIPALES",link: Acuerdos__pdfpath(`./${"2001/"}${"3.pdf"}`),},</v>
      </c>
      <c r="K5" s="1">
        <v>4</v>
      </c>
    </row>
    <row r="6" spans="1:11" x14ac:dyDescent="0.25">
      <c r="A6" s="1" t="s">
        <v>748</v>
      </c>
      <c r="B6" s="1">
        <v>4</v>
      </c>
      <c r="C6" s="1" t="s">
        <v>2194</v>
      </c>
      <c r="D6" s="1" t="s">
        <v>2189</v>
      </c>
      <c r="E6" s="1" t="s">
        <v>1008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Acuerdos__pdfpath(`./${"2001/"}${"4.pdf"}`),},</v>
      </c>
      <c r="J6" s="1" t="str">
        <f t="shared" si="0"/>
        <v>{id:4,year: "2001",typeDoc:"ACUERDO",dateDoc:"16-NOV",nameDoc:"CALIFICACION DE DIPUTADOS",link: Acuerdos__pdfpath(`./${"2001/"}${"4.pdf"}`),},</v>
      </c>
      <c r="K6" s="1">
        <v>5</v>
      </c>
    </row>
    <row r="7" spans="1:11" x14ac:dyDescent="0.25">
      <c r="H7" s="1" t="s">
        <v>920</v>
      </c>
      <c r="J7" s="1" t="str">
        <f t="shared" si="0"/>
        <v>];</v>
      </c>
      <c r="K7" s="1">
        <v>6</v>
      </c>
    </row>
    <row r="9" spans="1:11" x14ac:dyDescent="0.25">
      <c r="J9" s="1" t="s">
        <v>2488</v>
      </c>
      <c r="K9" s="1" t="s">
        <v>2506</v>
      </c>
    </row>
    <row r="10" spans="1:11" x14ac:dyDescent="0.25">
      <c r="H10" s="1" t="s">
        <v>1009</v>
      </c>
      <c r="J10" s="1" t="str">
        <f t="shared" ref="J10:J57" si="2">H10</f>
        <v>export const dataAA12001 = [</v>
      </c>
      <c r="K10" s="1">
        <v>1</v>
      </c>
    </row>
    <row r="11" spans="1:11" x14ac:dyDescent="0.25">
      <c r="A11" s="1" t="s">
        <v>748</v>
      </c>
      <c r="B11" s="1">
        <v>1</v>
      </c>
      <c r="C11" s="1" t="s">
        <v>2190</v>
      </c>
      <c r="D11" s="1" t="s">
        <v>439</v>
      </c>
      <c r="E11" s="1" t="s">
        <v>1008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Acuerdos__pdfpath(`./${"2001/"}${"1a.pdf"}`),},</v>
      </c>
      <c r="J11" s="1" t="str">
        <f t="shared" si="2"/>
        <v>{id:1,year: "2001",nameMunicipio:"ACUAMANALA DE MIGUEL HIDALGO",link: Acuerdos__pdfpath(`./${"2001/"}${"1a.pdf"}`),},</v>
      </c>
      <c r="K11" s="1">
        <v>2</v>
      </c>
    </row>
    <row r="12" spans="1:11" x14ac:dyDescent="0.25">
      <c r="A12" s="1" t="s">
        <v>748</v>
      </c>
      <c r="B12" s="1">
        <v>2</v>
      </c>
      <c r="C12" s="1" t="s">
        <v>2190</v>
      </c>
      <c r="D12" s="1" t="s">
        <v>440</v>
      </c>
      <c r="E12" s="1" t="s">
        <v>1008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Acuerdos__pdfpath(`./${"2001/"}${"1b.pdf"}`),},</v>
      </c>
      <c r="J12" s="1" t="str">
        <f t="shared" si="2"/>
        <v>{id:2,year: "2001",nameMunicipio:"ALTZAYANCA",link: Acuerdos__pdfpath(`./${"2001/"}${"1b.pdf"}`),},</v>
      </c>
      <c r="K12" s="1">
        <v>3</v>
      </c>
    </row>
    <row r="13" spans="1:11" x14ac:dyDescent="0.25">
      <c r="A13" s="1" t="s">
        <v>748</v>
      </c>
      <c r="B13" s="1">
        <v>3</v>
      </c>
      <c r="C13" s="1" t="s">
        <v>2190</v>
      </c>
      <c r="D13" s="1" t="s">
        <v>443</v>
      </c>
      <c r="E13" s="1" t="s">
        <v>1008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Acuerdos__pdfpath(`./${"2001/"}${"1c.pdf"}`),},</v>
      </c>
      <c r="J13" s="1" t="str">
        <f t="shared" si="2"/>
        <v>{id:3,year: "2001",nameMunicipio:"AMAXAC DE GUERRERO",link: Acuerdos__pdfpath(`./${"2001/"}${"1c.pdf"}`),},</v>
      </c>
      <c r="K13" s="1">
        <v>4</v>
      </c>
    </row>
    <row r="14" spans="1:11" x14ac:dyDescent="0.25">
      <c r="A14" s="1" t="s">
        <v>748</v>
      </c>
      <c r="B14" s="1">
        <v>4</v>
      </c>
      <c r="C14" s="1" t="s">
        <v>2190</v>
      </c>
      <c r="D14" s="1" t="s">
        <v>444</v>
      </c>
      <c r="E14" s="1" t="s">
        <v>1008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Acuerdos__pdfpath(`./${"2001/"}${"1d.pdf"}`),},</v>
      </c>
      <c r="J14" s="1" t="str">
        <f t="shared" si="2"/>
        <v>{id:4,year: "2001",nameMunicipio:"APETATITLÁN DE ANTONIO CARVAJAL",link: Acuerdos__pdfpath(`./${"2001/"}${"1d.pdf"}`),},</v>
      </c>
      <c r="K14" s="1">
        <v>5</v>
      </c>
    </row>
    <row r="15" spans="1:11" x14ac:dyDescent="0.25">
      <c r="A15" s="1" t="s">
        <v>748</v>
      </c>
      <c r="B15" s="1">
        <v>5</v>
      </c>
      <c r="C15" s="1" t="s">
        <v>2190</v>
      </c>
      <c r="D15" s="1" t="s">
        <v>445</v>
      </c>
      <c r="E15" s="1" t="s">
        <v>1008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Acuerdos__pdfpath(`./${"2001/"}${"1e.pdf"}`),},</v>
      </c>
      <c r="J15" s="1" t="str">
        <f t="shared" si="2"/>
        <v>{id:5,year: "2001",nameMunicipio:"APIZACO",link: Acuerdos__pdfpath(`./${"2001/"}${"1e.pdf"}`),},</v>
      </c>
      <c r="K15" s="1">
        <v>6</v>
      </c>
    </row>
    <row r="16" spans="1:11" x14ac:dyDescent="0.25">
      <c r="A16" s="1" t="s">
        <v>748</v>
      </c>
      <c r="B16" s="1">
        <v>6</v>
      </c>
      <c r="C16" s="1" t="s">
        <v>2190</v>
      </c>
      <c r="D16" s="1" t="s">
        <v>446</v>
      </c>
      <c r="E16" s="1" t="s">
        <v>1008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Acuerdos__pdfpath(`./${"2001/"}${"1f.pdf"}`),},</v>
      </c>
      <c r="J16" s="1" t="str">
        <f t="shared" si="2"/>
        <v>{id:6,year: "2001",nameMunicipio:"ATLANGATEPEC",link: Acuerdos__pdfpath(`./${"2001/"}${"1f.pdf"}`),},</v>
      </c>
      <c r="K16" s="1">
        <v>7</v>
      </c>
    </row>
    <row r="17" spans="1:11" x14ac:dyDescent="0.25">
      <c r="A17" s="1" t="s">
        <v>748</v>
      </c>
      <c r="B17" s="1">
        <v>7</v>
      </c>
      <c r="C17" s="1" t="s">
        <v>2190</v>
      </c>
      <c r="D17" s="3" t="s">
        <v>447</v>
      </c>
      <c r="E17" s="1" t="s">
        <v>1008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Acuerdos__pdfpath(`./${"2001/"}${"1g.pdf"}`),},</v>
      </c>
      <c r="J17" s="1" t="str">
        <f t="shared" si="2"/>
        <v>{id:7,year: "2001",nameMunicipio:"BENITO JUÁREZ",link: Acuerdos__pdfpath(`./${"2001/"}${"1g.pdf"}`),},</v>
      </c>
      <c r="K17" s="1">
        <v>8</v>
      </c>
    </row>
    <row r="18" spans="1:11" x14ac:dyDescent="0.25">
      <c r="A18" s="1" t="s">
        <v>748</v>
      </c>
      <c r="B18" s="1">
        <v>8</v>
      </c>
      <c r="C18" s="1" t="s">
        <v>2190</v>
      </c>
      <c r="D18" s="1" t="s">
        <v>448</v>
      </c>
      <c r="E18" s="1" t="s">
        <v>1008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Acuerdos__pdfpath(`./${"2001/"}${"1h.pdf"}`),},</v>
      </c>
      <c r="J18" s="1" t="str">
        <f t="shared" si="2"/>
        <v>{id:8,year: "2001",nameMunicipio:"CALPULALPAN",link: Acuerdos__pdfpath(`./${"2001/"}${"1h.pdf"}`),},</v>
      </c>
      <c r="K18" s="1">
        <v>9</v>
      </c>
    </row>
    <row r="19" spans="1:11" x14ac:dyDescent="0.25">
      <c r="A19" s="1" t="s">
        <v>748</v>
      </c>
      <c r="B19" s="1">
        <v>9</v>
      </c>
      <c r="C19" s="1" t="s">
        <v>2190</v>
      </c>
      <c r="D19" s="1" t="s">
        <v>441</v>
      </c>
      <c r="E19" s="1" t="s">
        <v>1008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Acuerdos__pdfpath(`./${"2001/"}${"1i.pdf"}`),},</v>
      </c>
      <c r="J19" s="1" t="str">
        <f t="shared" si="2"/>
        <v>{id:9,year: "2001",nameMunicipio:"EL CARMEN TEQUEXQUITLA TET",link: Acuerdos__pdfpath(`./${"2001/"}${"1i.pdf"}`),},</v>
      </c>
      <c r="K19" s="1">
        <v>10</v>
      </c>
    </row>
    <row r="20" spans="1:11" x14ac:dyDescent="0.25">
      <c r="A20" s="1" t="s">
        <v>748</v>
      </c>
      <c r="B20" s="1">
        <v>10</v>
      </c>
      <c r="C20" s="1" t="s">
        <v>2190</v>
      </c>
      <c r="D20" s="1" t="s">
        <v>449</v>
      </c>
      <c r="E20" s="1" t="s">
        <v>1008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Acuerdos__pdfpath(`./${"2001/"}${"1j.pdf"}`),},</v>
      </c>
      <c r="J20" s="1" t="str">
        <f t="shared" si="2"/>
        <v>{id:10,year: "2001",nameMunicipio:"EMILIANO ZAPATA",link: Acuerdos__pdfpath(`./${"2001/"}${"1j.pdf"}`),},</v>
      </c>
      <c r="K20" s="1">
        <v>11</v>
      </c>
    </row>
    <row r="21" spans="1:11" x14ac:dyDescent="0.25">
      <c r="A21" s="1" t="s">
        <v>748</v>
      </c>
      <c r="B21" s="1">
        <v>11</v>
      </c>
      <c r="C21" s="1" t="s">
        <v>2190</v>
      </c>
      <c r="D21" s="1" t="s">
        <v>450</v>
      </c>
      <c r="E21" s="1" t="s">
        <v>1008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Acuerdos__pdfpath(`./${"2001/"}${"1k.pdf"}`),},</v>
      </c>
      <c r="J21" s="1" t="str">
        <f t="shared" si="2"/>
        <v>{id:11,year: "2001",nameMunicipio:"ESPAÑITA",link: Acuerdos__pdfpath(`./${"2001/"}${"1k.pdf"}`),},</v>
      </c>
      <c r="K21" s="1">
        <v>12</v>
      </c>
    </row>
    <row r="22" spans="1:11" x14ac:dyDescent="0.25">
      <c r="A22" s="1" t="s">
        <v>748</v>
      </c>
      <c r="B22" s="1">
        <v>12</v>
      </c>
      <c r="C22" s="1" t="s">
        <v>2190</v>
      </c>
      <c r="D22" s="1" t="s">
        <v>451</v>
      </c>
      <c r="E22" s="1" t="s">
        <v>1008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Acuerdos__pdfpath(`./${"2001/"}${"1l.pdf"}`),},</v>
      </c>
      <c r="J22" s="1" t="str">
        <f t="shared" si="2"/>
        <v>{id:12,year: "2001",nameMunicipio:"HUAMANTLA",link: Acuerdos__pdfpath(`./${"2001/"}${"1l.pdf"}`),},</v>
      </c>
      <c r="K22" s="1">
        <v>13</v>
      </c>
    </row>
    <row r="23" spans="1:11" x14ac:dyDescent="0.25">
      <c r="A23" s="1" t="s">
        <v>748</v>
      </c>
      <c r="B23" s="1">
        <v>13</v>
      </c>
      <c r="C23" s="1" t="s">
        <v>2190</v>
      </c>
      <c r="D23" s="1" t="s">
        <v>452</v>
      </c>
      <c r="E23" s="1" t="s">
        <v>1008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Acuerdos__pdfpath(`./${"2001/"}${"1m.pdf"}`),},</v>
      </c>
      <c r="J23" s="1" t="str">
        <f t="shared" si="2"/>
        <v>{id:13,year: "2001",nameMunicipio:"HUEYOTLIPAN",link: Acuerdos__pdfpath(`./${"2001/"}${"1m.pdf"}`),},</v>
      </c>
      <c r="K23" s="1">
        <v>14</v>
      </c>
    </row>
    <row r="24" spans="1:11" x14ac:dyDescent="0.25">
      <c r="A24" s="1" t="s">
        <v>748</v>
      </c>
      <c r="B24" s="1">
        <v>14</v>
      </c>
      <c r="C24" s="1" t="s">
        <v>2190</v>
      </c>
      <c r="D24" s="1" t="s">
        <v>453</v>
      </c>
      <c r="E24" s="1" t="s">
        <v>1008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Acuerdos__pdfpath(`./${"2001/"}${"1n.pdf"}`),},</v>
      </c>
      <c r="J24" s="1" t="str">
        <f t="shared" si="2"/>
        <v>{id:14,year: "2001",nameMunicipio:"IXTACUIXTLA DE MARIANO MATAMOROS",link: Acuerdos__pdfpath(`./${"2001/"}${"1n.pdf"}`),},</v>
      </c>
      <c r="K24" s="1">
        <v>15</v>
      </c>
    </row>
    <row r="25" spans="1:11" x14ac:dyDescent="0.25">
      <c r="A25" s="1" t="s">
        <v>748</v>
      </c>
      <c r="B25" s="1">
        <v>15</v>
      </c>
      <c r="C25" s="1" t="s">
        <v>2190</v>
      </c>
      <c r="D25" s="1" t="s">
        <v>454</v>
      </c>
      <c r="E25" s="1" t="s">
        <v>1008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Acuerdos__pdfpath(`./${"2001/"}${"1o.pdf"}`),},</v>
      </c>
      <c r="J25" s="1" t="str">
        <f t="shared" si="2"/>
        <v>{id:15,year: "2001",nameMunicipio:"LA MAGDALENA TLALTELULCO",link: Acuerdos__pdfpath(`./${"2001/"}${"1o.pdf"}`),},</v>
      </c>
      <c r="K25" s="1">
        <v>16</v>
      </c>
    </row>
    <row r="26" spans="1:11" x14ac:dyDescent="0.25">
      <c r="A26" s="1" t="s">
        <v>748</v>
      </c>
      <c r="B26" s="1">
        <v>16</v>
      </c>
      <c r="C26" s="1" t="s">
        <v>2190</v>
      </c>
      <c r="D26" s="1" t="s">
        <v>455</v>
      </c>
      <c r="E26" s="1" t="s">
        <v>1008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Acuerdos__pdfpath(`./${"2001/"}${"1p.pdf"}`),},</v>
      </c>
      <c r="J26" s="1" t="str">
        <f t="shared" si="2"/>
        <v>{id:16,year: "2001",nameMunicipio:"LÁZARO CÁRDENAS",link: Acuerdos__pdfpath(`./${"2001/"}${"1p.pdf"}`),},</v>
      </c>
      <c r="K26" s="1">
        <v>17</v>
      </c>
    </row>
    <row r="27" spans="1:11" x14ac:dyDescent="0.25">
      <c r="A27" s="1" t="s">
        <v>748</v>
      </c>
      <c r="B27" s="1">
        <v>17</v>
      </c>
      <c r="C27" s="1" t="s">
        <v>2190</v>
      </c>
      <c r="D27" s="1" t="s">
        <v>456</v>
      </c>
      <c r="E27" s="1" t="s">
        <v>1008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Acuerdos__pdfpath(`./${"2001/"}${"1q.pdf"}`),},</v>
      </c>
      <c r="J27" s="1" t="str">
        <f t="shared" si="2"/>
        <v>{id:17,year: "2001",nameMunicipio:"MAZATECOCHCO DE JOSÉ MARÍA MORELOS",link: Acuerdos__pdfpath(`./${"2001/"}${"1q.pdf"}`),},</v>
      </c>
      <c r="K27" s="1">
        <v>18</v>
      </c>
    </row>
    <row r="28" spans="1:11" x14ac:dyDescent="0.25">
      <c r="A28" s="1" t="s">
        <v>748</v>
      </c>
      <c r="B28" s="1">
        <v>18</v>
      </c>
      <c r="C28" s="1" t="s">
        <v>2190</v>
      </c>
      <c r="D28" s="1" t="s">
        <v>457</v>
      </c>
      <c r="E28" s="1" t="s">
        <v>1008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Acuerdos__pdfpath(`./${"2001/"}${"1r.pdf"}`),},</v>
      </c>
      <c r="J28" s="1" t="str">
        <f t="shared" si="2"/>
        <v>{id:18,year: "2001",nameMunicipio:"NANACAMILPA DE MARIANO ARISTA",link: Acuerdos__pdfpath(`./${"2001/"}${"1r.pdf"}`),},</v>
      </c>
      <c r="K28" s="1">
        <v>19</v>
      </c>
    </row>
    <row r="29" spans="1:11" x14ac:dyDescent="0.25">
      <c r="A29" s="1" t="s">
        <v>748</v>
      </c>
      <c r="B29" s="1">
        <v>19</v>
      </c>
      <c r="C29" s="1" t="s">
        <v>2190</v>
      </c>
      <c r="D29" s="1" t="s">
        <v>458</v>
      </c>
      <c r="E29" s="1" t="s">
        <v>1008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Acuerdos__pdfpath(`./${"2001/"}${"1s.pdf"}`),},</v>
      </c>
      <c r="J29" s="1" t="str">
        <f t="shared" si="2"/>
        <v>{id:19,year: "2001",nameMunicipio:"NATIVITAS",link: Acuerdos__pdfpath(`./${"2001/"}${"1s.pdf"}`),},</v>
      </c>
      <c r="K29" s="1">
        <v>20</v>
      </c>
    </row>
    <row r="30" spans="1:11" x14ac:dyDescent="0.25">
      <c r="A30" s="1" t="s">
        <v>748</v>
      </c>
      <c r="B30" s="1">
        <v>20</v>
      </c>
      <c r="C30" s="1" t="s">
        <v>2190</v>
      </c>
      <c r="D30" s="1" t="s">
        <v>459</v>
      </c>
      <c r="E30" s="1" t="s">
        <v>1008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Acuerdos__pdfpath(`./${"2001/"}${"1t.pdf"}`),},</v>
      </c>
      <c r="J30" s="1" t="str">
        <f t="shared" si="2"/>
        <v>{id:20,year: "2001",nameMunicipio:"PAPALOTLA DE XICOHTÉNCATL",link: Acuerdos__pdfpath(`./${"2001/"}${"1t.pdf"}`),},</v>
      </c>
      <c r="K30" s="1">
        <v>21</v>
      </c>
    </row>
    <row r="31" spans="1:11" x14ac:dyDescent="0.25">
      <c r="A31" s="1" t="s">
        <v>748</v>
      </c>
      <c r="B31" s="1">
        <v>21</v>
      </c>
      <c r="C31" s="1" t="s">
        <v>2190</v>
      </c>
      <c r="D31" s="1" t="s">
        <v>460</v>
      </c>
      <c r="E31" s="1" t="s">
        <v>1008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Acuerdos__pdfpath(`./${"2001/"}${"1u.pdf"}`),},</v>
      </c>
      <c r="J31" s="1" t="str">
        <f t="shared" si="2"/>
        <v>{id:21,year: "2001",nameMunicipio:"SAN DAMIÁN TEXOLOC",link: Acuerdos__pdfpath(`./${"2001/"}${"1u.pdf"}`),},</v>
      </c>
      <c r="K31" s="1">
        <v>22</v>
      </c>
    </row>
    <row r="32" spans="1:11" x14ac:dyDescent="0.25">
      <c r="A32" s="1" t="s">
        <v>748</v>
      </c>
      <c r="B32" s="1">
        <v>22</v>
      </c>
      <c r="C32" s="1" t="s">
        <v>2190</v>
      </c>
      <c r="D32" s="1" t="s">
        <v>461</v>
      </c>
      <c r="E32" s="1" t="s">
        <v>1008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Acuerdos__pdfpath(`./${"2001/"}${"1v.pdf"}`),},</v>
      </c>
      <c r="J32" s="1" t="str">
        <f t="shared" si="2"/>
        <v>{id:22,year: "2001",nameMunicipio:"SAN FRANCISCO TETLANOHCAN",link: Acuerdos__pdfpath(`./${"2001/"}${"1v.pdf"}`),},</v>
      </c>
      <c r="K32" s="1">
        <v>23</v>
      </c>
    </row>
    <row r="33" spans="1:11" x14ac:dyDescent="0.25">
      <c r="A33" s="1" t="s">
        <v>748</v>
      </c>
      <c r="B33" s="1">
        <v>23</v>
      </c>
      <c r="C33" s="1" t="s">
        <v>2190</v>
      </c>
      <c r="D33" s="1" t="s">
        <v>462</v>
      </c>
      <c r="E33" s="1" t="s">
        <v>1008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Acuerdos__pdfpath(`./${"2001/"}${"1w.pdf"}`),},</v>
      </c>
      <c r="J33" s="1" t="str">
        <f t="shared" si="2"/>
        <v>{id:23,year: "2001",nameMunicipio:"SAN JERÓNIMO ZACUALPAN",link: Acuerdos__pdfpath(`./${"2001/"}${"1w.pdf"}`),},</v>
      </c>
      <c r="K33" s="1">
        <v>24</v>
      </c>
    </row>
    <row r="34" spans="1:11" x14ac:dyDescent="0.25">
      <c r="A34" s="1" t="s">
        <v>748</v>
      </c>
      <c r="B34" s="1">
        <v>24</v>
      </c>
      <c r="C34" s="1" t="s">
        <v>2190</v>
      </c>
      <c r="D34" s="1" t="s">
        <v>463</v>
      </c>
      <c r="E34" s="1" t="s">
        <v>1008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Acuerdos__pdfpath(`./${"2001/"}${"1x.pdf"}`),},</v>
      </c>
      <c r="J34" s="1" t="str">
        <f t="shared" si="2"/>
        <v>{id:24,year: "2001",nameMunicipio:"SAN JOSÉ TEACALCO",link: Acuerdos__pdfpath(`./${"2001/"}${"1x.pdf"}`),},</v>
      </c>
      <c r="K34" s="1">
        <v>25</v>
      </c>
    </row>
    <row r="35" spans="1:11" x14ac:dyDescent="0.25">
      <c r="A35" s="1" t="s">
        <v>748</v>
      </c>
      <c r="B35" s="1">
        <v>25</v>
      </c>
      <c r="C35" s="1" t="s">
        <v>2190</v>
      </c>
      <c r="D35" s="1" t="s">
        <v>464</v>
      </c>
      <c r="E35" s="1" t="s">
        <v>1008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Acuerdos__pdfpath(`./${"2001/"}${"1y.pdf"}`),},</v>
      </c>
      <c r="J35" s="1" t="str">
        <f t="shared" si="2"/>
        <v>{id:25,year: "2001",nameMunicipio:"SAN JUAN HUACTZINCO",link: Acuerdos__pdfpath(`./${"2001/"}${"1y.pdf"}`),},</v>
      </c>
      <c r="K35" s="1">
        <v>26</v>
      </c>
    </row>
    <row r="36" spans="1:11" x14ac:dyDescent="0.25">
      <c r="A36" s="1" t="s">
        <v>748</v>
      </c>
      <c r="B36" s="1">
        <v>26</v>
      </c>
      <c r="C36" s="1" t="s">
        <v>2190</v>
      </c>
      <c r="D36" s="1" t="s">
        <v>465</v>
      </c>
      <c r="E36" s="1" t="s">
        <v>1008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Acuerdos__pdfpath(`./${"2001/"}${"1z.pdf"}`),},</v>
      </c>
      <c r="J36" s="1" t="str">
        <f t="shared" si="2"/>
        <v>{id:26,year: "2001",nameMunicipio:"SAN LORENZO AXOCOMANITLA",link: Acuerdos__pdfpath(`./${"2001/"}${"1z.pdf"}`),},</v>
      </c>
      <c r="K36" s="1">
        <v>27</v>
      </c>
    </row>
    <row r="37" spans="1:11" x14ac:dyDescent="0.25">
      <c r="A37" s="1" t="s">
        <v>748</v>
      </c>
      <c r="B37" s="1">
        <v>27</v>
      </c>
      <c r="C37" s="1" t="s">
        <v>2190</v>
      </c>
      <c r="D37" s="1" t="s">
        <v>466</v>
      </c>
      <c r="E37" s="1" t="s">
        <v>1008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Acuerdos__pdfpath(`./${"2001/"}${"1aa.pdf"}`),},</v>
      </c>
      <c r="J37" s="1" t="str">
        <f t="shared" si="2"/>
        <v>{id:27,year: "2001",nameMunicipio:"SAN LUCAS TECOPILCO",link: Acuerdos__pdfpath(`./${"2001/"}${"1aa.pdf"}`),},</v>
      </c>
      <c r="K37" s="1">
        <v>28</v>
      </c>
    </row>
    <row r="38" spans="1:11" x14ac:dyDescent="0.25">
      <c r="A38" s="1" t="s">
        <v>748</v>
      </c>
      <c r="B38" s="1">
        <v>28</v>
      </c>
      <c r="C38" s="1" t="s">
        <v>2190</v>
      </c>
      <c r="D38" s="1" t="s">
        <v>467</v>
      </c>
      <c r="E38" s="1" t="s">
        <v>1008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Acuerdos__pdfpath(`./${"2001/"}${"1bb.pdf"}`),},</v>
      </c>
      <c r="J38" s="1" t="str">
        <f t="shared" si="2"/>
        <v>{id:28,year: "2001",nameMunicipio:"SAN LUIS TEOLOCHOLCO",link: Acuerdos__pdfpath(`./${"2001/"}${"1bb.pdf"}`),},</v>
      </c>
      <c r="K38" s="1">
        <v>29</v>
      </c>
    </row>
    <row r="39" spans="1:11" x14ac:dyDescent="0.25">
      <c r="A39" s="1" t="s">
        <v>748</v>
      </c>
      <c r="B39" s="1">
        <v>29</v>
      </c>
      <c r="C39" s="1" t="s">
        <v>2190</v>
      </c>
      <c r="D39" s="1" t="s">
        <v>468</v>
      </c>
      <c r="E39" s="1" t="s">
        <v>1008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Acuerdos__pdfpath(`./${"2001/"}${"1cc.pdf"}`),},</v>
      </c>
      <c r="J39" s="1" t="str">
        <f t="shared" si="2"/>
        <v>{id:29,year: "2001",nameMunicipio:"SANCTÓRUM",link: Acuerdos__pdfpath(`./${"2001/"}${"1cc.pdf"}`),},</v>
      </c>
      <c r="K39" s="1">
        <v>30</v>
      </c>
    </row>
    <row r="40" spans="1:11" x14ac:dyDescent="0.25">
      <c r="A40" s="1" t="s">
        <v>748</v>
      </c>
      <c r="B40" s="1">
        <v>30</v>
      </c>
      <c r="C40" s="1" t="s">
        <v>2190</v>
      </c>
      <c r="D40" s="1" t="s">
        <v>469</v>
      </c>
      <c r="E40" s="1" t="s">
        <v>1008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Acuerdos__pdfpath(`./${"2001/"}${"1dd.pdf"}`),},</v>
      </c>
      <c r="J40" s="1" t="str">
        <f t="shared" si="2"/>
        <v>{id:30,year: "2001",nameMunicipio:"SANTA ANA NOPALUCAN",link: Acuerdos__pdfpath(`./${"2001/"}${"1dd.pdf"}`),},</v>
      </c>
      <c r="K40" s="1">
        <v>31</v>
      </c>
    </row>
    <row r="41" spans="1:11" x14ac:dyDescent="0.25">
      <c r="A41" s="1" t="s">
        <v>748</v>
      </c>
      <c r="B41" s="1">
        <v>31</v>
      </c>
      <c r="C41" s="1" t="s">
        <v>2190</v>
      </c>
      <c r="D41" s="1" t="s">
        <v>470</v>
      </c>
      <c r="E41" s="1" t="s">
        <v>1008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Acuerdos__pdfpath(`./${"2001/"}${"1ee.pdf"}`),},</v>
      </c>
      <c r="J41" s="1" t="str">
        <f t="shared" si="2"/>
        <v>{id:31,year: "2001",nameMunicipio:"SANTA CATARINA AYOMETLA",link: Acuerdos__pdfpath(`./${"2001/"}${"1ee.pdf"}`),},</v>
      </c>
      <c r="K41" s="1">
        <v>32</v>
      </c>
    </row>
    <row r="42" spans="1:11" x14ac:dyDescent="0.25">
      <c r="A42" s="1" t="s">
        <v>748</v>
      </c>
      <c r="B42" s="1">
        <v>32</v>
      </c>
      <c r="C42" s="1" t="s">
        <v>2190</v>
      </c>
      <c r="D42" s="1" t="s">
        <v>471</v>
      </c>
      <c r="E42" s="1" t="s">
        <v>1008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Acuerdos__pdfpath(`./${"2001/"}${"1ff.pdf"}`),},</v>
      </c>
      <c r="J42" s="1" t="str">
        <f t="shared" si="2"/>
        <v>{id:32,year: "2001",nameMunicipio:"SANTA CRUZ QUILEHTLA",link: Acuerdos__pdfpath(`./${"2001/"}${"1ff.pdf"}`),},</v>
      </c>
      <c r="K42" s="1">
        <v>33</v>
      </c>
    </row>
    <row r="43" spans="1:11" x14ac:dyDescent="0.25">
      <c r="A43" s="1" t="s">
        <v>748</v>
      </c>
      <c r="B43" s="1">
        <v>33</v>
      </c>
      <c r="C43" s="1" t="s">
        <v>2190</v>
      </c>
      <c r="D43" s="1" t="s">
        <v>472</v>
      </c>
      <c r="E43" s="1" t="s">
        <v>1008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Acuerdos__pdfpath(`./${"2001/"}${"1gg.pdf"}`),},</v>
      </c>
      <c r="J43" s="1" t="str">
        <f t="shared" si="2"/>
        <v>{id:33,year: "2001",nameMunicipio:"SANTA CRUZ TLAXCALA",link: Acuerdos__pdfpath(`./${"2001/"}${"1gg.pdf"}`),},</v>
      </c>
      <c r="K43" s="1">
        <v>34</v>
      </c>
    </row>
    <row r="44" spans="1:11" x14ac:dyDescent="0.25">
      <c r="A44" s="1" t="s">
        <v>748</v>
      </c>
      <c r="B44" s="1">
        <v>34</v>
      </c>
      <c r="C44" s="1" t="s">
        <v>2190</v>
      </c>
      <c r="D44" s="1" t="s">
        <v>473</v>
      </c>
      <c r="E44" s="1" t="s">
        <v>1008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Acuerdos__pdfpath(`./${"2001/"}${"1hh.pdf"}`),},</v>
      </c>
      <c r="J44" s="1" t="str">
        <f t="shared" si="2"/>
        <v>{id:34,year: "2001",nameMunicipio:"TENANCINGO",link: Acuerdos__pdfpath(`./${"2001/"}${"1hh.pdf"}`),},</v>
      </c>
      <c r="K44" s="1">
        <v>35</v>
      </c>
    </row>
    <row r="45" spans="1:11" x14ac:dyDescent="0.25">
      <c r="A45" s="1" t="s">
        <v>748</v>
      </c>
      <c r="B45" s="1">
        <v>35</v>
      </c>
      <c r="C45" s="1" t="s">
        <v>2190</v>
      </c>
      <c r="D45" s="1" t="s">
        <v>474</v>
      </c>
      <c r="E45" s="1" t="s">
        <v>1008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Acuerdos__pdfpath(`./${"2001/"}${"1ii.pdf"}`),},</v>
      </c>
      <c r="J45" s="1" t="str">
        <f t="shared" si="2"/>
        <v>{id:35,year: "2001",nameMunicipio:"TEPETITLA DE LARDIZÁBAL",link: Acuerdos__pdfpath(`./${"2001/"}${"1ii.pdf"}`),},</v>
      </c>
      <c r="K45" s="1">
        <v>36</v>
      </c>
    </row>
    <row r="46" spans="1:11" x14ac:dyDescent="0.25">
      <c r="A46" s="1" t="s">
        <v>748</v>
      </c>
      <c r="B46" s="1">
        <v>36</v>
      </c>
      <c r="C46" s="1" t="s">
        <v>2190</v>
      </c>
      <c r="D46" s="1" t="s">
        <v>475</v>
      </c>
      <c r="E46" s="1" t="s">
        <v>1008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Acuerdos__pdfpath(`./${"2001/"}${"1jj.pdf"}`),},</v>
      </c>
      <c r="J46" s="1" t="str">
        <f t="shared" si="2"/>
        <v>{id:36,year: "2001",nameMunicipio:"TEPEYANCO",link: Acuerdos__pdfpath(`./${"2001/"}${"1jj.pdf"}`),},</v>
      </c>
      <c r="K46" s="1">
        <v>37</v>
      </c>
    </row>
    <row r="47" spans="1:11" x14ac:dyDescent="0.25">
      <c r="A47" s="1" t="s">
        <v>748</v>
      </c>
      <c r="B47" s="1">
        <v>37</v>
      </c>
      <c r="C47" s="1" t="s">
        <v>2190</v>
      </c>
      <c r="D47" s="1" t="s">
        <v>476</v>
      </c>
      <c r="E47" s="1" t="s">
        <v>1008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Acuerdos__pdfpath(`./${"2001/"}${"1kk.pdf"}`),},</v>
      </c>
      <c r="J47" s="1" t="str">
        <f t="shared" si="2"/>
        <v>{id:37,year: "2001",nameMunicipio:"TERRENATE",link: Acuerdos__pdfpath(`./${"2001/"}${"1kk.pdf"}`),},</v>
      </c>
      <c r="K47" s="1">
        <v>38</v>
      </c>
    </row>
    <row r="48" spans="1:11" x14ac:dyDescent="0.25">
      <c r="A48" s="1" t="s">
        <v>748</v>
      </c>
      <c r="B48" s="1">
        <v>38</v>
      </c>
      <c r="C48" s="1" t="s">
        <v>2190</v>
      </c>
      <c r="D48" s="1" t="s">
        <v>477</v>
      </c>
      <c r="E48" s="1" t="s">
        <v>1008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Acuerdos__pdfpath(`./${"2001/"}${"1ll.pdf"}`),},</v>
      </c>
      <c r="J48" s="1" t="str">
        <f t="shared" si="2"/>
        <v>{id:38,year: "2001",nameMunicipio:"TETLA DE LA SOLIDARIDAD",link: Acuerdos__pdfpath(`./${"2001/"}${"1ll.pdf"}`),},</v>
      </c>
      <c r="K48" s="1">
        <v>39</v>
      </c>
    </row>
    <row r="49" spans="1:11" x14ac:dyDescent="0.25">
      <c r="A49" s="1" t="s">
        <v>748</v>
      </c>
      <c r="B49" s="1">
        <v>39</v>
      </c>
      <c r="C49" s="1" t="s">
        <v>2190</v>
      </c>
      <c r="D49" s="1" t="s">
        <v>478</v>
      </c>
      <c r="E49" s="1" t="s">
        <v>1008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Acuerdos__pdfpath(`./${"2001/"}${"1mm.pdf"}`),},</v>
      </c>
      <c r="J49" s="1" t="str">
        <f t="shared" si="2"/>
        <v>{id:39,year: "2001",nameMunicipio:"TETLATLAHUCA",link: Acuerdos__pdfpath(`./${"2001/"}${"1mm.pdf"}`),},</v>
      </c>
      <c r="K49" s="1">
        <v>40</v>
      </c>
    </row>
    <row r="50" spans="1:11" x14ac:dyDescent="0.25">
      <c r="A50" s="1" t="s">
        <v>748</v>
      </c>
      <c r="B50" s="1">
        <v>40</v>
      </c>
      <c r="C50" s="1" t="s">
        <v>2190</v>
      </c>
      <c r="D50" s="1" t="s">
        <v>479</v>
      </c>
      <c r="E50" s="1" t="s">
        <v>1008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Acuerdos__pdfpath(`./${"2001/"}${"1nn.pdf"}`),},</v>
      </c>
      <c r="J50" s="1" t="str">
        <f t="shared" si="2"/>
        <v>{id:40,year: "2001",nameMunicipio:"TLAXCO",link: Acuerdos__pdfpath(`./${"2001/"}${"1nn.pdf"}`),},</v>
      </c>
      <c r="K50" s="1">
        <v>41</v>
      </c>
    </row>
    <row r="51" spans="1:11" x14ac:dyDescent="0.25">
      <c r="A51" s="1" t="s">
        <v>748</v>
      </c>
      <c r="B51" s="1">
        <v>41</v>
      </c>
      <c r="C51" s="1" t="s">
        <v>2190</v>
      </c>
      <c r="D51" s="1" t="s">
        <v>480</v>
      </c>
      <c r="E51" s="1" t="s">
        <v>1008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Acuerdos__pdfpath(`./${"2001/"}${"1oo.pdf"}`),},</v>
      </c>
      <c r="J51" s="1" t="str">
        <f t="shared" si="2"/>
        <v>{id:41,year: "2001",nameMunicipio:"TOCATLÁN",link: Acuerdos__pdfpath(`./${"2001/"}${"1oo.pdf"}`),},</v>
      </c>
      <c r="K51" s="1">
        <v>42</v>
      </c>
    </row>
    <row r="52" spans="1:11" x14ac:dyDescent="0.25">
      <c r="A52" s="1" t="s">
        <v>748</v>
      </c>
      <c r="B52" s="1">
        <v>42</v>
      </c>
      <c r="C52" s="1" t="s">
        <v>2190</v>
      </c>
      <c r="D52" s="1" t="s">
        <v>481</v>
      </c>
      <c r="E52" s="1" t="s">
        <v>1008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Acuerdos__pdfpath(`./${"2001/"}${"1pp.pdf"}`),},</v>
      </c>
      <c r="J52" s="1" t="str">
        <f t="shared" si="2"/>
        <v>{id:42,year: "2001",nameMunicipio:"TOTOLAC",link: Acuerdos__pdfpath(`./${"2001/"}${"1pp.pdf"}`),},</v>
      </c>
      <c r="K52" s="1">
        <v>43</v>
      </c>
    </row>
    <row r="53" spans="1:11" x14ac:dyDescent="0.25">
      <c r="A53" s="1" t="s">
        <v>748</v>
      </c>
      <c r="B53" s="1">
        <v>43</v>
      </c>
      <c r="C53" s="1" t="s">
        <v>2190</v>
      </c>
      <c r="D53" s="1" t="s">
        <v>482</v>
      </c>
      <c r="E53" s="1" t="s">
        <v>1008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Acuerdos__pdfpath(`./${"2001/"}${"1qq.pdf"}`),},</v>
      </c>
      <c r="J53" s="1" t="str">
        <f t="shared" si="2"/>
        <v>{id:43,year: "2001",nameMunicipio:"TZOMPANTEPEC",link: Acuerdos__pdfpath(`./${"2001/"}${"1qq.pdf"}`),},</v>
      </c>
      <c r="K53" s="1">
        <v>44</v>
      </c>
    </row>
    <row r="54" spans="1:11" x14ac:dyDescent="0.25">
      <c r="A54" s="1" t="s">
        <v>748</v>
      </c>
      <c r="B54" s="1">
        <v>44</v>
      </c>
      <c r="C54" s="1" t="s">
        <v>2190</v>
      </c>
      <c r="D54" s="1" t="s">
        <v>442</v>
      </c>
      <c r="E54" s="1" t="s">
        <v>1008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Acuerdos__pdfpath(`./${"2001/"}${"1rr.pdf"}`),},</v>
      </c>
      <c r="J54" s="1" t="str">
        <f t="shared" si="2"/>
        <v>{id:44,year: "2001",nameMunicipio:"XALOZTOC TET",link: Acuerdos__pdfpath(`./${"2001/"}${"1rr.pdf"}`),},</v>
      </c>
      <c r="K54" s="1">
        <v>45</v>
      </c>
    </row>
    <row r="55" spans="1:11" x14ac:dyDescent="0.25">
      <c r="A55" s="1" t="s">
        <v>748</v>
      </c>
      <c r="B55" s="1">
        <v>45</v>
      </c>
      <c r="C55" s="1" t="s">
        <v>2190</v>
      </c>
      <c r="D55" s="1" t="s">
        <v>483</v>
      </c>
      <c r="E55" s="1" t="s">
        <v>1008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Acuerdos__pdfpath(`./${"2001/"}${"1ss.pdf"}`),},</v>
      </c>
      <c r="J55" s="1" t="str">
        <f t="shared" si="2"/>
        <v>{id:45,year: "2001",nameMunicipio:"XICOHTZINCO",link: Acuerdos__pdfpath(`./${"2001/"}${"1ss.pdf"}`),},</v>
      </c>
      <c r="K55" s="1">
        <v>46</v>
      </c>
    </row>
    <row r="56" spans="1:11" x14ac:dyDescent="0.25">
      <c r="A56" s="1" t="s">
        <v>748</v>
      </c>
      <c r="B56" s="1">
        <v>46</v>
      </c>
      <c r="C56" s="1" t="s">
        <v>2190</v>
      </c>
      <c r="D56" s="1" t="s">
        <v>484</v>
      </c>
      <c r="E56" s="1" t="s">
        <v>1008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Acuerdos__pdfpath(`./${"2001/"}${"1tt.pdf"}`),},</v>
      </c>
      <c r="J56" s="1" t="str">
        <f t="shared" si="2"/>
        <v>{id:46,year: "2001",nameMunicipio:"ZITLALTEPEC DE TRINIDAD SÁNCHEZ SANTOS",link: Acuerdos__pdfpath(`./${"2001/"}${"1tt.pdf"}`),},</v>
      </c>
      <c r="K56" s="1">
        <v>47</v>
      </c>
    </row>
    <row r="57" spans="1:11" x14ac:dyDescent="0.25">
      <c r="H57" s="1" t="s">
        <v>920</v>
      </c>
      <c r="J57" s="1" t="str">
        <f t="shared" si="2"/>
        <v>];</v>
      </c>
      <c r="K57" s="1">
        <v>48</v>
      </c>
    </row>
    <row r="59" spans="1:11" x14ac:dyDescent="0.25">
      <c r="J59" s="1" t="s">
        <v>2487</v>
      </c>
      <c r="K59" s="1" t="s">
        <v>2506</v>
      </c>
    </row>
    <row r="60" spans="1:11" x14ac:dyDescent="0.25">
      <c r="H60" s="1" t="s">
        <v>1010</v>
      </c>
      <c r="J60" s="1" t="str">
        <f t="shared" ref="J60:J80" si="4">H60</f>
        <v>export const dataAA22001 = [</v>
      </c>
      <c r="K60" s="1">
        <v>1</v>
      </c>
    </row>
    <row r="61" spans="1:11" x14ac:dyDescent="0.25">
      <c r="A61" s="1" t="s">
        <v>748</v>
      </c>
      <c r="B61" s="1">
        <v>1</v>
      </c>
      <c r="C61" s="1" t="s">
        <v>2195</v>
      </c>
      <c r="D61" s="1" t="s">
        <v>531</v>
      </c>
      <c r="E61" s="1" t="s">
        <v>1008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Acuerdos__pdfpath(`./${"2001/"}${"2a.pdf"}`),},</v>
      </c>
      <c r="K61" s="1">
        <v>2</v>
      </c>
    </row>
    <row r="62" spans="1:11" x14ac:dyDescent="0.25">
      <c r="A62" s="1" t="s">
        <v>748</v>
      </c>
      <c r="B62" s="1">
        <v>2</v>
      </c>
      <c r="C62" s="1" t="s">
        <v>2195</v>
      </c>
      <c r="D62" s="1" t="s">
        <v>532</v>
      </c>
      <c r="E62" s="1" t="s">
        <v>1008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Acuerdos__pdfpath(`./${"2001/"}${"2b.pdf"}`),},</v>
      </c>
      <c r="J62" s="1" t="str">
        <f t="shared" si="4"/>
        <v>{id:2,year: "2001",dateAcuerdo:"14-DIC",nameDoc:"ACUERDO PMA",link: Acuerdos__pdfpath(`./${"2001/"}${"2b.pdf"}`),},</v>
      </c>
      <c r="K62" s="1">
        <v>3</v>
      </c>
    </row>
    <row r="63" spans="1:11" x14ac:dyDescent="0.25">
      <c r="A63" s="1" t="s">
        <v>748</v>
      </c>
      <c r="B63" s="1">
        <v>3</v>
      </c>
      <c r="C63" s="1" t="s">
        <v>2195</v>
      </c>
      <c r="D63" s="1" t="s">
        <v>532</v>
      </c>
      <c r="E63" s="1" t="s">
        <v>1008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Acuerdos__pdfpath(`./${"2001/"}${"2c.pdf"}`),},</v>
      </c>
      <c r="J63" s="1" t="str">
        <f t="shared" si="4"/>
        <v>{id:3,year: "2001",dateAcuerdo:"14-DIC",nameDoc:"ACUERDO PMA",link: Acuerdos__pdfpath(`./${"2001/"}${"2c.pdf"}`),},</v>
      </c>
      <c r="K63" s="1">
        <v>4</v>
      </c>
    </row>
    <row r="64" spans="1:11" x14ac:dyDescent="0.25">
      <c r="A64" s="1" t="s">
        <v>748</v>
      </c>
      <c r="B64" s="1">
        <v>4</v>
      </c>
      <c r="C64" s="1" t="s">
        <v>2195</v>
      </c>
      <c r="D64" s="1" t="s">
        <v>533</v>
      </c>
      <c r="E64" s="1" t="s">
        <v>1008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Acuerdos__pdfpath(`./${"2001/"}${"2d.pdf"}`),},</v>
      </c>
      <c r="J64" s="1" t="str">
        <f t="shared" si="4"/>
        <v>{id:4,year: "2001",dateAcuerdo:"14-DIC",nameDoc:"ALTZAYANCA TET",link: Acuerdos__pdfpath(`./${"2001/"}${"2d.pdf"}`),},</v>
      </c>
      <c r="K64" s="1">
        <v>5</v>
      </c>
    </row>
    <row r="65" spans="1:11" x14ac:dyDescent="0.25">
      <c r="A65" s="1" t="s">
        <v>748</v>
      </c>
      <c r="B65" s="1">
        <v>5</v>
      </c>
      <c r="C65" s="1" t="s">
        <v>2195</v>
      </c>
      <c r="D65" s="1" t="s">
        <v>534</v>
      </c>
      <c r="E65" s="1" t="s">
        <v>1008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Acuerdos__pdfpath(`./${"2001/"}${"2e.pdf"}`),},</v>
      </c>
      <c r="J65" s="1" t="str">
        <f t="shared" si="4"/>
        <v>{id:5,year: "2001",dateAcuerdo:"14-DIC",nameDoc:"CHIAUTEMPAN TET SIN RESOLVER",link: Acuerdos__pdfpath(`./${"2001/"}${"2e.pdf"}`),},</v>
      </c>
      <c r="K65" s="1">
        <v>6</v>
      </c>
    </row>
    <row r="66" spans="1:11" x14ac:dyDescent="0.25">
      <c r="A66" s="1" t="s">
        <v>748</v>
      </c>
      <c r="B66" s="1">
        <v>6</v>
      </c>
      <c r="C66" s="1" t="s">
        <v>2195</v>
      </c>
      <c r="D66" s="1" t="s">
        <v>535</v>
      </c>
      <c r="E66" s="1" t="s">
        <v>1008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Acuerdos__pdfpath(`./${"2001/"}${"2f.pdf"}`),},</v>
      </c>
      <c r="J66" s="1" t="str">
        <f t="shared" si="4"/>
        <v>{id:6,year: "2001",dateAcuerdo:"14-DIC",nameDoc:"CONTLA DE JUAN CUAMATZI TET SIN RESOLVER",link: Acuerdos__pdfpath(`./${"2001/"}${"2f.pdf"}`),},</v>
      </c>
      <c r="K66" s="1">
        <v>7</v>
      </c>
    </row>
    <row r="67" spans="1:11" x14ac:dyDescent="0.25">
      <c r="A67" s="1" t="s">
        <v>748</v>
      </c>
      <c r="B67" s="1">
        <v>7</v>
      </c>
      <c r="C67" s="1" t="s">
        <v>2195</v>
      </c>
      <c r="D67" s="1" t="s">
        <v>536</v>
      </c>
      <c r="E67" s="1" t="s">
        <v>1008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Acuerdos__pdfpath(`./${"2001/"}${"2g.pdf"}`),},</v>
      </c>
      <c r="J67" s="1" t="str">
        <f t="shared" si="4"/>
        <v>{id:7,year: "2001",dateAcuerdo:"14-DIC",nameDoc:"CUAPIAXTLA TET SIN RESOLVER",link: Acuerdos__pdfpath(`./${"2001/"}${"2g.pdf"}`),},</v>
      </c>
      <c r="K67" s="1">
        <v>8</v>
      </c>
    </row>
    <row r="68" spans="1:11" x14ac:dyDescent="0.25">
      <c r="A68" s="1" t="s">
        <v>748</v>
      </c>
      <c r="B68" s="1">
        <v>8</v>
      </c>
      <c r="C68" s="1" t="s">
        <v>2195</v>
      </c>
      <c r="D68" s="1" t="s">
        <v>537</v>
      </c>
      <c r="E68" s="1" t="s">
        <v>1008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Acuerdos__pdfpath(`./${"2001/"}${"2h.pdf"}`),},</v>
      </c>
      <c r="J68" s="1" t="str">
        <f t="shared" si="4"/>
        <v>{id:8,year: "2001",dateAcuerdo:"14-DIC",nameDoc:"CUAXOMULCO TET SIN RESOLVER",link: Acuerdos__pdfpath(`./${"2001/"}${"2h.pdf"}`),},</v>
      </c>
      <c r="K68" s="1">
        <v>9</v>
      </c>
    </row>
    <row r="69" spans="1:11" x14ac:dyDescent="0.25">
      <c r="A69" s="1" t="s">
        <v>748</v>
      </c>
      <c r="B69" s="1">
        <v>9</v>
      </c>
      <c r="C69" s="1" t="s">
        <v>2195</v>
      </c>
      <c r="D69" s="1" t="s">
        <v>441</v>
      </c>
      <c r="E69" s="1" t="s">
        <v>1008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Acuerdos__pdfpath(`./${"2001/"}${"2i.pdf"}`),},</v>
      </c>
      <c r="J69" s="1" t="str">
        <f t="shared" si="4"/>
        <v>{id:9,year: "2001",dateAcuerdo:"14-DIC",nameDoc:"EL CARMEN TEQUEXQUITLA TET",link: Acuerdos__pdfpath(`./${"2001/"}${"2i.pdf"}`),},</v>
      </c>
      <c r="K69" s="1">
        <v>10</v>
      </c>
    </row>
    <row r="70" spans="1:11" x14ac:dyDescent="0.25">
      <c r="A70" s="1" t="s">
        <v>748</v>
      </c>
      <c r="B70" s="1">
        <v>10</v>
      </c>
      <c r="C70" s="1" t="s">
        <v>2195</v>
      </c>
      <c r="D70" s="1" t="s">
        <v>538</v>
      </c>
      <c r="E70" s="1" t="s">
        <v>1008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Acuerdos__pdfpath(`./${"2001/"}${"2j.pdf"}`),},</v>
      </c>
      <c r="J70" s="1" t="str">
        <f t="shared" si="4"/>
        <v>{id:10,year: "2001",dateAcuerdo:"14-DIC",nameDoc:"MUÑOZ DE DOMINGO ARENAS TET SIN RESOLVER",link: Acuerdos__pdfpath(`./${"2001/"}${"2j.pdf"}`),},</v>
      </c>
      <c r="K70" s="1">
        <v>11</v>
      </c>
    </row>
    <row r="71" spans="1:11" x14ac:dyDescent="0.25">
      <c r="A71" s="1" t="s">
        <v>748</v>
      </c>
      <c r="B71" s="1">
        <v>11</v>
      </c>
      <c r="C71" s="1" t="s">
        <v>2195</v>
      </c>
      <c r="D71" s="1" t="s">
        <v>539</v>
      </c>
      <c r="E71" s="1" t="s">
        <v>1008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Acuerdos__pdfpath(`./${"2001/"}${"2k.pdf"}`),},</v>
      </c>
      <c r="J71" s="1" t="str">
        <f t="shared" si="4"/>
        <v>{id:11,year: "2001",dateAcuerdo:"14-DIC",nameDoc:"PANOTLA",link: Acuerdos__pdfpath(`./${"2001/"}${"2k.pdf"}`),},</v>
      </c>
      <c r="K71" s="1">
        <v>12</v>
      </c>
    </row>
    <row r="72" spans="1:11" x14ac:dyDescent="0.25">
      <c r="A72" s="1" t="s">
        <v>748</v>
      </c>
      <c r="B72" s="1">
        <v>12</v>
      </c>
      <c r="C72" s="1" t="s">
        <v>2195</v>
      </c>
      <c r="D72" s="1" t="s">
        <v>540</v>
      </c>
      <c r="E72" s="1" t="s">
        <v>1008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Acuerdos__pdfpath(`./${"2001/"}${"2l.pdf"}`),},</v>
      </c>
      <c r="J72" s="1" t="str">
        <f t="shared" si="4"/>
        <v>{id:12,year: "2001",dateAcuerdo:"14-DIC",nameDoc:"SAN PABLO DEL MONTE TET SIN RESOLVER",link: Acuerdos__pdfpath(`./${"2001/"}${"2l.pdf"}`),},</v>
      </c>
      <c r="K72" s="1">
        <v>13</v>
      </c>
    </row>
    <row r="73" spans="1:11" x14ac:dyDescent="0.25">
      <c r="A73" s="1" t="s">
        <v>748</v>
      </c>
      <c r="B73" s="1">
        <v>13</v>
      </c>
      <c r="C73" s="1" t="s">
        <v>2195</v>
      </c>
      <c r="D73" s="1" t="s">
        <v>541</v>
      </c>
      <c r="E73" s="1" t="s">
        <v>1008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Acuerdos__pdfpath(`./${"2001/"}${"2m.pdf"}`),},</v>
      </c>
      <c r="J73" s="1" t="str">
        <f t="shared" si="4"/>
        <v>{id:13,year: "2001",dateAcuerdo:"14-DIC",nameDoc:"SANTA APOLONIA TEACALCO TET SIN RESOLVER",link: Acuerdos__pdfpath(`./${"2001/"}${"2m.pdf"}`),},</v>
      </c>
      <c r="K73" s="1">
        <v>14</v>
      </c>
    </row>
    <row r="74" spans="1:11" x14ac:dyDescent="0.25">
      <c r="A74" s="1" t="s">
        <v>748</v>
      </c>
      <c r="B74" s="1">
        <v>14</v>
      </c>
      <c r="C74" s="1" t="s">
        <v>2195</v>
      </c>
      <c r="D74" s="1" t="s">
        <v>542</v>
      </c>
      <c r="E74" s="1" t="s">
        <v>1008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Acuerdos__pdfpath(`./${"2001/"}${"2n.pdf"}`),},</v>
      </c>
      <c r="J74" s="1" t="str">
        <f t="shared" si="4"/>
        <v>{id:14,year: "2001",dateAcuerdo:"14-DIC",nameDoc:"SANTA ISABEL XILOXOXTLA TET SIN RESOLVER",link: Acuerdos__pdfpath(`./${"2001/"}${"2n.pdf"}`),},</v>
      </c>
      <c r="K74" s="1">
        <v>15</v>
      </c>
    </row>
    <row r="75" spans="1:11" x14ac:dyDescent="0.25">
      <c r="A75" s="1" t="s">
        <v>748</v>
      </c>
      <c r="B75" s="1">
        <v>15</v>
      </c>
      <c r="C75" s="1" t="s">
        <v>2195</v>
      </c>
      <c r="D75" s="1" t="s">
        <v>543</v>
      </c>
      <c r="E75" s="1" t="s">
        <v>1008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Acuerdos__pdfpath(`./${"2001/"}${"2o.pdf"}`),},</v>
      </c>
      <c r="J75" s="1" t="str">
        <f t="shared" si="4"/>
        <v>{id:15,year: "2001",dateAcuerdo:"14-DIC",nameDoc:"TLAXCALA TET SIN RESOLVER",link: Acuerdos__pdfpath(`./${"2001/"}${"2o.pdf"}`),},</v>
      </c>
      <c r="K75" s="1">
        <v>16</v>
      </c>
    </row>
    <row r="76" spans="1:11" x14ac:dyDescent="0.25">
      <c r="A76" s="1" t="s">
        <v>748</v>
      </c>
      <c r="B76" s="1">
        <v>16</v>
      </c>
      <c r="C76" s="1" t="s">
        <v>2195</v>
      </c>
      <c r="D76" s="1" t="s">
        <v>442</v>
      </c>
      <c r="E76" s="1" t="s">
        <v>1008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Acuerdos__pdfpath(`./${"2001/"}${"2p.pdf"}`),},</v>
      </c>
      <c r="J76" s="1" t="str">
        <f t="shared" si="4"/>
        <v>{id:16,year: "2001",dateAcuerdo:"14-DIC",nameDoc:"XALOZTOC TET",link: Acuerdos__pdfpath(`./${"2001/"}${"2p.pdf"}`),},</v>
      </c>
      <c r="K76" s="1">
        <v>17</v>
      </c>
    </row>
    <row r="77" spans="1:11" x14ac:dyDescent="0.25">
      <c r="A77" s="1" t="s">
        <v>748</v>
      </c>
      <c r="B77" s="1">
        <v>17</v>
      </c>
      <c r="C77" s="1" t="s">
        <v>2195</v>
      </c>
      <c r="D77" s="1" t="s">
        <v>544</v>
      </c>
      <c r="E77" s="1" t="s">
        <v>1008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Acuerdos__pdfpath(`./${"2001/"}${"2q.pdf"}`),},</v>
      </c>
      <c r="J77" s="1" t="str">
        <f t="shared" si="4"/>
        <v>{id:17,year: "2001",dateAcuerdo:"14-DIC",nameDoc:"XALTOCAN TET SIN RESOLVER",link: Acuerdos__pdfpath(`./${"2001/"}${"2q.pdf"}`),},</v>
      </c>
      <c r="K77" s="1">
        <v>18</v>
      </c>
    </row>
    <row r="78" spans="1:11" x14ac:dyDescent="0.25">
      <c r="A78" s="1" t="s">
        <v>748</v>
      </c>
      <c r="B78" s="1">
        <v>18</v>
      </c>
      <c r="C78" s="1" t="s">
        <v>2195</v>
      </c>
      <c r="D78" s="1" t="s">
        <v>545</v>
      </c>
      <c r="E78" s="1" t="s">
        <v>1008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Acuerdos__pdfpath(`./${"2001/"}${"2r.pdf"}`),},</v>
      </c>
      <c r="J78" s="1" t="str">
        <f t="shared" si="4"/>
        <v>{id:18,year: "2001",dateAcuerdo:"14-DIC",nameDoc:"YAUHQUEMECAN TET SIN RESOLVER",link: Acuerdos__pdfpath(`./${"2001/"}${"2r.pdf"}`),},</v>
      </c>
      <c r="K78" s="1">
        <v>19</v>
      </c>
    </row>
    <row r="79" spans="1:11" x14ac:dyDescent="0.25">
      <c r="A79" s="1" t="s">
        <v>748</v>
      </c>
      <c r="B79" s="1">
        <v>19</v>
      </c>
      <c r="C79" s="1" t="s">
        <v>2195</v>
      </c>
      <c r="D79" s="1" t="s">
        <v>546</v>
      </c>
      <c r="E79" s="1" t="s">
        <v>1008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Acuerdos__pdfpath(`./${"2001/"}${"2s.pdf"}`),},</v>
      </c>
      <c r="J79" s="1" t="str">
        <f t="shared" si="4"/>
        <v>{id:19,year: "2001",dateAcuerdo:"14-DIC",nameDoc:"ZACATELCO TET SIN RESOLVER",link: Acuerdos__pdfpath(`./${"2001/"}${"2s.pdf"}`),},</v>
      </c>
      <c r="K79" s="1">
        <v>20</v>
      </c>
    </row>
    <row r="80" spans="1:11" x14ac:dyDescent="0.25">
      <c r="H80" s="1" t="s">
        <v>920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workbookViewId="0">
      <selection activeCell="O11" sqref="O11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4" width="11.5703125" style="3"/>
    <col min="15" max="15" width="50.7109375" style="3" customWidth="1"/>
    <col min="16" max="16" width="5" style="3" bestFit="1" customWidth="1"/>
    <col min="17" max="16384" width="11.5703125" style="3"/>
  </cols>
  <sheetData>
    <row r="1" spans="1:16" x14ac:dyDescent="0.25">
      <c r="O1" s="3" t="s">
        <v>2485</v>
      </c>
      <c r="P1" s="3" t="s">
        <v>2506</v>
      </c>
    </row>
    <row r="2" spans="1:16" x14ac:dyDescent="0.25">
      <c r="L2" s="3" t="s">
        <v>1011</v>
      </c>
      <c r="O2" s="3" t="str">
        <f t="shared" ref="O2:O33" si="0">L2</f>
        <v>export const dataAcuerdos1998 = [</v>
      </c>
      <c r="P2" s="3">
        <v>1</v>
      </c>
    </row>
    <row r="3" spans="1:16" x14ac:dyDescent="0.25">
      <c r="A3" s="3" t="s">
        <v>748</v>
      </c>
      <c r="B3" s="3">
        <v>1</v>
      </c>
      <c r="C3" s="3" t="s">
        <v>2196</v>
      </c>
      <c r="D3" s="7" t="s">
        <v>15</v>
      </c>
      <c r="E3" s="3" t="s">
        <v>1180</v>
      </c>
      <c r="F3" s="3" t="str">
        <f t="shared" ref="F3:F34" si="1">MID(D3,4,3)</f>
        <v>ABR</v>
      </c>
      <c r="G3" s="3" t="s">
        <v>1177</v>
      </c>
      <c r="H3" s="3" t="s">
        <v>2197</v>
      </c>
      <c r="I3" s="3" t="s">
        <v>1012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  <c r="O3" s="3" t="str">
        <f t="shared" si="0"/>
        <v>{id:1,year: "1998",typeDoc:"ACUERDO",dateAcuerdo:"30-ABR",monthDoc:"ABR",nameDoc:"SE CREAN LINEAMIENTOS PARA ACTOS DE PROSELITISMO",link: Acuerdos__pdfpath(`./${"1998/"}${"1.pdf"}`),},</v>
      </c>
      <c r="P3" s="3">
        <v>2</v>
      </c>
    </row>
    <row r="4" spans="1:16" x14ac:dyDescent="0.25">
      <c r="A4" s="3" t="s">
        <v>748</v>
      </c>
      <c r="B4" s="3">
        <v>2</v>
      </c>
      <c r="C4" s="3" t="s">
        <v>2196</v>
      </c>
      <c r="D4" s="7" t="s">
        <v>567</v>
      </c>
      <c r="E4" s="3" t="s">
        <v>1180</v>
      </c>
      <c r="F4" s="3" t="str">
        <f t="shared" si="1"/>
        <v>JUN</v>
      </c>
      <c r="G4" s="3" t="s">
        <v>1177</v>
      </c>
      <c r="H4" s="3" t="s">
        <v>2198</v>
      </c>
      <c r="I4" s="3" t="s">
        <v>1012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"1998",typeDoc:"ACUERDO",dateAcuerdo:"01-JUN",monthDoc:"JUN",nameDoc:"POR EL CUAL SE CREA LA NORMATIVIDAD",link: Acuerdos__pdfpath(`./${"1998/"}${"2.pdf"}`),},</v>
      </c>
      <c r="O4" s="3" t="str">
        <f t="shared" si="0"/>
        <v>{id:2,year: "1998",typeDoc:"ACUERDO",dateAcuerdo:"01-JUN",monthDoc:"JUN",nameDoc:"POR EL CUAL SE CREA LA NORMATIVIDAD",link: Acuerdos__pdfpath(`./${"1998/"}${"2.pdf"}`),},</v>
      </c>
      <c r="P4" s="3">
        <v>3</v>
      </c>
    </row>
    <row r="5" spans="1:16" x14ac:dyDescent="0.25">
      <c r="A5" s="3" t="s">
        <v>748</v>
      </c>
      <c r="B5" s="3">
        <v>3</v>
      </c>
      <c r="C5" s="3" t="s">
        <v>2196</v>
      </c>
      <c r="D5" s="7" t="s">
        <v>292</v>
      </c>
      <c r="E5" s="3" t="s">
        <v>1180</v>
      </c>
      <c r="F5" s="3" t="str">
        <f t="shared" si="1"/>
        <v>JUN</v>
      </c>
      <c r="G5" s="3" t="s">
        <v>1177</v>
      </c>
      <c r="H5" s="3" t="s">
        <v>2199</v>
      </c>
      <c r="I5" s="3" t="s">
        <v>1012</v>
      </c>
      <c r="J5" s="30">
        <f t="shared" si="2"/>
        <v>3</v>
      </c>
      <c r="K5" s="3" t="s">
        <v>1</v>
      </c>
      <c r="L5" s="3" t="str">
        <f t="shared" si="3"/>
        <v>{id:3,year: "1998",typeDoc:"ACUERDO",dateAcuerdo:"06-JUN",monthDoc:"JUN",nameDoc:"LINEAMIENTOS PARA REALIZAR ENCUESTAS Y SONDEOS DE OPINIÓN.",link: Acuerdos__pdfpath(`./${"1998/"}${"3.pdf"}`),},</v>
      </c>
      <c r="O5" s="3" t="str">
        <f t="shared" si="0"/>
        <v>{id:3,year: "1998",typeDoc:"ACUERDO",dateAcuerdo:"06-JUN",monthDoc:"JUN",nameDoc:"LINEAMIENTOS PARA REALIZAR ENCUESTAS Y SONDEOS DE OPINIÓN.",link: Acuerdos__pdfpath(`./${"1998/"}${"3.pdf"}`),},</v>
      </c>
      <c r="P5" s="3">
        <v>4</v>
      </c>
    </row>
    <row r="6" spans="1:16" x14ac:dyDescent="0.25">
      <c r="A6" s="3" t="s">
        <v>748</v>
      </c>
      <c r="B6" s="3">
        <v>4</v>
      </c>
      <c r="C6" s="3" t="s">
        <v>2196</v>
      </c>
      <c r="D6" s="7" t="s">
        <v>292</v>
      </c>
      <c r="E6" s="3" t="s">
        <v>1180</v>
      </c>
      <c r="F6" s="3" t="str">
        <f t="shared" si="1"/>
        <v>JUN</v>
      </c>
      <c r="G6" s="3" t="s">
        <v>1177</v>
      </c>
      <c r="H6" s="3" t="s">
        <v>2199</v>
      </c>
      <c r="I6" s="3" t="s">
        <v>1012</v>
      </c>
      <c r="J6" s="30">
        <f t="shared" si="2"/>
        <v>4</v>
      </c>
      <c r="K6" s="3" t="s">
        <v>1</v>
      </c>
      <c r="L6" s="3" t="str">
        <f t="shared" si="3"/>
        <v>{id:4,year: "1998",typeDoc:"ACUERDO",dateAcuerdo:"06-JUN",monthDoc:"JUN",nameDoc:"LINEAMIENTOS PARA REALIZAR ENCUESTAS Y SONDEOS DE OPINIÓN.",link: Acuerdos__pdfpath(`./${"1998/"}${"4.pdf"}`),},</v>
      </c>
      <c r="O6" s="3" t="str">
        <f t="shared" si="0"/>
        <v>{id:4,year: "1998",typeDoc:"ACUERDO",dateAcuerdo:"06-JUN",monthDoc:"JUN",nameDoc:"LINEAMIENTOS PARA REALIZAR ENCUESTAS Y SONDEOS DE OPINIÓN.",link: Acuerdos__pdfpath(`./${"1998/"}${"4.pdf"}`),},</v>
      </c>
      <c r="P6" s="3">
        <v>5</v>
      </c>
    </row>
    <row r="7" spans="1:16" x14ac:dyDescent="0.25">
      <c r="A7" s="3" t="s">
        <v>748</v>
      </c>
      <c r="B7" s="3">
        <v>5</v>
      </c>
      <c r="C7" s="3" t="s">
        <v>2196</v>
      </c>
      <c r="D7" s="7" t="s">
        <v>292</v>
      </c>
      <c r="E7" s="3" t="s">
        <v>1180</v>
      </c>
      <c r="F7" s="3" t="str">
        <f t="shared" si="1"/>
        <v>JUN</v>
      </c>
      <c r="G7" s="3" t="s">
        <v>1177</v>
      </c>
      <c r="H7" s="3" t="s">
        <v>2200</v>
      </c>
      <c r="I7" s="3" t="s">
        <v>1012</v>
      </c>
      <c r="J7" s="30">
        <f t="shared" si="2"/>
        <v>5</v>
      </c>
      <c r="K7" s="3" t="s">
        <v>1</v>
      </c>
      <c r="L7" s="3" t="str">
        <f t="shared" si="3"/>
        <v>{id:5,year: "1998",typeDoc:"ACUERDO",dateAcuerdo:"06-JUN",monthDoc:"JUN",nameDoc:"DEL ANEXO DE LA CONV.",link: Acuerdos__pdfpath(`./${"1998/"}${"5.pdf"}`),},</v>
      </c>
      <c r="O7" s="3" t="str">
        <f t="shared" si="0"/>
        <v>{id:5,year: "1998",typeDoc:"ACUERDO",dateAcuerdo:"06-JUN",monthDoc:"JUN",nameDoc:"DEL ANEXO DE LA CONV.",link: Acuerdos__pdfpath(`./${"1998/"}${"5.pdf"}`),},</v>
      </c>
      <c r="P7" s="3">
        <v>6</v>
      </c>
    </row>
    <row r="8" spans="1:16" x14ac:dyDescent="0.25">
      <c r="A8" s="3" t="s">
        <v>748</v>
      </c>
      <c r="B8" s="3">
        <v>6</v>
      </c>
      <c r="C8" s="3" t="s">
        <v>2196</v>
      </c>
      <c r="D8" s="7" t="s">
        <v>59</v>
      </c>
      <c r="E8" s="3" t="s">
        <v>1180</v>
      </c>
      <c r="F8" s="3" t="str">
        <f t="shared" si="1"/>
        <v>JUL</v>
      </c>
      <c r="G8" s="3" t="s">
        <v>1177</v>
      </c>
      <c r="H8" s="3" t="s">
        <v>2201</v>
      </c>
      <c r="I8" s="3" t="s">
        <v>1012</v>
      </c>
      <c r="J8" s="30">
        <f t="shared" si="2"/>
        <v>6</v>
      </c>
      <c r="K8" s="3" t="s">
        <v>1</v>
      </c>
      <c r="L8" s="3" t="str">
        <f t="shared" si="3"/>
        <v>{id:6,year: "1998",typeDoc:"ACUERDO",dateAcuerdo:"13-JUL",monthDoc:"JUL",nameDoc:"DE REGISTRO DE CANDIDATURA A GOBERNADOR",link: Acuerdos__pdfpath(`./${"1998/"}${"6.pdf"}`),},</v>
      </c>
      <c r="O8" s="3" t="str">
        <f t="shared" si="0"/>
        <v>{id:6,year: "1998",typeDoc:"ACUERDO",dateAcuerdo:"13-JUL",monthDoc:"JUL",nameDoc:"DE REGISTRO DE CANDIDATURA A GOBERNADOR",link: Acuerdos__pdfpath(`./${"1998/"}${"6.pdf"}`),},</v>
      </c>
      <c r="P8" s="3">
        <v>7</v>
      </c>
    </row>
    <row r="9" spans="1:16" x14ac:dyDescent="0.25">
      <c r="A9" s="3" t="s">
        <v>748</v>
      </c>
      <c r="B9" s="3">
        <v>7</v>
      </c>
      <c r="C9" s="3" t="s">
        <v>2196</v>
      </c>
      <c r="D9" s="7" t="s">
        <v>59</v>
      </c>
      <c r="E9" s="3" t="s">
        <v>1180</v>
      </c>
      <c r="F9" s="3" t="str">
        <f t="shared" si="1"/>
        <v>JUL</v>
      </c>
      <c r="G9" s="3" t="s">
        <v>1177</v>
      </c>
      <c r="H9" s="3" t="s">
        <v>2202</v>
      </c>
      <c r="I9" s="3" t="s">
        <v>1012</v>
      </c>
      <c r="J9" s="30">
        <f t="shared" si="2"/>
        <v>7</v>
      </c>
      <c r="K9" s="3" t="s">
        <v>1</v>
      </c>
      <c r="L9" s="3" t="str">
        <f t="shared" si="3"/>
        <v>{id:7,year: "1998",typeDoc:"ACUERDO",dateAcuerdo:"13-JUL",monthDoc:"JUL",nameDoc:"TOPES DE CAMPAÑA",link: Acuerdos__pdfpath(`./${"1998/"}${"7.pdf"}`),},</v>
      </c>
      <c r="O9" s="3" t="str">
        <f t="shared" si="0"/>
        <v>{id:7,year: "1998",typeDoc:"ACUERDO",dateAcuerdo:"13-JUL",monthDoc:"JUL",nameDoc:"TOPES DE CAMPAÑA",link: Acuerdos__pdfpath(`./${"1998/"}${"7.pdf"}`),},</v>
      </c>
      <c r="P9" s="3">
        <v>8</v>
      </c>
    </row>
    <row r="10" spans="1:16" x14ac:dyDescent="0.25">
      <c r="A10" s="3" t="s">
        <v>748</v>
      </c>
      <c r="B10" s="3">
        <v>8</v>
      </c>
      <c r="C10" s="3" t="s">
        <v>2196</v>
      </c>
      <c r="D10" s="7" t="s">
        <v>59</v>
      </c>
      <c r="E10" s="3" t="s">
        <v>1180</v>
      </c>
      <c r="F10" s="3" t="str">
        <f t="shared" si="1"/>
        <v>JUL</v>
      </c>
      <c r="G10" s="3" t="s">
        <v>1177</v>
      </c>
      <c r="H10" s="3" t="s">
        <v>2203</v>
      </c>
      <c r="I10" s="3" t="s">
        <v>1012</v>
      </c>
      <c r="J10" s="30">
        <f t="shared" si="2"/>
        <v>8</v>
      </c>
      <c r="K10" s="3" t="s">
        <v>1</v>
      </c>
      <c r="L10" s="3" t="str">
        <f t="shared" si="3"/>
        <v>{id:8,year: "1998",typeDoc:"ACUERDO",dateAcuerdo:"13-JUL",monthDoc:"JUL",nameDoc:"DE REGISTRO DE DIPUTADOS",link: Acuerdos__pdfpath(`./${"1998/"}${"8.pdf"}`),},</v>
      </c>
      <c r="O10" s="3" t="str">
        <f t="shared" si="0"/>
        <v>{id:8,year: "1998",typeDoc:"ACUERDO",dateAcuerdo:"13-JUL",monthDoc:"JUL",nameDoc:"DE REGISTRO DE DIPUTADOS",link: Acuerdos__pdfpath(`./${"1998/"}${"8.pdf"}`),},</v>
      </c>
      <c r="P10" s="3">
        <v>9</v>
      </c>
    </row>
    <row r="11" spans="1:16" x14ac:dyDescent="0.25">
      <c r="A11" s="3" t="s">
        <v>748</v>
      </c>
      <c r="B11" s="3">
        <v>9</v>
      </c>
      <c r="C11" s="3" t="s">
        <v>2196</v>
      </c>
      <c r="D11" s="7" t="s">
        <v>59</v>
      </c>
      <c r="E11" s="3" t="s">
        <v>1180</v>
      </c>
      <c r="F11" s="3" t="str">
        <f t="shared" si="1"/>
        <v>JUL</v>
      </c>
      <c r="G11" s="3" t="s">
        <v>1177</v>
      </c>
      <c r="H11" s="3" t="s">
        <v>2204</v>
      </c>
      <c r="I11" s="3" t="s">
        <v>1012</v>
      </c>
      <c r="J11" s="30">
        <f t="shared" si="2"/>
        <v>9</v>
      </c>
      <c r="K11" s="3" t="s">
        <v>1</v>
      </c>
      <c r="L11" s="3" t="str">
        <f t="shared" si="3"/>
        <v>{id:9,year: "1998",typeDoc:"ACUERDO",dateAcuerdo:"13-JUL",monthDoc:"JUL",nameDoc:"DESIGNACION POR INSACULACIÓN PDTE. Y SECRE. CONCEJOS DIST",link: Acuerdos__pdfpath(`./${"1998/"}${"9.pdf"}`),},</v>
      </c>
      <c r="O11" s="3" t="str">
        <f t="shared" si="0"/>
        <v>{id:9,year: "1998",typeDoc:"ACUERDO",dateAcuerdo:"13-JUL",monthDoc:"JUL",nameDoc:"DESIGNACION POR INSACULACIÓN PDTE. Y SECRE. CONCEJOS DIST",link: Acuerdos__pdfpath(`./${"1998/"}${"9.pdf"}`),},</v>
      </c>
      <c r="P11" s="3">
        <v>10</v>
      </c>
    </row>
    <row r="12" spans="1:16" x14ac:dyDescent="0.25">
      <c r="A12" s="3" t="s">
        <v>748</v>
      </c>
      <c r="B12" s="3">
        <v>10</v>
      </c>
      <c r="C12" s="3" t="s">
        <v>2196</v>
      </c>
      <c r="D12" s="7" t="s">
        <v>438</v>
      </c>
      <c r="E12" s="3" t="s">
        <v>1180</v>
      </c>
      <c r="F12" s="3" t="str">
        <f t="shared" si="1"/>
        <v>JUL</v>
      </c>
      <c r="G12" s="3" t="s">
        <v>1177</v>
      </c>
      <c r="H12" s="3" t="s">
        <v>2205</v>
      </c>
      <c r="I12" s="3" t="s">
        <v>1012</v>
      </c>
      <c r="J12" s="30">
        <f t="shared" si="2"/>
        <v>10</v>
      </c>
      <c r="K12" s="3" t="s">
        <v>1</v>
      </c>
      <c r="L12" s="3" t="str">
        <f t="shared" si="3"/>
        <v>{id:10,year: "1998",typeDoc:"ACUERDO",dateAcuerdo:"16-JUL",monthDoc:"JUL",nameDoc:"POR EL QUE SE DESIGNAN A LOS CONSEJALES DISTRITALES",link: Acuerdos__pdfpath(`./${"1998/"}${"10.pdf"}`),},</v>
      </c>
      <c r="O12" s="3" t="str">
        <f t="shared" si="0"/>
        <v>{id:10,year: "1998",typeDoc:"ACUERDO",dateAcuerdo:"16-JUL",monthDoc:"JUL",nameDoc:"POR EL QUE SE DESIGNAN A LOS CONSEJALES DISTRITALES",link: Acuerdos__pdfpath(`./${"1998/"}${"10.pdf"}`),},</v>
      </c>
      <c r="P12" s="3">
        <v>11</v>
      </c>
    </row>
    <row r="13" spans="1:16" x14ac:dyDescent="0.25">
      <c r="A13" s="3" t="s">
        <v>748</v>
      </c>
      <c r="B13" s="3">
        <v>11</v>
      </c>
      <c r="C13" s="3" t="s">
        <v>2196</v>
      </c>
      <c r="D13" s="7" t="s">
        <v>568</v>
      </c>
      <c r="E13" s="3" t="s">
        <v>1180</v>
      </c>
      <c r="F13" s="3" t="str">
        <f t="shared" si="1"/>
        <v>JUL</v>
      </c>
      <c r="G13" s="3" t="s">
        <v>1177</v>
      </c>
      <c r="H13" s="3" t="s">
        <v>2248</v>
      </c>
      <c r="I13" s="3" t="s">
        <v>1012</v>
      </c>
      <c r="J13" s="30">
        <f t="shared" si="2"/>
        <v>11</v>
      </c>
      <c r="K13" s="3" t="s">
        <v>1</v>
      </c>
      <c r="L13" s="3" t="str">
        <f t="shared" si="3"/>
        <v>{id:11,year: "1998",typeDoc:"ACUERDO",dateAcuerdo:"23-JUL",monthDoc:"JUL",nameDoc:"CRITERIOS Y LINEAMIENTOS PARA LA CONTRATACIÓN DE AUX. MUN.DOC",link: Acuerdos__pdfpath(`./${"1998/"}${"11.pdf"}`),},</v>
      </c>
      <c r="O13" s="3" t="str">
        <f t="shared" si="0"/>
        <v>{id:11,year: "1998",typeDoc:"ACUERDO",dateAcuerdo:"23-JUL",monthDoc:"JUL",nameDoc:"CRITERIOS Y LINEAMIENTOS PARA LA CONTRATACIÓN DE AUX. MUN.DOC",link: Acuerdos__pdfpath(`./${"1998/"}${"11.pdf"}`),},</v>
      </c>
      <c r="P13" s="3">
        <v>12</v>
      </c>
    </row>
    <row r="14" spans="1:16" x14ac:dyDescent="0.25">
      <c r="A14" s="3" t="s">
        <v>748</v>
      </c>
      <c r="B14" s="3">
        <v>12</v>
      </c>
      <c r="C14" s="3" t="s">
        <v>2196</v>
      </c>
      <c r="D14" s="7" t="s">
        <v>568</v>
      </c>
      <c r="E14" s="3" t="s">
        <v>1180</v>
      </c>
      <c r="F14" s="3" t="str">
        <f t="shared" si="1"/>
        <v>JUL</v>
      </c>
      <c r="G14" s="3" t="s">
        <v>1177</v>
      </c>
      <c r="H14" s="3" t="s">
        <v>2249</v>
      </c>
      <c r="I14" s="3" t="s">
        <v>1012</v>
      </c>
      <c r="J14" s="30">
        <f t="shared" si="2"/>
        <v>12</v>
      </c>
      <c r="K14" s="3" t="s">
        <v>1</v>
      </c>
      <c r="L14" s="3" t="str">
        <f t="shared" si="3"/>
        <v>{id:12,year: "1998",typeDoc:"ACUERDO",dateAcuerdo:"23-JUL",monthDoc:"JUL",nameDoc:"CRITERIOS Y LINEAMIENTOS PARA LA CONV. DE PRESIDENTES Y SECRETARIOS.",link: Acuerdos__pdfpath(`./${"1998/"}${"12.pdf"}`),},</v>
      </c>
      <c r="O14" s="3" t="str">
        <f t="shared" si="0"/>
        <v>{id:12,year: "1998",typeDoc:"ACUERDO",dateAcuerdo:"23-JUL",monthDoc:"JUL",nameDoc:"CRITERIOS Y LINEAMIENTOS PARA LA CONV. DE PRESIDENTES Y SECRETARIOS.",link: Acuerdos__pdfpath(`./${"1998/"}${"12.pdf"}`),},</v>
      </c>
      <c r="P14" s="3">
        <v>13</v>
      </c>
    </row>
    <row r="15" spans="1:16" x14ac:dyDescent="0.25">
      <c r="A15" s="3" t="s">
        <v>748</v>
      </c>
      <c r="B15" s="3">
        <v>13</v>
      </c>
      <c r="C15" s="3" t="s">
        <v>2196</v>
      </c>
      <c r="D15" s="7" t="s">
        <v>577</v>
      </c>
      <c r="E15" s="3" t="s">
        <v>1180</v>
      </c>
      <c r="F15" s="3" t="str">
        <f t="shared" si="1"/>
        <v>AGO</v>
      </c>
      <c r="G15" s="3" t="s">
        <v>1177</v>
      </c>
      <c r="H15" s="3" t="s">
        <v>2206</v>
      </c>
      <c r="I15" s="3" t="s">
        <v>1012</v>
      </c>
      <c r="J15" s="30">
        <f t="shared" si="2"/>
        <v>13</v>
      </c>
      <c r="K15" s="3" t="s">
        <v>1</v>
      </c>
      <c r="L15" s="3" t="str">
        <f t="shared" si="3"/>
        <v>{id:13,year: "1998",typeDoc:"ACUERDO",dateAcuerdo:"10-AGO",monthDoc:"AGO",nameDoc:"POR EL QUE SE DETERMINA EL MES BASE",link: Acuerdos__pdfpath(`./${"1998/"}${"13.pdf"}`),},</v>
      </c>
      <c r="O15" s="3" t="str">
        <f t="shared" si="0"/>
        <v>{id:13,year: "1998",typeDoc:"ACUERDO",dateAcuerdo:"10-AGO",monthDoc:"AGO",nameDoc:"POR EL QUE SE DETERMINA EL MES BASE",link: Acuerdos__pdfpath(`./${"1998/"}${"13.pdf"}`),},</v>
      </c>
      <c r="P15" s="3">
        <v>14</v>
      </c>
    </row>
    <row r="16" spans="1:16" x14ac:dyDescent="0.25">
      <c r="A16" s="3" t="s">
        <v>748</v>
      </c>
      <c r="B16" s="3">
        <v>14</v>
      </c>
      <c r="C16" s="3" t="s">
        <v>2196</v>
      </c>
      <c r="D16" s="7" t="s">
        <v>577</v>
      </c>
      <c r="E16" s="3" t="s">
        <v>1180</v>
      </c>
      <c r="F16" s="3" t="str">
        <f t="shared" si="1"/>
        <v>AGO</v>
      </c>
      <c r="G16" s="3" t="s">
        <v>1177</v>
      </c>
      <c r="H16" s="3" t="s">
        <v>2207</v>
      </c>
      <c r="I16" s="3" t="s">
        <v>1012</v>
      </c>
      <c r="J16" s="30">
        <f t="shared" si="2"/>
        <v>14</v>
      </c>
      <c r="K16" s="3" t="s">
        <v>1</v>
      </c>
      <c r="L16" s="3" t="str">
        <f t="shared" si="3"/>
        <v>{id:14,year: "1998",typeDoc:"ACUERDO",dateAcuerdo:"10-AGO",monthDoc:"AGO",nameDoc:"PARA LA CREACIÓN DE LA COM. A CARGO DE L",link: Acuerdos__pdfpath(`./${"1998/"}${"14.pdf"}`),},</v>
      </c>
      <c r="O16" s="3" t="str">
        <f t="shared" si="0"/>
        <v>{id:14,year: "1998",typeDoc:"ACUERDO",dateAcuerdo:"10-AGO",monthDoc:"AGO",nameDoc:"PARA LA CREACIÓN DE LA COM. A CARGO DE L",link: Acuerdos__pdfpath(`./${"1998/"}${"14.pdf"}`),},</v>
      </c>
      <c r="P16" s="3">
        <v>15</v>
      </c>
    </row>
    <row r="17" spans="1:16" x14ac:dyDescent="0.25">
      <c r="A17" s="3" t="s">
        <v>748</v>
      </c>
      <c r="B17" s="3">
        <v>15</v>
      </c>
      <c r="C17" s="3" t="s">
        <v>2196</v>
      </c>
      <c r="D17" s="7" t="s">
        <v>577</v>
      </c>
      <c r="E17" s="3" t="s">
        <v>1180</v>
      </c>
      <c r="F17" s="3" t="str">
        <f t="shared" si="1"/>
        <v>AGO</v>
      </c>
      <c r="G17" s="3" t="s">
        <v>1177</v>
      </c>
      <c r="H17" s="3" t="s">
        <v>2208</v>
      </c>
      <c r="I17" s="3" t="s">
        <v>1012</v>
      </c>
      <c r="J17" s="30">
        <f t="shared" si="2"/>
        <v>15</v>
      </c>
      <c r="K17" s="3" t="s">
        <v>1</v>
      </c>
      <c r="L17" s="3" t="str">
        <f t="shared" si="3"/>
        <v>{id:15,year: "1998",typeDoc:"ACUERDO",dateAcuerdo:"10-AGO",monthDoc:"AGO",nameDoc:"POR EL CUAL SE INSTRUMENTA EL PROG. DE R",link: Acuerdos__pdfpath(`./${"1998/"}${"15.pdf"}`),},</v>
      </c>
      <c r="O17" s="3" t="str">
        <f t="shared" si="0"/>
        <v>{id:15,year: "1998",typeDoc:"ACUERDO",dateAcuerdo:"10-AGO",monthDoc:"AGO",nameDoc:"POR EL CUAL SE INSTRUMENTA EL PROG. DE R",link: Acuerdos__pdfpath(`./${"1998/"}${"15.pdf"}`),},</v>
      </c>
      <c r="P17" s="3">
        <v>16</v>
      </c>
    </row>
    <row r="18" spans="1:16" x14ac:dyDescent="0.25">
      <c r="A18" s="3" t="s">
        <v>748</v>
      </c>
      <c r="B18" s="3">
        <v>16</v>
      </c>
      <c r="C18" s="3" t="s">
        <v>2196</v>
      </c>
      <c r="D18" s="7" t="s">
        <v>577</v>
      </c>
      <c r="E18" s="3" t="s">
        <v>1180</v>
      </c>
      <c r="F18" s="3" t="str">
        <f t="shared" si="1"/>
        <v>AGO</v>
      </c>
      <c r="G18" s="3" t="s">
        <v>1177</v>
      </c>
      <c r="H18" s="3" t="s">
        <v>571</v>
      </c>
      <c r="I18" s="3" t="s">
        <v>1012</v>
      </c>
      <c r="J18" s="30">
        <f t="shared" si="2"/>
        <v>16</v>
      </c>
      <c r="K18" s="3" t="s">
        <v>1</v>
      </c>
      <c r="L18" s="3" t="str">
        <f t="shared" si="3"/>
        <v>{id:16,year: "1998",typeDoc:"ACUERDO",dateAcuerdo:"10-AGO",monthDoc:"AGO",nameDoc:"SE SUSTITUYE DIP. P.M.R DTO. VI",link: Acuerdos__pdfpath(`./${"1998/"}${"16.pdf"}`),},</v>
      </c>
      <c r="O18" s="3" t="str">
        <f t="shared" si="0"/>
        <v>{id:16,year: "1998",typeDoc:"ACUERDO",dateAcuerdo:"10-AGO",monthDoc:"AGO",nameDoc:"SE SUSTITUYE DIP. P.M.R DTO. VI",link: Acuerdos__pdfpath(`./${"1998/"}${"16.pdf"}`),},</v>
      </c>
      <c r="P18" s="3">
        <v>17</v>
      </c>
    </row>
    <row r="19" spans="1:16" x14ac:dyDescent="0.25">
      <c r="A19" s="3" t="s">
        <v>748</v>
      </c>
      <c r="B19" s="3">
        <v>17</v>
      </c>
      <c r="C19" s="3" t="s">
        <v>2196</v>
      </c>
      <c r="D19" s="7" t="s">
        <v>577</v>
      </c>
      <c r="E19" s="3" t="s">
        <v>1180</v>
      </c>
      <c r="F19" s="3" t="str">
        <f t="shared" si="1"/>
        <v>AGO</v>
      </c>
      <c r="G19" s="3" t="s">
        <v>1177</v>
      </c>
      <c r="H19" s="3" t="s">
        <v>572</v>
      </c>
      <c r="I19" s="3" t="s">
        <v>1012</v>
      </c>
      <c r="J19" s="30">
        <f t="shared" si="2"/>
        <v>17</v>
      </c>
      <c r="K19" s="3" t="s">
        <v>1</v>
      </c>
      <c r="L19" s="3" t="str">
        <f t="shared" si="3"/>
        <v>{id:17,year: "1998",typeDoc:"ACUERDO",dateAcuerdo:"10-AGO",monthDoc:"AGO",nameDoc:"SE SUTITUYE DIP. P.M.R. DTO. XVII",link: Acuerdos__pdfpath(`./${"1998/"}${"17.pdf"}`),},</v>
      </c>
      <c r="O19" s="3" t="str">
        <f t="shared" si="0"/>
        <v>{id:17,year: "1998",typeDoc:"ACUERDO",dateAcuerdo:"10-AGO",monthDoc:"AGO",nameDoc:"SE SUTITUYE DIP. P.M.R. DTO. XVII",link: Acuerdos__pdfpath(`./${"1998/"}${"17.pdf"}`),},</v>
      </c>
      <c r="P19" s="3">
        <v>18</v>
      </c>
    </row>
    <row r="20" spans="1:16" x14ac:dyDescent="0.25">
      <c r="A20" s="3" t="s">
        <v>748</v>
      </c>
      <c r="B20" s="3">
        <v>18</v>
      </c>
      <c r="C20" s="3" t="s">
        <v>2196</v>
      </c>
      <c r="D20" s="7" t="s">
        <v>22</v>
      </c>
      <c r="E20" s="3" t="s">
        <v>1180</v>
      </c>
      <c r="F20" s="3" t="str">
        <f t="shared" si="1"/>
        <v>AGO</v>
      </c>
      <c r="G20" s="3" t="s">
        <v>1177</v>
      </c>
      <c r="H20" s="3" t="s">
        <v>573</v>
      </c>
      <c r="I20" s="3" t="s">
        <v>1012</v>
      </c>
      <c r="J20" s="30">
        <f t="shared" si="2"/>
        <v>18</v>
      </c>
      <c r="K20" s="3" t="s">
        <v>1</v>
      </c>
      <c r="L20" s="3" t="str">
        <f t="shared" si="3"/>
        <v>{id:18,year: "1998",typeDoc:"ACUERDO",dateAcuerdo:"15-AGO",monthDoc:"AGO",nameDoc:"PROYECTO DE PUBLICACIÓN DE POBLACIONES",link: Acuerdos__pdfpath(`./${"1998/"}${"18.pdf"}`),},</v>
      </c>
      <c r="O20" s="3" t="str">
        <f t="shared" si="0"/>
        <v>{id:18,year: "1998",typeDoc:"ACUERDO",dateAcuerdo:"15-AGO",monthDoc:"AGO",nameDoc:"PROYECTO DE PUBLICACIÓN DE POBLACIONES",link: Acuerdos__pdfpath(`./${"1998/"}${"18.pdf"}`),},</v>
      </c>
      <c r="P20" s="3">
        <v>19</v>
      </c>
    </row>
    <row r="21" spans="1:16" x14ac:dyDescent="0.25">
      <c r="A21" s="3" t="s">
        <v>748</v>
      </c>
      <c r="B21" s="3">
        <v>19</v>
      </c>
      <c r="C21" s="3" t="s">
        <v>2196</v>
      </c>
      <c r="D21" s="7" t="s">
        <v>22</v>
      </c>
      <c r="E21" s="3" t="s">
        <v>1180</v>
      </c>
      <c r="F21" s="3" t="str">
        <f t="shared" si="1"/>
        <v>AGO</v>
      </c>
      <c r="G21" s="3" t="s">
        <v>1177</v>
      </c>
      <c r="H21" s="3" t="s">
        <v>574</v>
      </c>
      <c r="I21" s="3" t="s">
        <v>1012</v>
      </c>
      <c r="J21" s="30">
        <f t="shared" si="2"/>
        <v>19</v>
      </c>
      <c r="K21" s="3" t="s">
        <v>1</v>
      </c>
      <c r="L21" s="3" t="str">
        <f t="shared" si="3"/>
        <v>{id:19,year: "1998",typeDoc:"ACUERDO",dateAcuerdo:"15-AGO",monthDoc:"AGO",nameDoc:"PUBLICACIÓN DE LA LISTA DE POBLACIONES QUE ELEGIR",link: Acuerdos__pdfpath(`./${"1998/"}${"19.pdf"}`),},</v>
      </c>
      <c r="O21" s="3" t="str">
        <f t="shared" si="0"/>
        <v>{id:19,year: "1998",typeDoc:"ACUERDO",dateAcuerdo:"15-AGO",monthDoc:"AGO",nameDoc:"PUBLICACIÓN DE LA LISTA DE POBLACIONES QUE ELEGIR",link: Acuerdos__pdfpath(`./${"1998/"}${"19.pdf"}`),},</v>
      </c>
      <c r="P21" s="3">
        <v>20</v>
      </c>
    </row>
    <row r="22" spans="1:16" x14ac:dyDescent="0.25">
      <c r="A22" s="3" t="s">
        <v>748</v>
      </c>
      <c r="B22" s="3">
        <v>20</v>
      </c>
      <c r="C22" s="3" t="s">
        <v>2196</v>
      </c>
      <c r="D22" s="7" t="s">
        <v>22</v>
      </c>
      <c r="E22" s="3" t="s">
        <v>1180</v>
      </c>
      <c r="F22" s="3" t="str">
        <f t="shared" si="1"/>
        <v>AGO</v>
      </c>
      <c r="G22" s="3" t="s">
        <v>1177</v>
      </c>
      <c r="H22" s="3" t="s">
        <v>2209</v>
      </c>
      <c r="I22" s="3" t="s">
        <v>1012</v>
      </c>
      <c r="J22" s="30">
        <f t="shared" si="2"/>
        <v>20</v>
      </c>
      <c r="K22" s="3" t="s">
        <v>1</v>
      </c>
      <c r="L22" s="3" t="str">
        <f t="shared" si="3"/>
        <v>{id:20,year: "1998",typeDoc:"ACUERDO",dateAcuerdo:"15-AGO",monthDoc:"AGO",nameDoc:"POR EL QUE SE FACULTA AL SECRETARIO EJE",link: Acuerdos__pdfpath(`./${"1998/"}${"20.pdf"}`),},</v>
      </c>
      <c r="O22" s="3" t="str">
        <f t="shared" si="0"/>
        <v>{id:20,year: "1998",typeDoc:"ACUERDO",dateAcuerdo:"15-AGO",monthDoc:"AGO",nameDoc:"POR EL QUE SE FACULTA AL SECRETARIO EJE",link: Acuerdos__pdfpath(`./${"1998/"}${"20.pdf"}`),},</v>
      </c>
      <c r="P22" s="3">
        <v>21</v>
      </c>
    </row>
    <row r="23" spans="1:16" x14ac:dyDescent="0.25">
      <c r="A23" s="3" t="s">
        <v>748</v>
      </c>
      <c r="B23" s="3">
        <v>21</v>
      </c>
      <c r="C23" s="3" t="s">
        <v>2196</v>
      </c>
      <c r="D23" s="7" t="s">
        <v>22</v>
      </c>
      <c r="E23" s="3" t="s">
        <v>1180</v>
      </c>
      <c r="F23" s="3" t="str">
        <f t="shared" si="1"/>
        <v>AGO</v>
      </c>
      <c r="G23" s="3" t="s">
        <v>1177</v>
      </c>
      <c r="H23" s="3" t="s">
        <v>575</v>
      </c>
      <c r="I23" s="3" t="s">
        <v>1012</v>
      </c>
      <c r="J23" s="30">
        <f t="shared" si="2"/>
        <v>21</v>
      </c>
      <c r="K23" s="3" t="s">
        <v>1</v>
      </c>
      <c r="L23" s="3" t="str">
        <f t="shared" si="3"/>
        <v>{id:21,year: "1998",typeDoc:"ACUERDO",dateAcuerdo:"15-AGO",monthDoc:"AGO",nameDoc:"PUBLICACIÓN DE LISTA DE PMA",link: Acuerdos__pdfpath(`./${"1998/"}${"21.pdf"}`),},</v>
      </c>
      <c r="O23" s="3" t="str">
        <f t="shared" si="0"/>
        <v>{id:21,year: "1998",typeDoc:"ACUERDO",dateAcuerdo:"15-AGO",monthDoc:"AGO",nameDoc:"PUBLICACIÓN DE LISTA DE PMA",link: Acuerdos__pdfpath(`./${"1998/"}${"21.pdf"}`),},</v>
      </c>
      <c r="P23" s="3">
        <v>22</v>
      </c>
    </row>
    <row r="24" spans="1:16" x14ac:dyDescent="0.25">
      <c r="A24" s="3" t="s">
        <v>748</v>
      </c>
      <c r="B24" s="3">
        <v>22</v>
      </c>
      <c r="C24" s="3" t="s">
        <v>2196</v>
      </c>
      <c r="D24" s="7" t="s">
        <v>68</v>
      </c>
      <c r="E24" s="3" t="s">
        <v>1180</v>
      </c>
      <c r="F24" s="3" t="str">
        <f t="shared" si="1"/>
        <v>AGO</v>
      </c>
      <c r="G24" s="3" t="s">
        <v>1177</v>
      </c>
      <c r="H24" s="3" t="s">
        <v>569</v>
      </c>
      <c r="I24" s="3" t="s">
        <v>1012</v>
      </c>
      <c r="J24" s="30">
        <f t="shared" si="2"/>
        <v>22</v>
      </c>
      <c r="K24" s="3" t="s">
        <v>1</v>
      </c>
      <c r="L24" s="3" t="str">
        <f t="shared" si="3"/>
        <v>{id:22,year: "1998",typeDoc:"ACUERDO",dateAcuerdo:"31-AGO",monthDoc:"AGO",nameDoc:"SUSTITUCIÓN DE CANDIDATURAS A DIPUTADO",link: Acuerdos__pdfpath(`./${"1998/"}${"22.pdf"}`),},</v>
      </c>
      <c r="O24" s="3" t="str">
        <f t="shared" si="0"/>
        <v>{id:22,year: "1998",typeDoc:"ACUERDO",dateAcuerdo:"31-AGO",monthDoc:"AGO",nameDoc:"SUSTITUCIÓN DE CANDIDATURAS A DIPUTADO",link: Acuerdos__pdfpath(`./${"1998/"}${"22.pdf"}`),},</v>
      </c>
      <c r="P24" s="3">
        <v>23</v>
      </c>
    </row>
    <row r="25" spans="1:16" x14ac:dyDescent="0.25">
      <c r="A25" s="3" t="s">
        <v>748</v>
      </c>
      <c r="B25" s="3">
        <v>23</v>
      </c>
      <c r="C25" s="3" t="s">
        <v>2196</v>
      </c>
      <c r="D25" s="7" t="s">
        <v>68</v>
      </c>
      <c r="E25" s="3" t="s">
        <v>1180</v>
      </c>
      <c r="F25" s="3" t="str">
        <f t="shared" si="1"/>
        <v>AGO</v>
      </c>
      <c r="G25" s="3" t="s">
        <v>1177</v>
      </c>
      <c r="H25" s="3" t="s">
        <v>576</v>
      </c>
      <c r="I25" s="3" t="s">
        <v>1012</v>
      </c>
      <c r="J25" s="30">
        <f t="shared" si="2"/>
        <v>23</v>
      </c>
      <c r="K25" s="3" t="s">
        <v>1</v>
      </c>
      <c r="L25" s="3" t="str">
        <f t="shared" si="3"/>
        <v>{id:23,year: "1998",typeDoc:"ACUERDO",dateAcuerdo:"31-AGO",monthDoc:"AGO",nameDoc:"ADO. POR EL QUE SE APRUEBA LA INCLUSIÓN DE LA FOTO",link: Acuerdos__pdfpath(`./${"1998/"}${"23.pdf"}`),},</v>
      </c>
      <c r="O25" s="3" t="str">
        <f t="shared" si="0"/>
        <v>{id:23,year: "1998",typeDoc:"ACUERDO",dateAcuerdo:"31-AGO",monthDoc:"AGO",nameDoc:"ADO. POR EL QUE SE APRUEBA LA INCLUSIÓN DE LA FOTO",link: Acuerdos__pdfpath(`./${"1998/"}${"23.pdf"}`),},</v>
      </c>
      <c r="P25" s="3">
        <v>24</v>
      </c>
    </row>
    <row r="26" spans="1:16" x14ac:dyDescent="0.25">
      <c r="A26" s="3" t="s">
        <v>748</v>
      </c>
      <c r="B26" s="3">
        <v>24</v>
      </c>
      <c r="C26" s="3" t="s">
        <v>2196</v>
      </c>
      <c r="D26" s="7" t="s">
        <v>68</v>
      </c>
      <c r="E26" s="3" t="s">
        <v>1180</v>
      </c>
      <c r="F26" s="3" t="str">
        <f t="shared" si="1"/>
        <v>AGO</v>
      </c>
      <c r="G26" s="3" t="s">
        <v>1177</v>
      </c>
      <c r="H26" s="3" t="s">
        <v>570</v>
      </c>
      <c r="I26" s="3" t="s">
        <v>1012</v>
      </c>
      <c r="J26" s="30">
        <f t="shared" si="2"/>
        <v>24</v>
      </c>
      <c r="K26" s="3" t="s">
        <v>1</v>
      </c>
      <c r="L26" s="3" t="str">
        <f t="shared" si="3"/>
        <v>{id:24,year: "1998",typeDoc:"ACUERDO",dateAcuerdo:"31-AGO",monthDoc:"AGO",nameDoc:"ADO. SE FACULTA A LOS CONSEJOS MUNICIPALES PARA RE",link: Acuerdos__pdfpath(`./${"1998/"}${"24.pdf"}`),},</v>
      </c>
      <c r="O26" s="3" t="str">
        <f t="shared" si="0"/>
        <v>{id:24,year: "1998",typeDoc:"ACUERDO",dateAcuerdo:"31-AGO",monthDoc:"AGO",nameDoc:"ADO. SE FACULTA A LOS CONSEJOS MUNICIPALES PARA RE",link: Acuerdos__pdfpath(`./${"1998/"}${"24.pdf"}`),},</v>
      </c>
      <c r="P26" s="3">
        <v>25</v>
      </c>
    </row>
    <row r="27" spans="1:16" x14ac:dyDescent="0.25">
      <c r="A27" s="3" t="s">
        <v>748</v>
      </c>
      <c r="B27" s="3">
        <v>25</v>
      </c>
      <c r="C27" s="3" t="s">
        <v>2196</v>
      </c>
      <c r="D27" s="7" t="s">
        <v>579</v>
      </c>
      <c r="E27" s="3" t="s">
        <v>1180</v>
      </c>
      <c r="F27" s="3" t="str">
        <f t="shared" si="1"/>
        <v>SEP</v>
      </c>
      <c r="G27" s="3" t="s">
        <v>1177</v>
      </c>
      <c r="H27" s="3" t="s">
        <v>2210</v>
      </c>
      <c r="I27" s="3" t="s">
        <v>1012</v>
      </c>
      <c r="J27" s="30">
        <f t="shared" si="2"/>
        <v>25</v>
      </c>
      <c r="K27" s="3" t="s">
        <v>1</v>
      </c>
      <c r="L27" s="3" t="str">
        <f t="shared" si="3"/>
        <v>{id:25,year: "1998",typeDoc:"ACUERDO",dateAcuerdo:"06-SEP",monthDoc:"SEP",nameDoc:"ELECCIONES INFANTILES",link: Acuerdos__pdfpath(`./${"1998/"}${"25.pdf"}`),},</v>
      </c>
      <c r="O27" s="3" t="str">
        <f t="shared" si="0"/>
        <v>{id:25,year: "1998",typeDoc:"ACUERDO",dateAcuerdo:"06-SEP",monthDoc:"SEP",nameDoc:"ELECCIONES INFANTILES",link: Acuerdos__pdfpath(`./${"1998/"}${"25.pdf"}`),},</v>
      </c>
      <c r="P27" s="3">
        <v>26</v>
      </c>
    </row>
    <row r="28" spans="1:16" x14ac:dyDescent="0.25">
      <c r="A28" s="3" t="s">
        <v>748</v>
      </c>
      <c r="B28" s="3">
        <v>26</v>
      </c>
      <c r="C28" s="3" t="s">
        <v>2196</v>
      </c>
      <c r="D28" s="7" t="s">
        <v>579</v>
      </c>
      <c r="E28" s="3" t="s">
        <v>1180</v>
      </c>
      <c r="F28" s="3" t="str">
        <f t="shared" si="1"/>
        <v>SEP</v>
      </c>
      <c r="G28" s="3" t="s">
        <v>1177</v>
      </c>
      <c r="H28" s="3" t="s">
        <v>2233</v>
      </c>
      <c r="I28" s="3" t="s">
        <v>1012</v>
      </c>
      <c r="J28" s="30">
        <f t="shared" si="2"/>
        <v>26</v>
      </c>
      <c r="K28" s="3" t="s">
        <v>1</v>
      </c>
      <c r="L28" s="3" t="str">
        <f t="shared" si="3"/>
        <v>{id:26,year: "1998",typeDoc:"ACUERDO",dateAcuerdo:"06-SEP",monthDoc:"SEP",nameDoc:"SE DESIGNAN PDTES. Y SRIOS. DE LOS C. MUN",link: Acuerdos__pdfpath(`./${"1998/"}${"26.pdf"}`),},</v>
      </c>
      <c r="O28" s="3" t="str">
        <f t="shared" si="0"/>
        <v>{id:26,year: "1998",typeDoc:"ACUERDO",dateAcuerdo:"06-SEP",monthDoc:"SEP",nameDoc:"SE DESIGNAN PDTES. Y SRIOS. DE LOS C. MUN",link: Acuerdos__pdfpath(`./${"1998/"}${"26.pdf"}`),},</v>
      </c>
      <c r="P28" s="3">
        <v>27</v>
      </c>
    </row>
    <row r="29" spans="1:16" x14ac:dyDescent="0.25">
      <c r="A29" s="3" t="s">
        <v>748</v>
      </c>
      <c r="B29" s="3">
        <v>27</v>
      </c>
      <c r="C29" s="3" t="s">
        <v>2196</v>
      </c>
      <c r="D29" s="7" t="s">
        <v>579</v>
      </c>
      <c r="E29" s="3" t="s">
        <v>1180</v>
      </c>
      <c r="F29" s="3" t="str">
        <f t="shared" si="1"/>
        <v>SEP</v>
      </c>
      <c r="G29" s="3" t="s">
        <v>1177</v>
      </c>
      <c r="H29" s="3" t="s">
        <v>2211</v>
      </c>
      <c r="I29" s="3" t="s">
        <v>1012</v>
      </c>
      <c r="J29" s="30">
        <f t="shared" si="2"/>
        <v>27</v>
      </c>
      <c r="K29" s="3" t="s">
        <v>1</v>
      </c>
      <c r="L29" s="3" t="str">
        <f t="shared" si="3"/>
        <v>{id:27,year: "1998",typeDoc:"ACUERDO",dateAcuerdo:"06-SEP",monthDoc:"SEP",nameDoc:"PARA LA SUSTITUCIÓN DE CANDIDATO DIPUTADO PT",link: Acuerdos__pdfpath(`./${"1998/"}${"27.pdf"}`),},</v>
      </c>
      <c r="O29" s="3" t="str">
        <f t="shared" si="0"/>
        <v>{id:27,year: "1998",typeDoc:"ACUERDO",dateAcuerdo:"06-SEP",monthDoc:"SEP",nameDoc:"PARA LA SUSTITUCIÓN DE CANDIDATO DIPUTADO PT",link: Acuerdos__pdfpath(`./${"1998/"}${"27.pdf"}`),},</v>
      </c>
      <c r="P29" s="3">
        <v>28</v>
      </c>
    </row>
    <row r="30" spans="1:16" x14ac:dyDescent="0.25">
      <c r="A30" s="3" t="s">
        <v>748</v>
      </c>
      <c r="B30" s="3">
        <v>28</v>
      </c>
      <c r="C30" s="3" t="s">
        <v>2196</v>
      </c>
      <c r="D30" s="7" t="s">
        <v>579</v>
      </c>
      <c r="E30" s="3" t="s">
        <v>1180</v>
      </c>
      <c r="F30" s="3" t="str">
        <f t="shared" si="1"/>
        <v>SEP</v>
      </c>
      <c r="G30" s="3" t="s">
        <v>1177</v>
      </c>
      <c r="H30" s="3" t="s">
        <v>578</v>
      </c>
      <c r="I30" s="3" t="s">
        <v>1012</v>
      </c>
      <c r="J30" s="30">
        <f t="shared" si="2"/>
        <v>28</v>
      </c>
      <c r="K30" s="3" t="s">
        <v>1</v>
      </c>
      <c r="L30" s="3" t="str">
        <f t="shared" si="3"/>
        <v>{id:28,year: "1998",typeDoc:"ACUERDO",dateAcuerdo:"06-SEP",monthDoc:"SEP",nameDoc:"INCLUCIÓN DE POBLACIONES QUE ELEGIRÁN A SU PMA. X VOTO DIRECTO",link: Acuerdos__pdfpath(`./${"1998/"}${"28.pdf"}`),},</v>
      </c>
      <c r="O30" s="3" t="str">
        <f t="shared" si="0"/>
        <v>{id:28,year: "1998",typeDoc:"ACUERDO",dateAcuerdo:"06-SEP",monthDoc:"SEP",nameDoc:"INCLUCIÓN DE POBLACIONES QUE ELEGIRÁN A SU PMA. X VOTO DIRECTO",link: Acuerdos__pdfpath(`./${"1998/"}${"28.pdf"}`),},</v>
      </c>
      <c r="P30" s="3">
        <v>29</v>
      </c>
    </row>
    <row r="31" spans="1:16" x14ac:dyDescent="0.25">
      <c r="A31" s="3" t="s">
        <v>748</v>
      </c>
      <c r="B31" s="3">
        <v>29</v>
      </c>
      <c r="C31" s="3" t="s">
        <v>2196</v>
      </c>
      <c r="D31" s="7" t="s">
        <v>580</v>
      </c>
      <c r="E31" s="3" t="s">
        <v>1180</v>
      </c>
      <c r="F31" s="3" t="str">
        <f t="shared" si="1"/>
        <v>SEP</v>
      </c>
      <c r="G31" s="3" t="s">
        <v>1177</v>
      </c>
      <c r="H31" s="3" t="s">
        <v>2234</v>
      </c>
      <c r="I31" s="3" t="s">
        <v>1012</v>
      </c>
      <c r="J31" s="30">
        <f t="shared" si="2"/>
        <v>29</v>
      </c>
      <c r="K31" s="3" t="s">
        <v>1</v>
      </c>
      <c r="L31" s="3" t="str">
        <f t="shared" si="3"/>
        <v>{id:29,year: "1998",typeDoc:"ACUERDO",dateAcuerdo:"09-SEP",monthDoc:"SEP",nameDoc:"SE NOMBRAN CONSEJALES MUNICIPALES",link: Acuerdos__pdfpath(`./${"1998/"}${"29.pdf"}`),},</v>
      </c>
      <c r="O31" s="3" t="str">
        <f t="shared" si="0"/>
        <v>{id:29,year: "1998",typeDoc:"ACUERDO",dateAcuerdo:"09-SEP",monthDoc:"SEP",nameDoc:"SE NOMBRAN CONSEJALES MUNICIPALES",link: Acuerdos__pdfpath(`./${"1998/"}${"29.pdf"}`),},</v>
      </c>
      <c r="P31" s="3">
        <v>30</v>
      </c>
    </row>
    <row r="32" spans="1:16" x14ac:dyDescent="0.25">
      <c r="A32" s="3" t="s">
        <v>748</v>
      </c>
      <c r="B32" s="3">
        <v>30</v>
      </c>
      <c r="C32" s="3" t="s">
        <v>2196</v>
      </c>
      <c r="D32" s="7" t="s">
        <v>433</v>
      </c>
      <c r="E32" s="3" t="s">
        <v>1180</v>
      </c>
      <c r="F32" s="3" t="str">
        <f t="shared" si="1"/>
        <v>SEP</v>
      </c>
      <c r="G32" s="3" t="s">
        <v>1177</v>
      </c>
      <c r="H32" s="3" t="s">
        <v>2235</v>
      </c>
      <c r="I32" s="3" t="s">
        <v>1012</v>
      </c>
      <c r="J32" s="30">
        <f t="shared" si="2"/>
        <v>30</v>
      </c>
      <c r="K32" s="3" t="s">
        <v>1</v>
      </c>
      <c r="L32" s="3" t="str">
        <f t="shared" si="3"/>
        <v>{id:30,year: "1998",typeDoc:"ACUERDO",dateAcuerdo:"11-SEP",monthDoc:"SEP",nameDoc:"SE SE INCLUYE LA POB. DE STA. CRUZ AQUIAHUAC",link: Acuerdos__pdfpath(`./${"1998/"}${"30.pdf"}`),},</v>
      </c>
      <c r="O32" s="3" t="str">
        <f t="shared" si="0"/>
        <v>{id:30,year: "1998",typeDoc:"ACUERDO",dateAcuerdo:"11-SEP",monthDoc:"SEP",nameDoc:"SE SE INCLUYE LA POB. DE STA. CRUZ AQUIAHUAC",link: Acuerdos__pdfpath(`./${"1998/"}${"30.pdf"}`),},</v>
      </c>
      <c r="P32" s="3">
        <v>31</v>
      </c>
    </row>
    <row r="33" spans="1:16" x14ac:dyDescent="0.25">
      <c r="A33" s="3" t="s">
        <v>748</v>
      </c>
      <c r="B33" s="3">
        <v>31</v>
      </c>
      <c r="C33" s="3" t="s">
        <v>2196</v>
      </c>
      <c r="D33" s="7" t="s">
        <v>433</v>
      </c>
      <c r="E33" s="3" t="s">
        <v>1180</v>
      </c>
      <c r="F33" s="3" t="str">
        <f t="shared" si="1"/>
        <v>SEP</v>
      </c>
      <c r="G33" s="3" t="s">
        <v>1177</v>
      </c>
      <c r="H33" s="3" t="s">
        <v>2236</v>
      </c>
      <c r="I33" s="3" t="s">
        <v>1012</v>
      </c>
      <c r="J33" s="30">
        <f t="shared" si="2"/>
        <v>31</v>
      </c>
      <c r="K33" s="3" t="s">
        <v>1</v>
      </c>
      <c r="L33" s="3" t="str">
        <f t="shared" si="3"/>
        <v>{id:31,year: "1998",typeDoc:"ACUERDO",dateAcuerdo:"11-SEP",monthDoc:"SEP",nameDoc:"SE INCLUYE LA POB. DE STA. CRUZ QUILETHTLA Y GUADALUPE TLACHCO",link: Acuerdos__pdfpath(`./${"1998/"}${"31.pdf"}`),},</v>
      </c>
      <c r="O33" s="3" t="str">
        <f t="shared" si="0"/>
        <v>{id:31,year: "1998",typeDoc:"ACUERDO",dateAcuerdo:"11-SEP",monthDoc:"SEP",nameDoc:"SE INCLUYE LA POB. DE STA. CRUZ QUILETHTLA Y GUADALUPE TLACHCO",link: Acuerdos__pdfpath(`./${"1998/"}${"31.pdf"}`),},</v>
      </c>
      <c r="P33" s="3">
        <v>32</v>
      </c>
    </row>
    <row r="34" spans="1:16" x14ac:dyDescent="0.25">
      <c r="A34" s="3" t="s">
        <v>748</v>
      </c>
      <c r="B34" s="3">
        <v>32</v>
      </c>
      <c r="C34" s="3" t="s">
        <v>2196</v>
      </c>
      <c r="D34" s="7" t="s">
        <v>433</v>
      </c>
      <c r="E34" s="3" t="s">
        <v>1180</v>
      </c>
      <c r="F34" s="3" t="str">
        <f t="shared" si="1"/>
        <v>SEP</v>
      </c>
      <c r="G34" s="3" t="s">
        <v>1177</v>
      </c>
      <c r="H34" s="3" t="s">
        <v>2237</v>
      </c>
      <c r="I34" s="3" t="s">
        <v>1012</v>
      </c>
      <c r="J34" s="30">
        <f t="shared" si="2"/>
        <v>32</v>
      </c>
      <c r="K34" s="3" t="s">
        <v>1</v>
      </c>
      <c r="L34" s="3" t="str">
        <f t="shared" si="3"/>
        <v>{id:32,year: "1998",typeDoc:"ACUERDO",dateAcuerdo:"11-SEP",monthDoc:"SEP",nameDoc:"SUSTITUCIÓN CANDIDATO DIPUTADO PRI",link: Acuerdos__pdfpath(`./${"1998/"}${"32.pdf"}`),},</v>
      </c>
      <c r="O34" s="3" t="str">
        <f t="shared" ref="O34:O65" si="4">L34</f>
        <v>{id:32,year: "1998",typeDoc:"ACUERDO",dateAcuerdo:"11-SEP",monthDoc:"SEP",nameDoc:"SUSTITUCIÓN CANDIDATO DIPUTADO PRI",link: Acuerdos__pdfpath(`./${"1998/"}${"32.pdf"}`),},</v>
      </c>
      <c r="P34" s="3">
        <v>33</v>
      </c>
    </row>
    <row r="35" spans="1:16" x14ac:dyDescent="0.25">
      <c r="A35" s="3" t="s">
        <v>748</v>
      </c>
      <c r="B35" s="3">
        <v>33</v>
      </c>
      <c r="C35" s="3" t="s">
        <v>2196</v>
      </c>
      <c r="D35" s="7" t="s">
        <v>433</v>
      </c>
      <c r="E35" s="3" t="s">
        <v>1180</v>
      </c>
      <c r="F35" s="3" t="str">
        <f t="shared" ref="F35:F66" si="5">MID(D35,4,3)</f>
        <v>SEP</v>
      </c>
      <c r="G35" s="3" t="s">
        <v>1177</v>
      </c>
      <c r="H35" s="3" t="s">
        <v>2238</v>
      </c>
      <c r="I35" s="3" t="s">
        <v>1012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"1998",typeDoc:"ACUERDO",dateAcuerdo:"11-SEP",monthDoc:"SEP",nameDoc:"SE SORTEAN LOS LUGARES PARA PROPAGANDA",link: Acuerdos__pdfpath(`./${"1998/"}${"33.pdf"}`),},</v>
      </c>
      <c r="O35" s="3" t="str">
        <f t="shared" si="4"/>
        <v>{id:33,year: "1998",typeDoc:"ACUERDO",dateAcuerdo:"11-SEP",monthDoc:"SEP",nameDoc:"SE SORTEAN LOS LUGARES PARA PROPAGANDA",link: Acuerdos__pdfpath(`./${"1998/"}${"33.pdf"}`),},</v>
      </c>
      <c r="P35" s="3">
        <v>34</v>
      </c>
    </row>
    <row r="36" spans="1:16" x14ac:dyDescent="0.25">
      <c r="A36" s="3" t="s">
        <v>748</v>
      </c>
      <c r="B36" s="3">
        <v>34</v>
      </c>
      <c r="C36" s="3" t="s">
        <v>2196</v>
      </c>
      <c r="D36" s="7" t="s">
        <v>433</v>
      </c>
      <c r="E36" s="3" t="s">
        <v>1180</v>
      </c>
      <c r="F36" s="3" t="str">
        <f t="shared" si="5"/>
        <v>SEP</v>
      </c>
      <c r="G36" s="3" t="s">
        <v>1177</v>
      </c>
      <c r="H36" s="3" t="s">
        <v>2239</v>
      </c>
      <c r="I36" s="3" t="s">
        <v>1012</v>
      </c>
      <c r="J36" s="30">
        <f t="shared" si="6"/>
        <v>34</v>
      </c>
      <c r="K36" s="3" t="s">
        <v>1</v>
      </c>
      <c r="L36" s="3" t="str">
        <f t="shared" si="3"/>
        <v>{id:34,year: "1998",typeDoc:"ACUERDO",dateAcuerdo:"11-SEP",monthDoc:"SEP",nameDoc:"SE DESIGNA PDTE. Y SRIO. EN QUILEHTLA",link: Acuerdos__pdfpath(`./${"1998/"}${"34.pdf"}`),},</v>
      </c>
      <c r="O36" s="3" t="str">
        <f t="shared" si="4"/>
        <v>{id:34,year: "1998",typeDoc:"ACUERDO",dateAcuerdo:"11-SEP",monthDoc:"SEP",nameDoc:"SE DESIGNA PDTE. Y SRIO. EN QUILEHTLA",link: Acuerdos__pdfpath(`./${"1998/"}${"34.pdf"}`),},</v>
      </c>
      <c r="P36" s="3">
        <v>35</v>
      </c>
    </row>
    <row r="37" spans="1:16" x14ac:dyDescent="0.25">
      <c r="A37" s="3" t="s">
        <v>748</v>
      </c>
      <c r="B37" s="3">
        <v>35</v>
      </c>
      <c r="C37" s="3" t="s">
        <v>2196</v>
      </c>
      <c r="D37" s="7" t="s">
        <v>378</v>
      </c>
      <c r="E37" s="3" t="s">
        <v>1180</v>
      </c>
      <c r="F37" s="3" t="str">
        <f t="shared" si="5"/>
        <v>SEP</v>
      </c>
      <c r="G37" s="3" t="s">
        <v>1177</v>
      </c>
      <c r="H37" s="3" t="s">
        <v>2240</v>
      </c>
      <c r="I37" s="3" t="s">
        <v>1012</v>
      </c>
      <c r="J37" s="30">
        <f t="shared" si="6"/>
        <v>35</v>
      </c>
      <c r="K37" s="3" t="s">
        <v>1</v>
      </c>
      <c r="L37" s="3" t="str">
        <f t="shared" si="3"/>
        <v>{id:35,year: "1998",typeDoc:"ACUERDO",dateAcuerdo:"16-SEP",monthDoc:"SEP",nameDoc:"FORMULAS DE P.M",link: Acuerdos__pdfpath(`./${"1998/"}${"35.pdf"}`),},</v>
      </c>
      <c r="O37" s="3" t="str">
        <f t="shared" si="4"/>
        <v>{id:35,year: "1998",typeDoc:"ACUERDO",dateAcuerdo:"16-SEP",monthDoc:"SEP",nameDoc:"FORMULAS DE P.M",link: Acuerdos__pdfpath(`./${"1998/"}${"35.pdf"}`),},</v>
      </c>
      <c r="P37" s="3">
        <v>36</v>
      </c>
    </row>
    <row r="38" spans="1:16" x14ac:dyDescent="0.25">
      <c r="A38" s="3" t="s">
        <v>748</v>
      </c>
      <c r="B38" s="3">
        <v>36</v>
      </c>
      <c r="C38" s="3" t="s">
        <v>2196</v>
      </c>
      <c r="D38" s="7" t="s">
        <v>378</v>
      </c>
      <c r="E38" s="3" t="s">
        <v>1180</v>
      </c>
      <c r="F38" s="3" t="str">
        <f t="shared" si="5"/>
        <v>SEP</v>
      </c>
      <c r="G38" s="3" t="s">
        <v>1177</v>
      </c>
      <c r="H38" s="3" t="s">
        <v>2241</v>
      </c>
      <c r="I38" s="3" t="s">
        <v>1012</v>
      </c>
      <c r="J38" s="30">
        <f t="shared" si="6"/>
        <v>36</v>
      </c>
      <c r="K38" s="3" t="s">
        <v>1</v>
      </c>
      <c r="L38" s="3" t="str">
        <f t="shared" si="3"/>
        <v>{id:36,year: "1998",typeDoc:"ACUERDO",dateAcuerdo:"16-SEP",monthDoc:"SEP",nameDoc:"REGISTRO DE AYUNT",link: Acuerdos__pdfpath(`./${"1998/"}${"36.pdf"}`),},</v>
      </c>
      <c r="O38" s="3" t="str">
        <f t="shared" si="4"/>
        <v>{id:36,year: "1998",typeDoc:"ACUERDO",dateAcuerdo:"16-SEP",monthDoc:"SEP",nameDoc:"REGISTRO DE AYUNT",link: Acuerdos__pdfpath(`./${"1998/"}${"36.pdf"}`),},</v>
      </c>
      <c r="P38" s="3">
        <v>37</v>
      </c>
    </row>
    <row r="39" spans="1:16" x14ac:dyDescent="0.25">
      <c r="A39" s="3" t="s">
        <v>748</v>
      </c>
      <c r="B39" s="3">
        <v>37</v>
      </c>
      <c r="C39" s="3" t="s">
        <v>2196</v>
      </c>
      <c r="D39" s="7" t="s">
        <v>378</v>
      </c>
      <c r="E39" s="3" t="s">
        <v>1180</v>
      </c>
      <c r="F39" s="3" t="str">
        <f t="shared" si="5"/>
        <v>SEP</v>
      </c>
      <c r="G39" s="3" t="s">
        <v>1177</v>
      </c>
      <c r="H39" s="3" t="s">
        <v>2242</v>
      </c>
      <c r="I39" s="3" t="s">
        <v>1012</v>
      </c>
      <c r="J39" s="30">
        <f t="shared" si="6"/>
        <v>37</v>
      </c>
      <c r="K39" s="3" t="s">
        <v>1</v>
      </c>
      <c r="L39" s="3" t="str">
        <f t="shared" si="3"/>
        <v>{id:37,year: "1998",typeDoc:"ACUERDO",dateAcuerdo:"16-SEP",monthDoc:"SEP",nameDoc:"SUSTITUCIÓN DIP. PAN",link: Acuerdos__pdfpath(`./${"1998/"}${"37.pdf"}`),},</v>
      </c>
      <c r="O39" s="3" t="str">
        <f t="shared" si="4"/>
        <v>{id:37,year: "1998",typeDoc:"ACUERDO",dateAcuerdo:"16-SEP",monthDoc:"SEP",nameDoc:"SUSTITUCIÓN DIP. PAN",link: Acuerdos__pdfpath(`./${"1998/"}${"37.pdf"}`),},</v>
      </c>
      <c r="P39" s="3">
        <v>38</v>
      </c>
    </row>
    <row r="40" spans="1:16" x14ac:dyDescent="0.25">
      <c r="A40" s="3" t="s">
        <v>748</v>
      </c>
      <c r="B40" s="3">
        <v>38</v>
      </c>
      <c r="C40" s="3" t="s">
        <v>2196</v>
      </c>
      <c r="D40" s="7" t="s">
        <v>581</v>
      </c>
      <c r="E40" s="3" t="s">
        <v>1180</v>
      </c>
      <c r="F40" s="3" t="str">
        <f t="shared" si="5"/>
        <v>SEP</v>
      </c>
      <c r="G40" s="3" t="s">
        <v>1177</v>
      </c>
      <c r="H40" s="3" t="s">
        <v>2243</v>
      </c>
      <c r="I40" s="3" t="s">
        <v>1012</v>
      </c>
      <c r="J40" s="30">
        <f t="shared" si="6"/>
        <v>38</v>
      </c>
      <c r="K40" s="3" t="s">
        <v>1</v>
      </c>
      <c r="L40" s="3" t="str">
        <f t="shared" si="3"/>
        <v>{id:38,year: "1998",typeDoc:"ACUERDO",dateAcuerdo:"23-SEP",monthDoc:"SEP",nameDoc:"SE FACULTA AL LIC. GONZALO FLORES",link: Acuerdos__pdfpath(`./${"1998/"}${"38.pdf"}`),},</v>
      </c>
      <c r="O40" s="3" t="str">
        <f t="shared" si="4"/>
        <v>{id:38,year: "1998",typeDoc:"ACUERDO",dateAcuerdo:"23-SEP",monthDoc:"SEP",nameDoc:"SE FACULTA AL LIC. GONZALO FLORES",link: Acuerdos__pdfpath(`./${"1998/"}${"38.pdf"}`),},</v>
      </c>
      <c r="P40" s="3">
        <v>39</v>
      </c>
    </row>
    <row r="41" spans="1:16" x14ac:dyDescent="0.25">
      <c r="A41" s="3" t="s">
        <v>748</v>
      </c>
      <c r="B41" s="3">
        <v>39</v>
      </c>
      <c r="C41" s="3" t="s">
        <v>2196</v>
      </c>
      <c r="D41" s="7" t="s">
        <v>283</v>
      </c>
      <c r="E41" s="3" t="s">
        <v>1180</v>
      </c>
      <c r="F41" s="3" t="str">
        <f t="shared" si="5"/>
        <v>SEP</v>
      </c>
      <c r="G41" s="3" t="s">
        <v>1177</v>
      </c>
      <c r="H41" s="3" t="s">
        <v>2244</v>
      </c>
      <c r="I41" s="3" t="s">
        <v>1012</v>
      </c>
      <c r="J41" s="30">
        <f t="shared" si="6"/>
        <v>39</v>
      </c>
      <c r="K41" s="3" t="s">
        <v>1</v>
      </c>
      <c r="L41" s="3" t="str">
        <f t="shared" si="3"/>
        <v>{id:39,year: "1998",typeDoc:"ACUERDO",dateAcuerdo:"29-SEP",monthDoc:"SEP",nameDoc:"LINEAMIENTOS PARA PROPAGANDA A P.M.A POR C",link: Acuerdos__pdfpath(`./${"1998/"}${"39.pdf"}`),},</v>
      </c>
      <c r="O41" s="3" t="str">
        <f t="shared" si="4"/>
        <v>{id:39,year: "1998",typeDoc:"ACUERDO",dateAcuerdo:"29-SEP",monthDoc:"SEP",nameDoc:"LINEAMIENTOS PARA PROPAGANDA A P.M.A POR C",link: Acuerdos__pdfpath(`./${"1998/"}${"39.pdf"}`),},</v>
      </c>
      <c r="P41" s="3">
        <v>40</v>
      </c>
    </row>
    <row r="42" spans="1:16" x14ac:dyDescent="0.25">
      <c r="A42" s="3" t="s">
        <v>748</v>
      </c>
      <c r="B42" s="3">
        <v>40</v>
      </c>
      <c r="C42" s="3" t="s">
        <v>2196</v>
      </c>
      <c r="D42" s="7" t="s">
        <v>283</v>
      </c>
      <c r="E42" s="3" t="s">
        <v>1180</v>
      </c>
      <c r="F42" s="3" t="str">
        <f t="shared" si="5"/>
        <v>SEP</v>
      </c>
      <c r="G42" s="3" t="s">
        <v>1177</v>
      </c>
      <c r="H42" s="3" t="s">
        <v>2250</v>
      </c>
      <c r="I42" s="3" t="s">
        <v>1012</v>
      </c>
      <c r="J42" s="30">
        <f t="shared" si="6"/>
        <v>40</v>
      </c>
      <c r="K42" s="3" t="s">
        <v>1</v>
      </c>
      <c r="L42" s="3" t="str">
        <f t="shared" si="3"/>
        <v>{id:40,year: "1998",typeDoc:"ACUERDO",dateAcuerdo:"29-SEP",monthDoc:"SEP",nameDoc:"DISTRIBUCIÓN DE MATERIAL ELECTORAL",link: Acuerdos__pdfpath(`./${"1998/"}${"40.pdf"}`),},</v>
      </c>
      <c r="O42" s="3" t="str">
        <f t="shared" si="4"/>
        <v>{id:40,year: "1998",typeDoc:"ACUERDO",dateAcuerdo:"29-SEP",monthDoc:"SEP",nameDoc:"DISTRIBUCIÓN DE MATERIAL ELECTORAL",link: Acuerdos__pdfpath(`./${"1998/"}${"40.pdf"}`),},</v>
      </c>
      <c r="P42" s="3">
        <v>41</v>
      </c>
    </row>
    <row r="43" spans="1:16" x14ac:dyDescent="0.25">
      <c r="A43" s="3" t="s">
        <v>748</v>
      </c>
      <c r="B43" s="3">
        <v>41</v>
      </c>
      <c r="C43" s="3" t="s">
        <v>2196</v>
      </c>
      <c r="D43" s="7" t="s">
        <v>283</v>
      </c>
      <c r="E43" s="3" t="s">
        <v>1180</v>
      </c>
      <c r="F43" s="3" t="str">
        <f t="shared" si="5"/>
        <v>SEP</v>
      </c>
      <c r="G43" s="3" t="s">
        <v>1177</v>
      </c>
      <c r="H43" s="3" t="s">
        <v>2251</v>
      </c>
      <c r="I43" s="3" t="s">
        <v>1012</v>
      </c>
      <c r="J43" s="30">
        <f t="shared" si="6"/>
        <v>41</v>
      </c>
      <c r="K43" s="3" t="s">
        <v>1</v>
      </c>
      <c r="L43" s="3" t="str">
        <f t="shared" si="3"/>
        <v>{id:41,year: "1998",typeDoc:"ACUERDO",dateAcuerdo:"29-SEP",monthDoc:"SEP",nameDoc:"CONV. DE OBSERVADORES ELECTORALES",link: Acuerdos__pdfpath(`./${"1998/"}${"41.pdf"}`),},</v>
      </c>
      <c r="O43" s="3" t="str">
        <f t="shared" si="4"/>
        <v>{id:41,year: "1998",typeDoc:"ACUERDO",dateAcuerdo:"29-SEP",monthDoc:"SEP",nameDoc:"CONV. DE OBSERVADORES ELECTORALES",link: Acuerdos__pdfpath(`./${"1998/"}${"41.pdf"}`),},</v>
      </c>
      <c r="P43" s="3">
        <v>42</v>
      </c>
    </row>
    <row r="44" spans="1:16" x14ac:dyDescent="0.25">
      <c r="A44" s="3" t="s">
        <v>748</v>
      </c>
      <c r="B44" s="3">
        <v>42</v>
      </c>
      <c r="C44" s="3" t="s">
        <v>2196</v>
      </c>
      <c r="D44" s="7" t="s">
        <v>283</v>
      </c>
      <c r="E44" s="3" t="s">
        <v>1180</v>
      </c>
      <c r="F44" s="3" t="str">
        <f t="shared" si="5"/>
        <v>SEP</v>
      </c>
      <c r="G44" s="3" t="s">
        <v>1177</v>
      </c>
      <c r="H44" s="3" t="s">
        <v>2212</v>
      </c>
      <c r="I44" s="3" t="s">
        <v>1012</v>
      </c>
      <c r="J44" s="30">
        <f t="shared" si="6"/>
        <v>42</v>
      </c>
      <c r="K44" s="3" t="s">
        <v>1</v>
      </c>
      <c r="L44" s="3" t="str">
        <f t="shared" si="3"/>
        <v>{id:42,year: "1998",typeDoc:"ACUERDO",dateAcuerdo:"29-SEP",monthDoc:"SEP",nameDoc:"APROBACIÓN DE ACTAS DE LA JORN. ELEC",link: Acuerdos__pdfpath(`./${"1998/"}${"42.pdf"}`),},</v>
      </c>
      <c r="O44" s="3" t="str">
        <f t="shared" si="4"/>
        <v>{id:42,year: "1998",typeDoc:"ACUERDO",dateAcuerdo:"29-SEP",monthDoc:"SEP",nameDoc:"APROBACIÓN DE ACTAS DE LA JORN. ELEC",link: Acuerdos__pdfpath(`./${"1998/"}${"42.pdf"}`),},</v>
      </c>
      <c r="P44" s="3">
        <v>43</v>
      </c>
    </row>
    <row r="45" spans="1:16" x14ac:dyDescent="0.25">
      <c r="A45" s="3" t="s">
        <v>748</v>
      </c>
      <c r="B45" s="3">
        <v>43</v>
      </c>
      <c r="C45" s="3" t="s">
        <v>2196</v>
      </c>
      <c r="D45" s="7" t="s">
        <v>283</v>
      </c>
      <c r="E45" s="3" t="s">
        <v>1180</v>
      </c>
      <c r="F45" s="3" t="str">
        <f t="shared" si="5"/>
        <v>SEP</v>
      </c>
      <c r="G45" s="3" t="s">
        <v>1177</v>
      </c>
      <c r="H45" s="3" t="s">
        <v>2213</v>
      </c>
      <c r="I45" s="3" t="s">
        <v>1012</v>
      </c>
      <c r="J45" s="30">
        <f t="shared" si="6"/>
        <v>43</v>
      </c>
      <c r="K45" s="3" t="s">
        <v>1</v>
      </c>
      <c r="L45" s="3" t="str">
        <f t="shared" si="3"/>
        <v>{id:43,year: "1998",typeDoc:"ACUERDO",dateAcuerdo:"29-SEP",monthDoc:"SEP",nameDoc:"CONTRATACIÓN CON EMPRESA LITHO FORMAS",link: Acuerdos__pdfpath(`./${"1998/"}${"43.pdf"}`),},</v>
      </c>
      <c r="O45" s="3" t="str">
        <f t="shared" si="4"/>
        <v>{id:43,year: "1998",typeDoc:"ACUERDO",dateAcuerdo:"29-SEP",monthDoc:"SEP",nameDoc:"CONTRATACIÓN CON EMPRESA LITHO FORMAS",link: Acuerdos__pdfpath(`./${"1998/"}${"43.pdf"}`),},</v>
      </c>
      <c r="P45" s="3">
        <v>44</v>
      </c>
    </row>
    <row r="46" spans="1:16" x14ac:dyDescent="0.25">
      <c r="A46" s="3" t="s">
        <v>748</v>
      </c>
      <c r="B46" s="3">
        <v>44</v>
      </c>
      <c r="C46" s="3" t="s">
        <v>2196</v>
      </c>
      <c r="D46" s="7" t="s">
        <v>283</v>
      </c>
      <c r="E46" s="3" t="s">
        <v>1180</v>
      </c>
      <c r="F46" s="3" t="str">
        <f t="shared" si="5"/>
        <v>SEP</v>
      </c>
      <c r="G46" s="3" t="s">
        <v>1177</v>
      </c>
      <c r="H46" s="3" t="s">
        <v>2214</v>
      </c>
      <c r="I46" s="3" t="s">
        <v>1012</v>
      </c>
      <c r="J46" s="30">
        <f t="shared" si="6"/>
        <v>44</v>
      </c>
      <c r="K46" s="3" t="s">
        <v>1</v>
      </c>
      <c r="L46" s="3" t="str">
        <f t="shared" si="3"/>
        <v>{id:44,year: "1998",typeDoc:"ACUERDO",dateAcuerdo:"29-SEP",monthDoc:"SEP",nameDoc:"SUSTITUCIÓN CANDIDATOS DE PLANILLAS DEL PT",link: Acuerdos__pdfpath(`./${"1998/"}${"44.pdf"}`),},</v>
      </c>
      <c r="O46" s="3" t="str">
        <f t="shared" si="4"/>
        <v>{id:44,year: "1998",typeDoc:"ACUERDO",dateAcuerdo:"29-SEP",monthDoc:"SEP",nameDoc:"SUSTITUCIÓN CANDIDATOS DE PLANILLAS DEL PT",link: Acuerdos__pdfpath(`./${"1998/"}${"44.pdf"}`),},</v>
      </c>
      <c r="P46" s="3">
        <v>45</v>
      </c>
    </row>
    <row r="47" spans="1:16" x14ac:dyDescent="0.25">
      <c r="A47" s="3" t="s">
        <v>748</v>
      </c>
      <c r="B47" s="3">
        <v>45</v>
      </c>
      <c r="C47" s="3" t="s">
        <v>2196</v>
      </c>
      <c r="D47" s="7" t="s">
        <v>283</v>
      </c>
      <c r="E47" s="3" t="s">
        <v>1180</v>
      </c>
      <c r="F47" s="3" t="str">
        <f t="shared" si="5"/>
        <v>SEP</v>
      </c>
      <c r="G47" s="3" t="s">
        <v>1177</v>
      </c>
      <c r="H47" s="3" t="s">
        <v>2252</v>
      </c>
      <c r="I47" s="3" t="s">
        <v>1012</v>
      </c>
      <c r="J47" s="30">
        <f t="shared" si="6"/>
        <v>45</v>
      </c>
      <c r="K47" s="3" t="s">
        <v>1</v>
      </c>
      <c r="L47" s="3" t="str">
        <f t="shared" si="3"/>
        <v>{id:45,year: "1998",typeDoc:"ACUERDO",dateAcuerdo:"29-SEP",monthDoc:"SEP",nameDoc:"PARA LA SUBSTITUCIÓN DIP. VERDE",link: Acuerdos__pdfpath(`./${"1998/"}${"45.pdf"}`),},</v>
      </c>
      <c r="O47" s="3" t="str">
        <f t="shared" si="4"/>
        <v>{id:45,year: "1998",typeDoc:"ACUERDO",dateAcuerdo:"29-SEP",monthDoc:"SEP",nameDoc:"PARA LA SUBSTITUCIÓN DIP. VERDE",link: Acuerdos__pdfpath(`./${"1998/"}${"45.pdf"}`),},</v>
      </c>
      <c r="P47" s="3">
        <v>46</v>
      </c>
    </row>
    <row r="48" spans="1:16" x14ac:dyDescent="0.25">
      <c r="A48" s="3" t="s">
        <v>748</v>
      </c>
      <c r="B48" s="3">
        <v>46</v>
      </c>
      <c r="C48" s="3" t="s">
        <v>2196</v>
      </c>
      <c r="D48" s="7" t="s">
        <v>593</v>
      </c>
      <c r="E48" s="3" t="s">
        <v>1180</v>
      </c>
      <c r="F48" s="3" t="str">
        <f t="shared" si="5"/>
        <v>OCT</v>
      </c>
      <c r="G48" s="3" t="s">
        <v>1177</v>
      </c>
      <c r="H48" s="3" t="s">
        <v>2253</v>
      </c>
      <c r="I48" s="3" t="s">
        <v>1012</v>
      </c>
      <c r="J48" s="30">
        <f t="shared" si="6"/>
        <v>46</v>
      </c>
      <c r="K48" s="3" t="s">
        <v>1</v>
      </c>
      <c r="L48" s="3" t="str">
        <f t="shared" si="3"/>
        <v>{id:46,year: "1998",typeDoc:"ACUERDO",dateAcuerdo:"06-OCT",monthDoc:"OCT",nameDoc:"SE ESTABLECEN CRITERIOS PARA M. D.CASILLA",link: Acuerdos__pdfpath(`./${"1998/"}${"46.pdf"}`),},</v>
      </c>
      <c r="O48" s="3" t="str">
        <f t="shared" si="4"/>
        <v>{id:46,year: "1998",typeDoc:"ACUERDO",dateAcuerdo:"06-OCT",monthDoc:"OCT",nameDoc:"SE ESTABLECEN CRITERIOS PARA M. D.CASILLA",link: Acuerdos__pdfpath(`./${"1998/"}${"46.pdf"}`),},</v>
      </c>
      <c r="P48" s="3">
        <v>47</v>
      </c>
    </row>
    <row r="49" spans="1:16" x14ac:dyDescent="0.25">
      <c r="A49" s="3" t="s">
        <v>748</v>
      </c>
      <c r="B49" s="3">
        <v>47</v>
      </c>
      <c r="C49" s="3" t="s">
        <v>2196</v>
      </c>
      <c r="D49" s="7" t="s">
        <v>593</v>
      </c>
      <c r="E49" s="3" t="s">
        <v>1180</v>
      </c>
      <c r="F49" s="3" t="str">
        <f t="shared" si="5"/>
        <v>OCT</v>
      </c>
      <c r="G49" s="3" t="s">
        <v>1177</v>
      </c>
      <c r="H49" s="3" t="s">
        <v>2215</v>
      </c>
      <c r="I49" s="3" t="s">
        <v>1012</v>
      </c>
      <c r="J49" s="30">
        <f t="shared" si="6"/>
        <v>47</v>
      </c>
      <c r="K49" s="3" t="s">
        <v>1</v>
      </c>
      <c r="L49" s="3" t="str">
        <f t="shared" si="3"/>
        <v>{id:47,year: "1998",typeDoc:"ACUERDO",dateAcuerdo:"06-OCT",monthDoc:"OCT",nameDoc:"SUSTITUCIÓN PAN",link: Acuerdos__pdfpath(`./${"1998/"}${"47.pdf"}`),},</v>
      </c>
      <c r="O49" s="3" t="str">
        <f t="shared" si="4"/>
        <v>{id:47,year: "1998",typeDoc:"ACUERDO",dateAcuerdo:"06-OCT",monthDoc:"OCT",nameDoc:"SUSTITUCIÓN PAN",link: Acuerdos__pdfpath(`./${"1998/"}${"47.pdf"}`),},</v>
      </c>
      <c r="P49" s="3">
        <v>48</v>
      </c>
    </row>
    <row r="50" spans="1:16" x14ac:dyDescent="0.25">
      <c r="A50" s="3" t="s">
        <v>748</v>
      </c>
      <c r="B50" s="3">
        <v>48</v>
      </c>
      <c r="C50" s="3" t="s">
        <v>2196</v>
      </c>
      <c r="D50" s="7" t="s">
        <v>593</v>
      </c>
      <c r="E50" s="3" t="s">
        <v>1180</v>
      </c>
      <c r="F50" s="3" t="str">
        <f t="shared" si="5"/>
        <v>OCT</v>
      </c>
      <c r="G50" s="3" t="s">
        <v>1177</v>
      </c>
      <c r="H50" s="3" t="s">
        <v>582</v>
      </c>
      <c r="I50" s="3" t="s">
        <v>1012</v>
      </c>
      <c r="J50" s="30">
        <f t="shared" si="6"/>
        <v>48</v>
      </c>
      <c r="K50" s="3" t="s">
        <v>1</v>
      </c>
      <c r="L50" s="3" t="str">
        <f t="shared" si="3"/>
        <v>{id:48,year: "1998",typeDoc:"ACUERDO",dateAcuerdo:"06-OCT",monthDoc:"OCT",nameDoc:"SUSTITUCIÓN POR CIUDADANÁ DE LA LOC. DE TLATEMPA",link: Acuerdos__pdfpath(`./${"1998/"}${"48.pdf"}`),},</v>
      </c>
      <c r="O50" s="3" t="str">
        <f t="shared" si="4"/>
        <v>{id:48,year: "1998",typeDoc:"ACUERDO",dateAcuerdo:"06-OCT",monthDoc:"OCT",nameDoc:"SUSTITUCIÓN POR CIUDADANÁ DE LA LOC. DE TLATEMPA",link: Acuerdos__pdfpath(`./${"1998/"}${"48.pdf"}`),},</v>
      </c>
      <c r="P50" s="3">
        <v>49</v>
      </c>
    </row>
    <row r="51" spans="1:16" x14ac:dyDescent="0.25">
      <c r="A51" s="3" t="s">
        <v>748</v>
      </c>
      <c r="B51" s="3">
        <v>49</v>
      </c>
      <c r="C51" s="3" t="s">
        <v>2196</v>
      </c>
      <c r="D51" s="7" t="s">
        <v>593</v>
      </c>
      <c r="E51" s="3" t="s">
        <v>1180</v>
      </c>
      <c r="F51" s="3" t="str">
        <f t="shared" si="5"/>
        <v>OCT</v>
      </c>
      <c r="G51" s="3" t="s">
        <v>1177</v>
      </c>
      <c r="H51" s="3" t="s">
        <v>583</v>
      </c>
      <c r="I51" s="3" t="s">
        <v>1012</v>
      </c>
      <c r="J51" s="30">
        <f t="shared" si="6"/>
        <v>49</v>
      </c>
      <c r="K51" s="3" t="s">
        <v>1</v>
      </c>
      <c r="L51" s="3" t="str">
        <f t="shared" si="3"/>
        <v>{id:49,year: "1998",typeDoc:"ACUERDO",dateAcuerdo:"06-OCT",monthDoc:"OCT",nameDoc:"SUSTITUCIÓN PT",link: Acuerdos__pdfpath(`./${"1998/"}${"49.pdf"}`),},</v>
      </c>
      <c r="O51" s="3" t="str">
        <f t="shared" si="4"/>
        <v>{id:49,year: "1998",typeDoc:"ACUERDO",dateAcuerdo:"06-OCT",monthDoc:"OCT",nameDoc:"SUSTITUCIÓN PT",link: Acuerdos__pdfpath(`./${"1998/"}${"49.pdf"}`),},</v>
      </c>
      <c r="P51" s="3">
        <v>50</v>
      </c>
    </row>
    <row r="52" spans="1:16" x14ac:dyDescent="0.25">
      <c r="A52" s="3" t="s">
        <v>748</v>
      </c>
      <c r="B52" s="3">
        <v>50</v>
      </c>
      <c r="C52" s="3" t="s">
        <v>2196</v>
      </c>
      <c r="D52" s="7" t="s">
        <v>594</v>
      </c>
      <c r="E52" s="3" t="s">
        <v>1180</v>
      </c>
      <c r="F52" s="3" t="str">
        <f t="shared" si="5"/>
        <v>OCT</v>
      </c>
      <c r="G52" s="3" t="s">
        <v>1177</v>
      </c>
      <c r="H52" s="3" t="s">
        <v>584</v>
      </c>
      <c r="I52" s="3" t="s">
        <v>1012</v>
      </c>
      <c r="J52" s="30">
        <f t="shared" si="6"/>
        <v>50</v>
      </c>
      <c r="K52" s="3" t="s">
        <v>1</v>
      </c>
      <c r="L52" s="3" t="str">
        <f t="shared" si="3"/>
        <v>{id:50,year: "1998",typeDoc:"ACUERDO",dateAcuerdo:"14-OCT",monthDoc:"OCT",nameDoc:"SUSTITUCIONES PT",link: Acuerdos__pdfpath(`./${"1998/"}${"50.pdf"}`),},</v>
      </c>
      <c r="O52" s="3" t="str">
        <f t="shared" si="4"/>
        <v>{id:50,year: "1998",typeDoc:"ACUERDO",dateAcuerdo:"14-OCT",monthDoc:"OCT",nameDoc:"SUSTITUCIONES PT",link: Acuerdos__pdfpath(`./${"1998/"}${"50.pdf"}`),},</v>
      </c>
      <c r="P52" s="3">
        <v>51</v>
      </c>
    </row>
    <row r="53" spans="1:16" x14ac:dyDescent="0.25">
      <c r="A53" s="3" t="s">
        <v>748</v>
      </c>
      <c r="B53" s="3">
        <v>51</v>
      </c>
      <c r="C53" s="3" t="s">
        <v>2196</v>
      </c>
      <c r="D53" s="7" t="s">
        <v>594</v>
      </c>
      <c r="E53" s="3" t="s">
        <v>1180</v>
      </c>
      <c r="F53" s="3" t="str">
        <f t="shared" si="5"/>
        <v>OCT</v>
      </c>
      <c r="G53" s="3" t="s">
        <v>1177</v>
      </c>
      <c r="H53" s="3" t="s">
        <v>585</v>
      </c>
      <c r="I53" s="3" t="s">
        <v>1012</v>
      </c>
      <c r="J53" s="30">
        <f t="shared" si="6"/>
        <v>51</v>
      </c>
      <c r="K53" s="3" t="s">
        <v>1</v>
      </c>
      <c r="L53" s="3" t="str">
        <f t="shared" si="3"/>
        <v>{id:51,year: "1998",typeDoc:"ACUERDO",dateAcuerdo:"14-OCT",monthDoc:"OCT",nameDoc:"SUSTITUCIÓN DEL PDM",link: Acuerdos__pdfpath(`./${"1998/"}${"51.pdf"}`),},</v>
      </c>
      <c r="O53" s="3" t="str">
        <f t="shared" si="4"/>
        <v>{id:51,year: "1998",typeDoc:"ACUERDO",dateAcuerdo:"14-OCT",monthDoc:"OCT",nameDoc:"SUSTITUCIÓN DEL PDM",link: Acuerdos__pdfpath(`./${"1998/"}${"51.pdf"}`),},</v>
      </c>
      <c r="P53" s="3">
        <v>52</v>
      </c>
    </row>
    <row r="54" spans="1:16" x14ac:dyDescent="0.25">
      <c r="A54" s="3" t="s">
        <v>748</v>
      </c>
      <c r="B54" s="3">
        <v>52</v>
      </c>
      <c r="C54" s="3" t="s">
        <v>2196</v>
      </c>
      <c r="D54" s="7" t="s">
        <v>594</v>
      </c>
      <c r="E54" s="3" t="s">
        <v>1180</v>
      </c>
      <c r="F54" s="3" t="str">
        <f t="shared" si="5"/>
        <v>OCT</v>
      </c>
      <c r="G54" s="3" t="s">
        <v>1177</v>
      </c>
      <c r="H54" s="3" t="s">
        <v>2254</v>
      </c>
      <c r="I54" s="3" t="s">
        <v>1012</v>
      </c>
      <c r="J54" s="30">
        <f t="shared" si="6"/>
        <v>52</v>
      </c>
      <c r="K54" s="3" t="s">
        <v>1</v>
      </c>
      <c r="L54" s="3" t="str">
        <f t="shared" si="3"/>
        <v>{id:52,year: "1998",typeDoc:"ACUERDO",dateAcuerdo:"14-OCT",monthDoc:"OCT",nameDoc:"SE APRUEBA EL NUM. Y UBIC. DE MDC",link: Acuerdos__pdfpath(`./${"1998/"}${"52.pdf"}`),},</v>
      </c>
      <c r="O54" s="3" t="str">
        <f t="shared" si="4"/>
        <v>{id:52,year: "1998",typeDoc:"ACUERDO",dateAcuerdo:"14-OCT",monthDoc:"OCT",nameDoc:"SE APRUEBA EL NUM. Y UBIC. DE MDC",link: Acuerdos__pdfpath(`./${"1998/"}${"52.pdf"}`),},</v>
      </c>
      <c r="P54" s="3">
        <v>53</v>
      </c>
    </row>
    <row r="55" spans="1:16" x14ac:dyDescent="0.25">
      <c r="A55" s="3" t="s">
        <v>748</v>
      </c>
      <c r="B55" s="3">
        <v>53</v>
      </c>
      <c r="C55" s="3" t="s">
        <v>2196</v>
      </c>
      <c r="D55" s="7" t="s">
        <v>594</v>
      </c>
      <c r="E55" s="3" t="s">
        <v>1180</v>
      </c>
      <c r="F55" s="3" t="str">
        <f t="shared" si="5"/>
        <v>OCT</v>
      </c>
      <c r="G55" s="3" t="s">
        <v>1177</v>
      </c>
      <c r="H55" s="3" t="s">
        <v>586</v>
      </c>
      <c r="I55" s="3" t="s">
        <v>1012</v>
      </c>
      <c r="J55" s="30">
        <f t="shared" si="6"/>
        <v>53</v>
      </c>
      <c r="K55" s="3" t="s">
        <v>1</v>
      </c>
      <c r="L55" s="3" t="str">
        <f t="shared" si="3"/>
        <v>{id:53,year: "1998",typeDoc:"ACUERDO",dateAcuerdo:"14-OCT",monthDoc:"OCT",nameDoc:"SUSTITUCIÓN POR CIUDADANÍA",link: Acuerdos__pdfpath(`./${"1998/"}${"53.pdf"}`),},</v>
      </c>
      <c r="O55" s="3" t="str">
        <f t="shared" si="4"/>
        <v>{id:53,year: "1998",typeDoc:"ACUERDO",dateAcuerdo:"14-OCT",monthDoc:"OCT",nameDoc:"SUSTITUCIÓN POR CIUDADANÍA",link: Acuerdos__pdfpath(`./${"1998/"}${"53.pdf"}`),},</v>
      </c>
      <c r="P55" s="3">
        <v>54</v>
      </c>
    </row>
    <row r="56" spans="1:16" x14ac:dyDescent="0.25">
      <c r="A56" s="3" t="s">
        <v>748</v>
      </c>
      <c r="B56" s="3">
        <v>54</v>
      </c>
      <c r="C56" s="3" t="s">
        <v>2196</v>
      </c>
      <c r="D56" s="7" t="s">
        <v>594</v>
      </c>
      <c r="E56" s="3" t="s">
        <v>1180</v>
      </c>
      <c r="F56" s="3" t="str">
        <f t="shared" si="5"/>
        <v>OCT</v>
      </c>
      <c r="G56" s="3" t="s">
        <v>1177</v>
      </c>
      <c r="H56" s="3" t="s">
        <v>587</v>
      </c>
      <c r="I56" s="3" t="s">
        <v>1012</v>
      </c>
      <c r="J56" s="30">
        <f t="shared" si="6"/>
        <v>54</v>
      </c>
      <c r="K56" s="3" t="s">
        <v>1</v>
      </c>
      <c r="L56" s="3" t="str">
        <f t="shared" si="3"/>
        <v>{id:54,year: "1998",typeDoc:"ACUERDO",dateAcuerdo:"14-OCT",monthDoc:"OCT",nameDoc:"SUSTITUCIONES PAN",link: Acuerdos__pdfpath(`./${"1998/"}${"54.pdf"}`),},</v>
      </c>
      <c r="O56" s="3" t="str">
        <f t="shared" si="4"/>
        <v>{id:54,year: "1998",typeDoc:"ACUERDO",dateAcuerdo:"14-OCT",monthDoc:"OCT",nameDoc:"SUSTITUCIONES PAN",link: Acuerdos__pdfpath(`./${"1998/"}${"54.pdf"}`),},</v>
      </c>
      <c r="P56" s="3">
        <v>55</v>
      </c>
    </row>
    <row r="57" spans="1:16" x14ac:dyDescent="0.25">
      <c r="A57" s="3" t="s">
        <v>748</v>
      </c>
      <c r="B57" s="3">
        <v>55</v>
      </c>
      <c r="C57" s="3" t="s">
        <v>2196</v>
      </c>
      <c r="D57" s="7" t="s">
        <v>594</v>
      </c>
      <c r="E57" s="3" t="s">
        <v>1180</v>
      </c>
      <c r="F57" s="3" t="str">
        <f t="shared" si="5"/>
        <v>OCT</v>
      </c>
      <c r="G57" s="3" t="s">
        <v>1177</v>
      </c>
      <c r="H57" s="3" t="s">
        <v>588</v>
      </c>
      <c r="I57" s="3" t="s">
        <v>1012</v>
      </c>
      <c r="J57" s="30">
        <f t="shared" si="6"/>
        <v>55</v>
      </c>
      <c r="K57" s="3" t="s">
        <v>1</v>
      </c>
      <c r="L57" s="3" t="str">
        <f t="shared" si="3"/>
        <v>{id:55,year: "1998",typeDoc:"ACUERDO",dateAcuerdo:"14-OCT",monthDoc:"OCT",nameDoc:"SUSTITUCIONES PRD",link: Acuerdos__pdfpath(`./${"1998/"}${"55.pdf"}`),},</v>
      </c>
      <c r="O57" s="3" t="str">
        <f t="shared" si="4"/>
        <v>{id:55,year: "1998",typeDoc:"ACUERDO",dateAcuerdo:"14-OCT",monthDoc:"OCT",nameDoc:"SUSTITUCIONES PRD",link: Acuerdos__pdfpath(`./${"1998/"}${"55.pdf"}`),},</v>
      </c>
      <c r="P57" s="3">
        <v>56</v>
      </c>
    </row>
    <row r="58" spans="1:16" x14ac:dyDescent="0.25">
      <c r="A58" s="3" t="s">
        <v>748</v>
      </c>
      <c r="B58" s="3">
        <v>56</v>
      </c>
      <c r="C58" s="3" t="s">
        <v>2196</v>
      </c>
      <c r="D58" s="7" t="s">
        <v>594</v>
      </c>
      <c r="E58" s="3" t="s">
        <v>1180</v>
      </c>
      <c r="F58" s="3" t="str">
        <f t="shared" si="5"/>
        <v>OCT</v>
      </c>
      <c r="G58" s="3" t="s">
        <v>1177</v>
      </c>
      <c r="H58" s="3" t="s">
        <v>589</v>
      </c>
      <c r="I58" s="3" t="s">
        <v>1012</v>
      </c>
      <c r="J58" s="30">
        <f t="shared" si="6"/>
        <v>56</v>
      </c>
      <c r="K58" s="3" t="s">
        <v>1</v>
      </c>
      <c r="L58" s="3" t="str">
        <f t="shared" si="3"/>
        <v>{id:56,year: "1998",typeDoc:"ACUERDO",dateAcuerdo:"14-OCT",monthDoc:"OCT",nameDoc:"SUSTITUCIONES PRI",link: Acuerdos__pdfpath(`./${"1998/"}${"56.pdf"}`),},</v>
      </c>
      <c r="O58" s="3" t="str">
        <f t="shared" si="4"/>
        <v>{id:56,year: "1998",typeDoc:"ACUERDO",dateAcuerdo:"14-OCT",monthDoc:"OCT",nameDoc:"SUSTITUCIONES PRI",link: Acuerdos__pdfpath(`./${"1998/"}${"56.pdf"}`),},</v>
      </c>
      <c r="P58" s="3">
        <v>57</v>
      </c>
    </row>
    <row r="59" spans="1:16" x14ac:dyDescent="0.25">
      <c r="A59" s="3" t="s">
        <v>748</v>
      </c>
      <c r="B59" s="3">
        <v>57</v>
      </c>
      <c r="C59" s="3" t="s">
        <v>2196</v>
      </c>
      <c r="D59" s="7" t="s">
        <v>594</v>
      </c>
      <c r="E59" s="3" t="s">
        <v>1180</v>
      </c>
      <c r="F59" s="3" t="str">
        <f t="shared" si="5"/>
        <v>OCT</v>
      </c>
      <c r="G59" s="3" t="s">
        <v>1177</v>
      </c>
      <c r="H59" s="3" t="s">
        <v>590</v>
      </c>
      <c r="I59" s="3" t="s">
        <v>1012</v>
      </c>
      <c r="J59" s="30">
        <f t="shared" si="6"/>
        <v>57</v>
      </c>
      <c r="K59" s="3" t="s">
        <v>1</v>
      </c>
      <c r="L59" s="3" t="str">
        <f t="shared" si="3"/>
        <v>{id:57,year: "1998",typeDoc:"ACUERDO",dateAcuerdo:"14-OCT",monthDoc:"OCT",nameDoc:"SUSTITUCIONES PVEM",link: Acuerdos__pdfpath(`./${"1998/"}${"57.pdf"}`),},</v>
      </c>
      <c r="O59" s="3" t="str">
        <f t="shared" si="4"/>
        <v>{id:57,year: "1998",typeDoc:"ACUERDO",dateAcuerdo:"14-OCT",monthDoc:"OCT",nameDoc:"SUSTITUCIONES PVEM",link: Acuerdos__pdfpath(`./${"1998/"}${"57.pdf"}`),},</v>
      </c>
      <c r="P59" s="3">
        <v>58</v>
      </c>
    </row>
    <row r="60" spans="1:16" x14ac:dyDescent="0.25">
      <c r="A60" s="3" t="s">
        <v>748</v>
      </c>
      <c r="B60" s="3">
        <v>58</v>
      </c>
      <c r="C60" s="3" t="s">
        <v>2196</v>
      </c>
      <c r="D60" s="7" t="s">
        <v>595</v>
      </c>
      <c r="E60" s="3" t="s">
        <v>1180</v>
      </c>
      <c r="F60" s="3" t="str">
        <f t="shared" si="5"/>
        <v>OCT</v>
      </c>
      <c r="G60" s="3" t="s">
        <v>1177</v>
      </c>
      <c r="H60" s="3" t="s">
        <v>2216</v>
      </c>
      <c r="I60" s="3" t="s">
        <v>1012</v>
      </c>
      <c r="J60" s="30">
        <f t="shared" si="6"/>
        <v>58</v>
      </c>
      <c r="K60" s="3" t="s">
        <v>1</v>
      </c>
      <c r="L60" s="3" t="str">
        <f t="shared" si="3"/>
        <v>{id:58,year: "1998",typeDoc:"ACUERDO",dateAcuerdo:"28-OCT",monthDoc:"OCT",nameDoc:"ANEXO DEL DE UBICACIÓN DE CASILLAS",link: Acuerdos__pdfpath(`./${"1998/"}${"58.pdf"}`),},</v>
      </c>
      <c r="O60" s="3" t="str">
        <f t="shared" si="4"/>
        <v>{id:58,year: "1998",typeDoc:"ACUERDO",dateAcuerdo:"28-OCT",monthDoc:"OCT",nameDoc:"ANEXO DEL DE UBICACIÓN DE CASILLAS",link: Acuerdos__pdfpath(`./${"1998/"}${"58.pdf"}`),},</v>
      </c>
      <c r="P60" s="3">
        <v>59</v>
      </c>
    </row>
    <row r="61" spans="1:16" x14ac:dyDescent="0.25">
      <c r="A61" s="3" t="s">
        <v>748</v>
      </c>
      <c r="B61" s="3">
        <v>59</v>
      </c>
      <c r="C61" s="3" t="s">
        <v>2196</v>
      </c>
      <c r="D61" s="7" t="s">
        <v>595</v>
      </c>
      <c r="E61" s="3" t="s">
        <v>1180</v>
      </c>
      <c r="F61" s="3" t="str">
        <f t="shared" si="5"/>
        <v>OCT</v>
      </c>
      <c r="G61" s="3" t="s">
        <v>1177</v>
      </c>
      <c r="H61" s="3" t="s">
        <v>2255</v>
      </c>
      <c r="I61" s="3" t="s">
        <v>1012</v>
      </c>
      <c r="J61" s="30">
        <f t="shared" si="6"/>
        <v>59</v>
      </c>
      <c r="K61" s="3" t="s">
        <v>1</v>
      </c>
      <c r="L61" s="3" t="str">
        <f t="shared" si="3"/>
        <v>{id:59,year: "1998",typeDoc:"ACUERDO",dateAcuerdo:"28-OCT",monthDoc:"OCT",nameDoc:"APLICACIÓN DEL LÍQUIDO INDELEBLE",link: Acuerdos__pdfpath(`./${"1998/"}${"59.pdf"}`),},</v>
      </c>
      <c r="O61" s="3" t="str">
        <f t="shared" si="4"/>
        <v>{id:59,year: "1998",typeDoc:"ACUERDO",dateAcuerdo:"28-OCT",monthDoc:"OCT",nameDoc:"APLICACIÓN DEL LÍQUIDO INDELEBLE",link: Acuerdos__pdfpath(`./${"1998/"}${"59.pdf"}`),},</v>
      </c>
      <c r="P61" s="3">
        <v>60</v>
      </c>
    </row>
    <row r="62" spans="1:16" x14ac:dyDescent="0.25">
      <c r="A62" s="3" t="s">
        <v>748</v>
      </c>
      <c r="B62" s="3">
        <v>60</v>
      </c>
      <c r="C62" s="3" t="s">
        <v>2196</v>
      </c>
      <c r="D62" s="7" t="s">
        <v>595</v>
      </c>
      <c r="E62" s="3" t="s">
        <v>1180</v>
      </c>
      <c r="F62" s="3" t="str">
        <f t="shared" si="5"/>
        <v>OCT</v>
      </c>
      <c r="G62" s="3" t="s">
        <v>1177</v>
      </c>
      <c r="H62" s="3" t="s">
        <v>2217</v>
      </c>
      <c r="I62" s="3" t="s">
        <v>1012</v>
      </c>
      <c r="J62" s="30">
        <f t="shared" si="6"/>
        <v>60</v>
      </c>
      <c r="K62" s="3" t="s">
        <v>1</v>
      </c>
      <c r="L62" s="3" t="str">
        <f t="shared" si="3"/>
        <v>{id:60,year: "1998",typeDoc:"ACUERDO",dateAcuerdo:"28-OCT",monthDoc:"OCT",nameDoc:"ENCUESTAS DE SALIDA",link: Acuerdos__pdfpath(`./${"1998/"}${"60.pdf"}`),},</v>
      </c>
      <c r="O62" s="3" t="str">
        <f t="shared" si="4"/>
        <v>{id:60,year: "1998",typeDoc:"ACUERDO",dateAcuerdo:"28-OCT",monthDoc:"OCT",nameDoc:"ENCUESTAS DE SALIDA",link: Acuerdos__pdfpath(`./${"1998/"}${"60.pdf"}`),},</v>
      </c>
      <c r="P62" s="3">
        <v>61</v>
      </c>
    </row>
    <row r="63" spans="1:16" x14ac:dyDescent="0.25">
      <c r="A63" s="3" t="s">
        <v>748</v>
      </c>
      <c r="B63" s="3">
        <v>61</v>
      </c>
      <c r="C63" s="3" t="s">
        <v>2196</v>
      </c>
      <c r="D63" s="7" t="s">
        <v>595</v>
      </c>
      <c r="E63" s="3" t="s">
        <v>1180</v>
      </c>
      <c r="F63" s="3" t="str">
        <f t="shared" si="5"/>
        <v>OCT</v>
      </c>
      <c r="G63" s="3" t="s">
        <v>1177</v>
      </c>
      <c r="H63" s="3" t="s">
        <v>2218</v>
      </c>
      <c r="I63" s="3" t="s">
        <v>1012</v>
      </c>
      <c r="J63" s="30">
        <f t="shared" si="6"/>
        <v>61</v>
      </c>
      <c r="K63" s="3" t="s">
        <v>1</v>
      </c>
      <c r="L63" s="3" t="str">
        <f t="shared" si="3"/>
        <v>{id:61,year: "1998",typeDoc:"ACUERDO",dateAcuerdo:"28-OCT",monthDoc:"OCT",nameDoc:"MODIFICACIONES A INTEGRACIÓN CASILLAS",link: Acuerdos__pdfpath(`./${"1998/"}${"61.pdf"}`),},</v>
      </c>
      <c r="O63" s="3" t="str">
        <f t="shared" si="4"/>
        <v>{id:61,year: "1998",typeDoc:"ACUERDO",dateAcuerdo:"28-OCT",monthDoc:"OCT",nameDoc:"MODIFICACIONES A INTEGRACIÓN CASILLAS",link: Acuerdos__pdfpath(`./${"1998/"}${"61.pdf"}`),},</v>
      </c>
      <c r="P63" s="3">
        <v>62</v>
      </c>
    </row>
    <row r="64" spans="1:16" x14ac:dyDescent="0.25">
      <c r="A64" s="3" t="s">
        <v>748</v>
      </c>
      <c r="B64" s="3">
        <v>62</v>
      </c>
      <c r="C64" s="3" t="s">
        <v>2196</v>
      </c>
      <c r="D64" s="7" t="s">
        <v>595</v>
      </c>
      <c r="E64" s="3" t="s">
        <v>1180</v>
      </c>
      <c r="F64" s="3" t="str">
        <f t="shared" si="5"/>
        <v>OCT</v>
      </c>
      <c r="G64" s="3" t="s">
        <v>1177</v>
      </c>
      <c r="H64" s="3" t="s">
        <v>591</v>
      </c>
      <c r="I64" s="3" t="s">
        <v>1012</v>
      </c>
      <c r="J64" s="30">
        <f t="shared" si="6"/>
        <v>62</v>
      </c>
      <c r="K64" s="3" t="s">
        <v>1</v>
      </c>
      <c r="L64" s="3" t="str">
        <f t="shared" si="3"/>
        <v>{id:62,year: "1998",typeDoc:"ACUERDO",dateAcuerdo:"28-OCT",monthDoc:"OCT",nameDoc:"METODOLOGÍA QUE SEGUIRAN LAS MDC PARA LA ENTR. BOLETAS",link: Acuerdos__pdfpath(`./${"1998/"}${"62.pdf"}`),},</v>
      </c>
      <c r="O64" s="3" t="str">
        <f t="shared" si="4"/>
        <v>{id:62,year: "1998",typeDoc:"ACUERDO",dateAcuerdo:"28-OCT",monthDoc:"OCT",nameDoc:"METODOLOGÍA QUE SEGUIRAN LAS MDC PARA LA ENTR. BOLETAS",link: Acuerdos__pdfpath(`./${"1998/"}${"62.pdf"}`),},</v>
      </c>
      <c r="P64" s="3">
        <v>63</v>
      </c>
    </row>
    <row r="65" spans="1:16" x14ac:dyDescent="0.25">
      <c r="A65" s="3" t="s">
        <v>748</v>
      </c>
      <c r="B65" s="3">
        <v>63</v>
      </c>
      <c r="C65" s="3" t="s">
        <v>2196</v>
      </c>
      <c r="D65" s="7" t="s">
        <v>595</v>
      </c>
      <c r="E65" s="3" t="s">
        <v>1180</v>
      </c>
      <c r="F65" s="3" t="str">
        <f t="shared" si="5"/>
        <v>OCT</v>
      </c>
      <c r="G65" s="3" t="s">
        <v>1177</v>
      </c>
      <c r="H65" s="3" t="s">
        <v>592</v>
      </c>
      <c r="I65" s="3" t="s">
        <v>1012</v>
      </c>
      <c r="J65" s="30">
        <f t="shared" si="6"/>
        <v>63</v>
      </c>
      <c r="K65" s="3" t="s">
        <v>1</v>
      </c>
      <c r="L65" s="3" t="str">
        <f t="shared" si="3"/>
        <v>{id:63,year: "1998",typeDoc:"ACUERDO",dateAcuerdo:"28-OCT",monthDoc:"OCT",nameDoc:"SE ORDENA LA PUBLICACIÓN DE INT. DE MDC",link: Acuerdos__pdfpath(`./${"1998/"}${"63.pdf"}`),},</v>
      </c>
      <c r="O65" s="3" t="str">
        <f t="shared" si="4"/>
        <v>{id:63,year: "1998",typeDoc:"ACUERDO",dateAcuerdo:"28-OCT",monthDoc:"OCT",nameDoc:"SE ORDENA LA PUBLICACIÓN DE INT. DE MDC",link: Acuerdos__pdfpath(`./${"1998/"}${"63.pdf"}`),},</v>
      </c>
      <c r="P65" s="3">
        <v>64</v>
      </c>
    </row>
    <row r="66" spans="1:16" x14ac:dyDescent="0.25">
      <c r="A66" s="3" t="s">
        <v>748</v>
      </c>
      <c r="B66" s="3">
        <v>64</v>
      </c>
      <c r="C66" s="3" t="s">
        <v>2196</v>
      </c>
      <c r="D66" s="7" t="s">
        <v>24</v>
      </c>
      <c r="E66" s="3" t="s">
        <v>1180</v>
      </c>
      <c r="F66" s="3" t="str">
        <f t="shared" si="5"/>
        <v>OCT</v>
      </c>
      <c r="G66" s="3" t="s">
        <v>1177</v>
      </c>
      <c r="H66" s="3" t="s">
        <v>596</v>
      </c>
      <c r="I66" s="3" t="s">
        <v>1012</v>
      </c>
      <c r="J66" s="30">
        <f t="shared" si="6"/>
        <v>64</v>
      </c>
      <c r="K66" s="3" t="s">
        <v>1</v>
      </c>
      <c r="L66" s="3" t="str">
        <f t="shared" si="3"/>
        <v>{id:64,year: "1998",typeDoc:"ACUERDO",dateAcuerdo:"31-OCT",monthDoc:"OCT",nameDoc:"ACREDITACIÓN DE OBSERVADORES ELECTORALES",link: Acuerdos__pdfpath(`./${"1998/"}${"64.pdf"}`),},</v>
      </c>
      <c r="O66" s="3" t="str">
        <f t="shared" ref="O66:O85" si="7">L66</f>
        <v>{id:64,year: "1998",typeDoc:"ACUERDO",dateAcuerdo:"31-OCT",monthDoc:"OCT",nameDoc:"ACREDITACIÓN DE OBSERVADORES ELECTORALES",link: Acuerdos__pdfpath(`./${"1998/"}${"64.pdf"}`),},</v>
      </c>
      <c r="P66" s="3">
        <v>65</v>
      </c>
    </row>
    <row r="67" spans="1:16" x14ac:dyDescent="0.25">
      <c r="A67" s="3" t="s">
        <v>748</v>
      </c>
      <c r="B67" s="3">
        <v>65</v>
      </c>
      <c r="C67" s="3" t="s">
        <v>2196</v>
      </c>
      <c r="D67" s="7" t="s">
        <v>24</v>
      </c>
      <c r="E67" s="3" t="s">
        <v>1180</v>
      </c>
      <c r="F67" s="3" t="str">
        <f t="shared" ref="F67:F75" si="8">MID(D67,4,3)</f>
        <v>OCT</v>
      </c>
      <c r="G67" s="3" t="s">
        <v>1177</v>
      </c>
      <c r="H67" s="3" t="s">
        <v>2245</v>
      </c>
      <c r="I67" s="3" t="s">
        <v>1012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"1998",typeDoc:"ACUERDO",dateAcuerdo:"31-OCT",monthDoc:"OCT",nameDoc:"PARA EL SELLADO DE LAS BOLETAS",link: Acuerdos__pdfpath(`./${"1998/"}${"65.pdf"}`),},</v>
      </c>
      <c r="O67" s="3" t="str">
        <f t="shared" si="7"/>
        <v>{id:65,year: "1998",typeDoc:"ACUERDO",dateAcuerdo:"31-OCT",monthDoc:"OCT",nameDoc:"PARA EL SELLADO DE LAS BOLETAS",link: Acuerdos__pdfpath(`./${"1998/"}${"65.pdf"}`),},</v>
      </c>
      <c r="P67" s="3">
        <v>66</v>
      </c>
    </row>
    <row r="68" spans="1:16" x14ac:dyDescent="0.25">
      <c r="A68" s="3" t="s">
        <v>748</v>
      </c>
      <c r="B68" s="3">
        <v>66</v>
      </c>
      <c r="C68" s="3" t="s">
        <v>2196</v>
      </c>
      <c r="D68" s="7" t="s">
        <v>24</v>
      </c>
      <c r="E68" s="3" t="s">
        <v>1180</v>
      </c>
      <c r="F68" s="3" t="str">
        <f t="shared" si="8"/>
        <v>OCT</v>
      </c>
      <c r="G68" s="3" t="s">
        <v>1177</v>
      </c>
      <c r="H68" s="3" t="s">
        <v>2246</v>
      </c>
      <c r="I68" s="3" t="s">
        <v>1012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"1998",typeDoc:"ACUERDO",dateAcuerdo:"31-OCT",monthDoc:"OCT",nameDoc:"MANEJO DEL PAQUETE ELECTORAL",link: Acuerdos__pdfpath(`./${"1998/"}${"66.pdf"}`),},</v>
      </c>
      <c r="O68" s="3" t="str">
        <f t="shared" si="7"/>
        <v>{id:66,year: "1998",typeDoc:"ACUERDO",dateAcuerdo:"31-OCT",monthDoc:"OCT",nameDoc:"MANEJO DEL PAQUETE ELECTORAL",link: Acuerdos__pdfpath(`./${"1998/"}${"66.pdf"}`),},</v>
      </c>
      <c r="P68" s="3">
        <v>67</v>
      </c>
    </row>
    <row r="69" spans="1:16" x14ac:dyDescent="0.25">
      <c r="A69" s="3" t="s">
        <v>748</v>
      </c>
      <c r="B69" s="3">
        <v>67</v>
      </c>
      <c r="C69" s="3" t="s">
        <v>2196</v>
      </c>
      <c r="D69" s="7" t="s">
        <v>597</v>
      </c>
      <c r="E69" s="3" t="s">
        <v>1180</v>
      </c>
      <c r="F69" s="3" t="str">
        <f t="shared" si="8"/>
        <v>NOV</v>
      </c>
      <c r="G69" s="3" t="s">
        <v>1177</v>
      </c>
      <c r="H69" s="3" t="s">
        <v>2219</v>
      </c>
      <c r="I69" s="3" t="s">
        <v>1012</v>
      </c>
      <c r="J69" s="30">
        <f t="shared" si="9"/>
        <v>67</v>
      </c>
      <c r="K69" s="3" t="s">
        <v>1</v>
      </c>
      <c r="L69" s="3" t="str">
        <f t="shared" si="10"/>
        <v>{id:67,year: "1998",typeDoc:"ACUERDO",dateAcuerdo:"01-NOV",monthDoc:"NOV",nameDoc:"SUSPENCIÓN DE VOTACIÓN EN CON. MUN",link: Acuerdos__pdfpath(`./${"1998/"}${"67.pdf"}`),},</v>
      </c>
      <c r="O69" s="3" t="str">
        <f t="shared" si="7"/>
        <v>{id:67,year: "1998",typeDoc:"ACUERDO",dateAcuerdo:"01-NOV",monthDoc:"NOV",nameDoc:"SUSPENCIÓN DE VOTACIÓN EN CON. MUN",link: Acuerdos__pdfpath(`./${"1998/"}${"67.pdf"}`),},</v>
      </c>
      <c r="P69" s="3">
        <v>68</v>
      </c>
    </row>
    <row r="70" spans="1:16" x14ac:dyDescent="0.25">
      <c r="A70" s="3" t="s">
        <v>748</v>
      </c>
      <c r="B70" s="3">
        <v>68</v>
      </c>
      <c r="C70" s="3" t="s">
        <v>2196</v>
      </c>
      <c r="D70" s="7" t="s">
        <v>598</v>
      </c>
      <c r="E70" s="3" t="s">
        <v>1180</v>
      </c>
      <c r="F70" s="3" t="str">
        <f t="shared" si="8"/>
        <v>NOV</v>
      </c>
      <c r="G70" s="3" t="s">
        <v>1177</v>
      </c>
      <c r="H70" s="3" t="s">
        <v>2247</v>
      </c>
      <c r="I70" s="3" t="s">
        <v>1012</v>
      </c>
      <c r="J70" s="30">
        <f t="shared" si="9"/>
        <v>68</v>
      </c>
      <c r="K70" s="3" t="s">
        <v>1</v>
      </c>
      <c r="L70" s="3" t="str">
        <f t="shared" si="10"/>
        <v>{id:68,year: "1998",typeDoc:"ACUERDO",dateAcuerdo:"06-NOV",monthDoc:"NOV",nameDoc:"DETERMINA EL RESUL. DE DIP. MAY. REL.",link: Acuerdos__pdfpath(`./${"1998/"}${"68.pdf"}`),},</v>
      </c>
      <c r="O70" s="3" t="str">
        <f t="shared" si="7"/>
        <v>{id:68,year: "1998",typeDoc:"ACUERDO",dateAcuerdo:"06-NOV",monthDoc:"NOV",nameDoc:"DETERMINA EL RESUL. DE DIP. MAY. REL.",link: Acuerdos__pdfpath(`./${"1998/"}${"68.pdf"}`),},</v>
      </c>
      <c r="P70" s="3">
        <v>69</v>
      </c>
    </row>
    <row r="71" spans="1:16" x14ac:dyDescent="0.25">
      <c r="A71" s="3" t="s">
        <v>748</v>
      </c>
      <c r="B71" s="3">
        <v>69</v>
      </c>
      <c r="C71" s="3" t="s">
        <v>2196</v>
      </c>
      <c r="D71" s="7" t="s">
        <v>598</v>
      </c>
      <c r="E71" s="3" t="s">
        <v>1180</v>
      </c>
      <c r="F71" s="3" t="str">
        <f t="shared" si="8"/>
        <v>NOV</v>
      </c>
      <c r="G71" s="3" t="s">
        <v>1177</v>
      </c>
      <c r="H71" s="3" t="s">
        <v>2220</v>
      </c>
      <c r="I71" s="3" t="s">
        <v>1012</v>
      </c>
      <c r="J71" s="30">
        <f t="shared" si="9"/>
        <v>69</v>
      </c>
      <c r="K71" s="3" t="s">
        <v>1</v>
      </c>
      <c r="L71" s="3" t="str">
        <f t="shared" si="10"/>
        <v>{id:69,year: "1998",typeDoc:"ACUERDO",dateAcuerdo:"06-NOV",monthDoc:"NOV",nameDoc:"SE FACULTA LGFM PARA DAR A CONOCER LOS PREP",link: Acuerdos__pdfpath(`./${"1998/"}${"69.pdf"}`),},</v>
      </c>
      <c r="O71" s="3" t="str">
        <f t="shared" si="7"/>
        <v>{id:69,year: "1998",typeDoc:"ACUERDO",dateAcuerdo:"06-NOV",monthDoc:"NOV",nameDoc:"SE FACULTA LGFM PARA DAR A CONOCER LOS PREP",link: Acuerdos__pdfpath(`./${"1998/"}${"69.pdf"}`),},</v>
      </c>
      <c r="P71" s="3">
        <v>70</v>
      </c>
    </row>
    <row r="72" spans="1:16" x14ac:dyDescent="0.25">
      <c r="A72" s="3" t="s">
        <v>748</v>
      </c>
      <c r="B72" s="3">
        <v>70</v>
      </c>
      <c r="C72" s="3" t="s">
        <v>2196</v>
      </c>
      <c r="D72" s="7" t="s">
        <v>598</v>
      </c>
      <c r="E72" s="3" t="s">
        <v>1180</v>
      </c>
      <c r="F72" s="3" t="str">
        <f t="shared" si="8"/>
        <v>NOV</v>
      </c>
      <c r="G72" s="3" t="s">
        <v>1177</v>
      </c>
      <c r="H72" s="3" t="s">
        <v>2221</v>
      </c>
      <c r="I72" s="3" t="s">
        <v>1012</v>
      </c>
      <c r="J72" s="30">
        <f t="shared" si="9"/>
        <v>70</v>
      </c>
      <c r="K72" s="3" t="s">
        <v>1</v>
      </c>
      <c r="L72" s="3" t="str">
        <f t="shared" si="10"/>
        <v>{id:70,year: "1998",typeDoc:"ACUERDO",dateAcuerdo:"06-NOV",monthDoc:"NOV",nameDoc:"PORCENTAJES FINANCIAMIENTO",link: Acuerdos__pdfpath(`./${"1998/"}${"70.pdf"}`),},</v>
      </c>
      <c r="O72" s="3" t="str">
        <f t="shared" si="7"/>
        <v>{id:70,year: "1998",typeDoc:"ACUERDO",dateAcuerdo:"06-NOV",monthDoc:"NOV",nameDoc:"PORCENTAJES FINANCIAMIENTO",link: Acuerdos__pdfpath(`./${"1998/"}${"70.pdf"}`),},</v>
      </c>
      <c r="P72" s="3">
        <v>71</v>
      </c>
    </row>
    <row r="73" spans="1:16" x14ac:dyDescent="0.25">
      <c r="A73" s="3" t="s">
        <v>748</v>
      </c>
      <c r="B73" s="3">
        <v>71</v>
      </c>
      <c r="C73" s="3" t="s">
        <v>2196</v>
      </c>
      <c r="D73" s="7" t="s">
        <v>598</v>
      </c>
      <c r="E73" s="3" t="s">
        <v>1180</v>
      </c>
      <c r="F73" s="3" t="str">
        <f t="shared" si="8"/>
        <v>NOV</v>
      </c>
      <c r="G73" s="3" t="s">
        <v>1177</v>
      </c>
      <c r="H73" s="3" t="s">
        <v>2222</v>
      </c>
      <c r="I73" s="3" t="s">
        <v>1012</v>
      </c>
      <c r="J73" s="30">
        <f t="shared" si="9"/>
        <v>71</v>
      </c>
      <c r="K73" s="3" t="s">
        <v>1</v>
      </c>
      <c r="L73" s="3" t="str">
        <f t="shared" si="10"/>
        <v>{id:71,year: "1998",typeDoc:"ACUERDO",dateAcuerdo:"06-NOV",monthDoc:"NOV",nameDoc:"RETIRO DE PROPAGANDA",link: Acuerdos__pdfpath(`./${"1998/"}${"71.pdf"}`),},</v>
      </c>
      <c r="O73" s="3" t="str">
        <f t="shared" si="7"/>
        <v>{id:71,year: "1998",typeDoc:"ACUERDO",dateAcuerdo:"06-NOV",monthDoc:"NOV",nameDoc:"RETIRO DE PROPAGANDA",link: Acuerdos__pdfpath(`./${"1998/"}${"71.pdf"}`),},</v>
      </c>
      <c r="P73" s="3">
        <v>72</v>
      </c>
    </row>
    <row r="74" spans="1:16" x14ac:dyDescent="0.25">
      <c r="A74" s="3" t="s">
        <v>748</v>
      </c>
      <c r="B74" s="3">
        <v>72</v>
      </c>
      <c r="C74" s="3" t="s">
        <v>2196</v>
      </c>
      <c r="D74" s="7" t="s">
        <v>598</v>
      </c>
      <c r="E74" s="3" t="s">
        <v>1180</v>
      </c>
      <c r="F74" s="3" t="str">
        <f t="shared" si="8"/>
        <v>NOV</v>
      </c>
      <c r="G74" s="3" t="s">
        <v>1177</v>
      </c>
      <c r="H74" s="3" t="s">
        <v>2223</v>
      </c>
      <c r="I74" s="3" t="s">
        <v>1012</v>
      </c>
      <c r="J74" s="30">
        <f t="shared" si="9"/>
        <v>72</v>
      </c>
      <c r="K74" s="3" t="s">
        <v>1</v>
      </c>
      <c r="L74" s="3" t="str">
        <f t="shared" si="10"/>
        <v>{id:72,year: "1998",typeDoc:"ACUERDO",dateAcuerdo:"06-NOV",monthDoc:"NOV",nameDoc:"SUSTITUCIÓN PT POR DEFUNCIÓN",link: Acuerdos__pdfpath(`./${"1998/"}${"72.pdf"}`),},</v>
      </c>
      <c r="O74" s="3" t="str">
        <f t="shared" si="7"/>
        <v>{id:72,year: "1998",typeDoc:"ACUERDO",dateAcuerdo:"06-NOV",monthDoc:"NOV",nameDoc:"SUSTITUCIÓN PT POR DEFUNCIÓN",link: Acuerdos__pdfpath(`./${"1998/"}${"72.pdf"}`),},</v>
      </c>
      <c r="P74" s="3">
        <v>73</v>
      </c>
    </row>
    <row r="75" spans="1:16" x14ac:dyDescent="0.25">
      <c r="A75" s="3" t="s">
        <v>748</v>
      </c>
      <c r="B75" s="3">
        <v>73</v>
      </c>
      <c r="C75" s="3" t="s">
        <v>2196</v>
      </c>
      <c r="D75" s="7" t="s">
        <v>599</v>
      </c>
      <c r="E75" s="3" t="s">
        <v>1180</v>
      </c>
      <c r="F75" s="3" t="str">
        <f t="shared" si="8"/>
        <v>NOV</v>
      </c>
      <c r="G75" s="3" t="s">
        <v>1177</v>
      </c>
      <c r="H75" s="3" t="s">
        <v>2224</v>
      </c>
      <c r="I75" s="3" t="s">
        <v>1012</v>
      </c>
      <c r="J75" s="30">
        <f t="shared" si="9"/>
        <v>73</v>
      </c>
      <c r="K75" s="3" t="s">
        <v>1</v>
      </c>
      <c r="L75" s="3" t="str">
        <f t="shared" si="10"/>
        <v>{id:73,year: "1998",typeDoc:"ACUERDO",dateAcuerdo:"15-NOV",monthDoc:"NOV",nameDoc:"PROYECTO DE PRESUPUESTO 1999",link: Acuerdos__pdfpath(`./${"1998/"}${"73.pdf"}`),},</v>
      </c>
      <c r="O75" s="3" t="str">
        <f t="shared" si="7"/>
        <v>{id:73,year: "1998",typeDoc:"ACUERDO",dateAcuerdo:"15-NOV",monthDoc:"NOV",nameDoc:"PROYECTO DE PRESUPUESTO 1999",link: Acuerdos__pdfpath(`./${"1998/"}${"73.pdf"}`),},</v>
      </c>
      <c r="P75" s="3">
        <v>74</v>
      </c>
    </row>
    <row r="76" spans="1:16" x14ac:dyDescent="0.25">
      <c r="A76" s="3" t="s">
        <v>748</v>
      </c>
      <c r="B76" s="3">
        <v>74</v>
      </c>
      <c r="C76" s="3" t="s">
        <v>2196</v>
      </c>
      <c r="E76" s="3" t="s">
        <v>1180</v>
      </c>
      <c r="F76" s="3" t="s">
        <v>739</v>
      </c>
      <c r="G76" s="3" t="s">
        <v>1177</v>
      </c>
      <c r="H76" s="3" t="s">
        <v>2225</v>
      </c>
      <c r="I76" s="3" t="s">
        <v>1012</v>
      </c>
      <c r="J76" s="30">
        <f t="shared" si="9"/>
        <v>74</v>
      </c>
      <c r="K76" s="3" t="s">
        <v>1</v>
      </c>
      <c r="L76" s="3" t="str">
        <f t="shared" si="10"/>
        <v>{id:74,year: "1998",typeDoc:"ACUERDO",dateAcuerdo:"",monthDoc:"DIC",nameDoc:"AYUNTAMIENTO DE ACUAMANAL DE MIGUEL HIDALGO",link: Acuerdos__pdfpath(`./${"1998/"}${"74.pdf"}`),},</v>
      </c>
      <c r="O76" s="3" t="str">
        <f t="shared" si="7"/>
        <v>{id:74,year: "1998",typeDoc:"ACUERDO",dateAcuerdo:"",monthDoc:"DIC",nameDoc:"AYUNTAMIENTO DE ACUAMANAL DE MIGUEL HIDALGO",link: Acuerdos__pdfpath(`./${"1998/"}${"74.pdf"}`),},</v>
      </c>
      <c r="P76" s="3">
        <v>75</v>
      </c>
    </row>
    <row r="77" spans="1:16" x14ac:dyDescent="0.25">
      <c r="A77" s="3" t="s">
        <v>748</v>
      </c>
      <c r="B77" s="3">
        <v>75</v>
      </c>
      <c r="C77" s="3" t="s">
        <v>2196</v>
      </c>
      <c r="E77" s="3" t="s">
        <v>1180</v>
      </c>
      <c r="F77" s="3" t="s">
        <v>739</v>
      </c>
      <c r="G77" s="3" t="s">
        <v>1177</v>
      </c>
      <c r="H77" s="3" t="s">
        <v>2226</v>
      </c>
      <c r="I77" s="3" t="s">
        <v>1012</v>
      </c>
      <c r="J77" s="30">
        <f t="shared" si="9"/>
        <v>75</v>
      </c>
      <c r="K77" s="3" t="s">
        <v>1</v>
      </c>
      <c r="L77" s="3" t="str">
        <f t="shared" si="10"/>
        <v>{id:75,year: "1998",typeDoc:"ACUERDO",dateAcuerdo:"",monthDoc:"DIC",nameDoc:"AYUNTAMIENTO DE SAN LORENZO AXOCOMANITLA",link: Acuerdos__pdfpath(`./${"1998/"}${"75.pdf"}`),},</v>
      </c>
      <c r="O77" s="3" t="str">
        <f t="shared" si="7"/>
        <v>{id:75,year: "1998",typeDoc:"ACUERDO",dateAcuerdo:"",monthDoc:"DIC",nameDoc:"AYUNTAMIENTO DE SAN LORENZO AXOCOMANITLA",link: Acuerdos__pdfpath(`./${"1998/"}${"75.pdf"}`),},</v>
      </c>
      <c r="P77" s="3">
        <v>76</v>
      </c>
    </row>
    <row r="78" spans="1:16" x14ac:dyDescent="0.25">
      <c r="A78" s="3" t="s">
        <v>748</v>
      </c>
      <c r="B78" s="3">
        <v>76</v>
      </c>
      <c r="C78" s="3" t="s">
        <v>2196</v>
      </c>
      <c r="E78" s="3" t="s">
        <v>1180</v>
      </c>
      <c r="F78" s="3" t="s">
        <v>739</v>
      </c>
      <c r="G78" s="3" t="s">
        <v>1177</v>
      </c>
      <c r="H78" s="3" t="s">
        <v>2227</v>
      </c>
      <c r="I78" s="3" t="s">
        <v>1012</v>
      </c>
      <c r="J78" s="30">
        <f t="shared" si="9"/>
        <v>76</v>
      </c>
      <c r="K78" s="3" t="s">
        <v>1</v>
      </c>
      <c r="L78" s="3" t="str">
        <f t="shared" si="10"/>
        <v>{id:76,year: "1998",typeDoc:"ACUERDO",dateAcuerdo:"",monthDoc:"DIC",nameDoc:"AYUNTAMIENTO DE TEPEYANCO",link: Acuerdos__pdfpath(`./${"1998/"}${"76.pdf"}`),},</v>
      </c>
      <c r="O78" s="3" t="str">
        <f t="shared" si="7"/>
        <v>{id:76,year: "1998",typeDoc:"ACUERDO",dateAcuerdo:"",monthDoc:"DIC",nameDoc:"AYUNTAMIENTO DE TEPEYANCO",link: Acuerdos__pdfpath(`./${"1998/"}${"76.pdf"}`),},</v>
      </c>
      <c r="P78" s="3">
        <v>77</v>
      </c>
    </row>
    <row r="79" spans="1:16" x14ac:dyDescent="0.25">
      <c r="A79" s="3" t="s">
        <v>748</v>
      </c>
      <c r="B79" s="3">
        <v>77</v>
      </c>
      <c r="C79" s="3" t="s">
        <v>2196</v>
      </c>
      <c r="E79" s="3" t="s">
        <v>1180</v>
      </c>
      <c r="F79" s="3" t="s">
        <v>739</v>
      </c>
      <c r="G79" s="3" t="s">
        <v>1177</v>
      </c>
      <c r="H79" s="3" t="s">
        <v>2228</v>
      </c>
      <c r="I79" s="3" t="s">
        <v>1012</v>
      </c>
      <c r="J79" s="30">
        <f t="shared" si="9"/>
        <v>77</v>
      </c>
      <c r="K79" s="3" t="s">
        <v>1</v>
      </c>
      <c r="L79" s="3" t="str">
        <f t="shared" si="10"/>
        <v>{id:77,year: "1998",typeDoc:"ACUERDO",dateAcuerdo:"",monthDoc:"DIC",nameDoc:"AYUNTAMIENTO DE TETLATLAHUCA",link: Acuerdos__pdfpath(`./${"1998/"}${"77.pdf"}`),},</v>
      </c>
      <c r="O79" s="3" t="str">
        <f t="shared" si="7"/>
        <v>{id:77,year: "1998",typeDoc:"ACUERDO",dateAcuerdo:"",monthDoc:"DIC",nameDoc:"AYUNTAMIENTO DE TETLATLAHUCA",link: Acuerdos__pdfpath(`./${"1998/"}${"77.pdf"}`),},</v>
      </c>
      <c r="P79" s="3">
        <v>78</v>
      </c>
    </row>
    <row r="80" spans="1:16" x14ac:dyDescent="0.25">
      <c r="A80" s="3" t="s">
        <v>748</v>
      </c>
      <c r="B80" s="3">
        <v>78</v>
      </c>
      <c r="C80" s="3" t="s">
        <v>2196</v>
      </c>
      <c r="E80" s="3" t="s">
        <v>1180</v>
      </c>
      <c r="F80" s="3" t="s">
        <v>739</v>
      </c>
      <c r="G80" s="3" t="s">
        <v>1177</v>
      </c>
      <c r="H80" s="3" t="s">
        <v>2229</v>
      </c>
      <c r="I80" s="3" t="s">
        <v>1012</v>
      </c>
      <c r="J80" s="30">
        <f t="shared" si="9"/>
        <v>78</v>
      </c>
      <c r="K80" s="3" t="s">
        <v>1</v>
      </c>
      <c r="L80" s="3" t="str">
        <f t="shared" si="10"/>
        <v>{id:78,year: "1998",typeDoc:"ACUERDO",dateAcuerdo:"",monthDoc:"DIC",nameDoc:"AYUNTAMIENTO DE TOTOLAC",link: Acuerdos__pdfpath(`./${"1998/"}${"78.pdf"}`),},</v>
      </c>
      <c r="O80" s="3" t="str">
        <f t="shared" si="7"/>
        <v>{id:78,year: "1998",typeDoc:"ACUERDO",dateAcuerdo:"",monthDoc:"DIC",nameDoc:"AYUNTAMIENTO DE TOTOLAC",link: Acuerdos__pdfpath(`./${"1998/"}${"78.pdf"}`),},</v>
      </c>
      <c r="P80" s="3">
        <v>79</v>
      </c>
    </row>
    <row r="81" spans="1:16" x14ac:dyDescent="0.25">
      <c r="A81" s="3" t="s">
        <v>748</v>
      </c>
      <c r="B81" s="3">
        <v>79</v>
      </c>
      <c r="C81" s="3" t="s">
        <v>2196</v>
      </c>
      <c r="E81" s="3" t="s">
        <v>1180</v>
      </c>
      <c r="F81" s="3" t="s">
        <v>739</v>
      </c>
      <c r="G81" s="3" t="s">
        <v>1177</v>
      </c>
      <c r="H81" s="3" t="s">
        <v>2230</v>
      </c>
      <c r="I81" s="3" t="s">
        <v>1012</v>
      </c>
      <c r="J81" s="30">
        <f t="shared" si="9"/>
        <v>79</v>
      </c>
      <c r="K81" s="3" t="s">
        <v>1</v>
      </c>
      <c r="L81" s="3" t="str">
        <f t="shared" si="10"/>
        <v>{id:79,year: "1998",typeDoc:"ACUERDO",dateAcuerdo:"",monthDoc:"DIC",nameDoc:"AYUNTAMIENTO DE ZACATELCO",link: Acuerdos__pdfpath(`./${"1998/"}${"79.pdf"}`),},</v>
      </c>
      <c r="O81" s="3" t="str">
        <f t="shared" si="7"/>
        <v>{id:79,year: "1998",typeDoc:"ACUERDO",dateAcuerdo:"",monthDoc:"DIC",nameDoc:"AYUNTAMIENTO DE ZACATELCO",link: Acuerdos__pdfpath(`./${"1998/"}${"79.pdf"}`),},</v>
      </c>
      <c r="P81" s="3">
        <v>80</v>
      </c>
    </row>
    <row r="82" spans="1:16" x14ac:dyDescent="0.25">
      <c r="A82" s="3" t="s">
        <v>748</v>
      </c>
      <c r="B82" s="3">
        <v>80</v>
      </c>
      <c r="C82" s="3" t="s">
        <v>2196</v>
      </c>
      <c r="E82" s="3" t="s">
        <v>1180</v>
      </c>
      <c r="F82" s="3" t="s">
        <v>739</v>
      </c>
      <c r="G82" s="3" t="s">
        <v>1177</v>
      </c>
      <c r="H82" s="3" t="s">
        <v>2231</v>
      </c>
      <c r="I82" s="3" t="s">
        <v>1012</v>
      </c>
      <c r="J82" s="30">
        <f t="shared" si="9"/>
        <v>80</v>
      </c>
      <c r="K82" s="3" t="s">
        <v>1</v>
      </c>
      <c r="L82" s="3" t="str">
        <f t="shared" si="10"/>
        <v>{id:80,year: "1998",typeDoc:"ACUERDO",dateAcuerdo:"",monthDoc:"DIC",nameDoc:"CALIFICACIÓN PMA 15-12-98",link: Acuerdos__pdfpath(`./${"1998/"}${"80.pdf"}`),},</v>
      </c>
      <c r="O82" s="3" t="str">
        <f t="shared" si="7"/>
        <v>{id:80,year: "1998",typeDoc:"ACUERDO",dateAcuerdo:"",monthDoc:"DIC",nameDoc:"CALIFICACIÓN PMA 15-12-98",link: Acuerdos__pdfpath(`./${"1998/"}${"80.pdf"}`),},</v>
      </c>
      <c r="P82" s="3">
        <v>81</v>
      </c>
    </row>
    <row r="83" spans="1:16" x14ac:dyDescent="0.25">
      <c r="A83" s="3" t="s">
        <v>748</v>
      </c>
      <c r="B83" s="3">
        <v>81</v>
      </c>
      <c r="C83" s="3" t="s">
        <v>2196</v>
      </c>
      <c r="D83" s="7" t="s">
        <v>601</v>
      </c>
      <c r="E83" s="3" t="s">
        <v>1180</v>
      </c>
      <c r="F83" s="3" t="str">
        <f>MID(D83,4,3)</f>
        <v>DIC</v>
      </c>
      <c r="G83" s="3" t="s">
        <v>1177</v>
      </c>
      <c r="H83" s="3" t="s">
        <v>600</v>
      </c>
      <c r="I83" s="3" t="s">
        <v>1012</v>
      </c>
      <c r="J83" s="30">
        <f t="shared" si="9"/>
        <v>81</v>
      </c>
      <c r="K83" s="3" t="s">
        <v>1</v>
      </c>
      <c r="L83" s="3" t="str">
        <f t="shared" si="10"/>
        <v>{id:81,year: "1998",typeDoc:"ACUERDO",dateAcuerdo:"03-DIC",monthDoc:"DIC",nameDoc:"SE DEFINE PROCEDIMIENTO PARA CALIFICACIÓN",link: Acuerdos__pdfpath(`./${"1998/"}${"81.pdf"}`),},</v>
      </c>
      <c r="O83" s="3" t="str">
        <f t="shared" si="7"/>
        <v>{id:81,year: "1998",typeDoc:"ACUERDO",dateAcuerdo:"03-DIC",monthDoc:"DIC",nameDoc:"SE DEFINE PROCEDIMIENTO PARA CALIFICACIÓN",link: Acuerdos__pdfpath(`./${"1998/"}${"81.pdf"}`),},</v>
      </c>
      <c r="P83" s="3">
        <v>82</v>
      </c>
    </row>
    <row r="84" spans="1:16" x14ac:dyDescent="0.25">
      <c r="A84" s="3" t="s">
        <v>748</v>
      </c>
      <c r="B84" s="3">
        <v>82</v>
      </c>
      <c r="C84" s="3" t="s">
        <v>2196</v>
      </c>
      <c r="D84" s="7" t="s">
        <v>409</v>
      </c>
      <c r="E84" s="3" t="s">
        <v>1180</v>
      </c>
      <c r="F84" s="3" t="str">
        <f>MID(D84,4,3)</f>
        <v>DIC</v>
      </c>
      <c r="G84" s="3" t="s">
        <v>1177</v>
      </c>
      <c r="H84" s="3" t="s">
        <v>2232</v>
      </c>
      <c r="I84" s="3" t="s">
        <v>1012</v>
      </c>
      <c r="J84" s="30">
        <f t="shared" si="9"/>
        <v>82</v>
      </c>
      <c r="K84" s="3" t="s">
        <v>1</v>
      </c>
      <c r="L84" s="3" t="str">
        <f t="shared" si="10"/>
        <v>{id:82,year: "1998",typeDoc:"ACUERDO",dateAcuerdo:"29-DIC",monthDoc:"DIC",nameDoc:"DE LA INTEGRACIÓN DE DIPUTADOS",link: Acuerdos__pdfpath(`./${"1998/"}${"82.pdf"}`),},</v>
      </c>
      <c r="O84" s="3" t="str">
        <f t="shared" si="7"/>
        <v>{id:82,year: "1998",typeDoc:"ACUERDO",dateAcuerdo:"29-DIC",monthDoc:"DIC",nameDoc:"DE LA INTEGRACIÓN DE DIPUTADOS",link: Acuerdos__pdfpath(`./${"1998/"}${"82.pdf"}`),},</v>
      </c>
      <c r="P84" s="3">
        <v>83</v>
      </c>
    </row>
    <row r="85" spans="1:16" x14ac:dyDescent="0.25">
      <c r="L85" s="3" t="s">
        <v>920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549"/>
  <sheetViews>
    <sheetView workbookViewId="0">
      <selection activeCell="R6" sqref="R6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39" style="38" customWidth="1"/>
    <col min="13" max="13" width="39" style="38" bestFit="1" customWidth="1"/>
    <col min="14" max="14" width="11.42578125" style="40" bestFit="1" customWidth="1"/>
    <col min="15" max="15" width="17.28515625" style="38" bestFit="1" customWidth="1"/>
    <col min="16" max="19" width="11.5703125" style="38"/>
    <col min="20" max="20" width="50.7109375" style="38" customWidth="1"/>
    <col min="21" max="21" width="5" style="38" bestFit="1" customWidth="1"/>
    <col min="22" max="16384" width="11.5703125" style="38"/>
  </cols>
  <sheetData>
    <row r="1" spans="1:21" x14ac:dyDescent="0.25">
      <c r="T1" s="38" t="s">
        <v>2505</v>
      </c>
      <c r="U1" s="38" t="s">
        <v>2506</v>
      </c>
    </row>
    <row r="2" spans="1:21" x14ac:dyDescent="0.25">
      <c r="P2" s="38" t="s">
        <v>1156</v>
      </c>
      <c r="T2" s="38" t="str">
        <f t="shared" ref="T2:T65" si="0">IF(P2=0,"",P2)</f>
        <v>export const dataAcuerdos2021 = [</v>
      </c>
      <c r="U2" s="38">
        <v>1</v>
      </c>
    </row>
    <row r="3" spans="1:21" x14ac:dyDescent="0.25">
      <c r="A3" s="38" t="s">
        <v>748</v>
      </c>
      <c r="B3" s="38">
        <v>1</v>
      </c>
      <c r="C3" s="38" t="s">
        <v>1399</v>
      </c>
      <c r="D3" s="38" t="s">
        <v>1182</v>
      </c>
      <c r="E3" s="38" t="s">
        <v>1400</v>
      </c>
      <c r="F3" s="38">
        <v>0</v>
      </c>
      <c r="G3" s="38">
        <f>B3</f>
        <v>1</v>
      </c>
      <c r="H3" s="38" t="s">
        <v>0</v>
      </c>
      <c r="I3" s="38" t="s">
        <v>1257</v>
      </c>
      <c r="J3" s="38" t="s">
        <v>751</v>
      </c>
      <c r="K3" s="38" t="s">
        <v>1177</v>
      </c>
      <c r="L3" s="38" t="s">
        <v>1401</v>
      </c>
      <c r="M3" s="38" t="s">
        <v>1157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  <c r="T3" s="38" t="str">
        <f t="shared" si="0"/>
        <v>{id:1,year: "2021", typeDoc:"RESOLUCIÓN",numDoc:"CG01-2021",monthDoc:"ENE",nameDoc:"COALICIONES UNIDOS POR TLAXCALA PELO 2020-2021",link: Acuerdos__pdfpath(`./${"2021/"}${"1.pdf"}`),},</v>
      </c>
      <c r="U3" s="38">
        <v>2</v>
      </c>
    </row>
    <row r="4" spans="1:21" x14ac:dyDescent="0.25">
      <c r="A4" s="38" t="s">
        <v>748</v>
      </c>
      <c r="B4" s="38">
        <v>2</v>
      </c>
      <c r="C4" s="38" t="s">
        <v>1399</v>
      </c>
      <c r="D4" s="38" t="s">
        <v>1182</v>
      </c>
      <c r="E4" s="38" t="s">
        <v>1400</v>
      </c>
      <c r="F4" s="38">
        <v>0</v>
      </c>
      <c r="G4" s="38">
        <f>B4</f>
        <v>2</v>
      </c>
      <c r="H4" s="38" t="s">
        <v>0</v>
      </c>
      <c r="I4" s="38" t="s">
        <v>1257</v>
      </c>
      <c r="J4" s="38" t="s">
        <v>751</v>
      </c>
      <c r="K4" s="38" t="s">
        <v>1177</v>
      </c>
      <c r="L4" s="38" t="s">
        <v>1402</v>
      </c>
      <c r="M4" s="38" t="s">
        <v>1157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  <c r="T4" s="38" t="str">
        <f t="shared" si="0"/>
        <v>{id:2,year: "2021", typeDoc:"RESOLUCIÓN",numDoc:"CG02-2021",monthDoc:"ENE",nameDoc:"COALICIÓN JUNTOS HAREMOS HISTORIA EN TLAXCALA PELO 2020-2021",link: Acuerdos__pdfpath(`./${"2021/"}${"2.pdf"}`),},</v>
      </c>
      <c r="U4" s="38">
        <v>3</v>
      </c>
    </row>
    <row r="5" spans="1:21" ht="15.75" thickBot="1" x14ac:dyDescent="0.3">
      <c r="A5" s="38" t="s">
        <v>748</v>
      </c>
      <c r="B5" s="38">
        <v>3</v>
      </c>
      <c r="C5" s="38" t="s">
        <v>1399</v>
      </c>
      <c r="E5" s="38" t="s">
        <v>1400</v>
      </c>
      <c r="F5" s="38">
        <v>0</v>
      </c>
      <c r="G5" s="38">
        <f>B5</f>
        <v>3</v>
      </c>
      <c r="H5" s="38" t="s">
        <v>0</v>
      </c>
      <c r="I5" s="38" t="s">
        <v>1257</v>
      </c>
      <c r="J5" s="38" t="s">
        <v>751</v>
      </c>
      <c r="K5" s="38" t="s">
        <v>1177</v>
      </c>
      <c r="L5" s="38" t="s">
        <v>1158</v>
      </c>
      <c r="M5" s="38" t="s">
        <v>1157</v>
      </c>
      <c r="N5" s="40">
        <f>B5</f>
        <v>3</v>
      </c>
      <c r="O5" s="38" t="s">
        <v>1</v>
      </c>
      <c r="P5" s="38" t="str">
        <f t="shared" si="1"/>
        <v>{id:3,year: "2021", typeDoc:"",numDoc:"CG03-2021",monthDoc:"ENE",nameDoc:"APLICACIÓN MÓVIL PARA CAPTACIÓN DE APOYO",link: Acuerdos__pdfpath(`./${"2021/"}${"3.pdf"}`),},</v>
      </c>
      <c r="T5" s="38" t="str">
        <f t="shared" si="0"/>
        <v>{id:3,year: "2021", typeDoc:"",numDoc:"CG03-2021",monthDoc:"ENE",nameDoc:"APLICACIÓN MÓVIL PARA CAPTACIÓN DE APOYO",link: Acuerdos__pdfpath(`./${"2021/"}${"3.pdf"}`),},</v>
      </c>
      <c r="U5" s="38">
        <v>4</v>
      </c>
    </row>
    <row r="6" spans="1:21" x14ac:dyDescent="0.25">
      <c r="A6" s="41" t="s">
        <v>748</v>
      </c>
      <c r="B6" s="42">
        <v>4</v>
      </c>
      <c r="C6" s="42" t="s">
        <v>1399</v>
      </c>
      <c r="D6" s="42" t="s">
        <v>1181</v>
      </c>
      <c r="E6" s="42" t="s">
        <v>1400</v>
      </c>
      <c r="F6" s="42">
        <v>0</v>
      </c>
      <c r="G6" s="42">
        <f>B6</f>
        <v>4</v>
      </c>
      <c r="H6" s="42" t="s">
        <v>0</v>
      </c>
      <c r="I6" s="42" t="s">
        <v>1257</v>
      </c>
      <c r="J6" s="42" t="s">
        <v>751</v>
      </c>
      <c r="K6" s="42" t="s">
        <v>1177</v>
      </c>
      <c r="L6" s="42" t="s">
        <v>1411</v>
      </c>
      <c r="M6" s="42" t="s">
        <v>1157</v>
      </c>
      <c r="N6" s="44">
        <f>B6</f>
        <v>4</v>
      </c>
      <c r="O6" s="42" t="s">
        <v>613</v>
      </c>
      <c r="P6" s="45"/>
      <c r="T6" s="38" t="str">
        <f t="shared" si="0"/>
        <v/>
      </c>
      <c r="U6" s="38">
        <v>5</v>
      </c>
    </row>
    <row r="7" spans="1:21" ht="15.75" thickBot="1" x14ac:dyDescent="0.3">
      <c r="A7" s="46" t="s">
        <v>748</v>
      </c>
      <c r="B7" s="47" t="s">
        <v>611</v>
      </c>
      <c r="C7" s="47" t="s">
        <v>1399</v>
      </c>
      <c r="D7" s="47"/>
      <c r="E7" s="47" t="s">
        <v>1179</v>
      </c>
      <c r="F7" s="47"/>
      <c r="G7" s="47"/>
      <c r="H7" s="47"/>
      <c r="I7" s="47" t="s">
        <v>1180</v>
      </c>
      <c r="J7" s="47"/>
      <c r="K7" s="47" t="s">
        <v>1177</v>
      </c>
      <c r="L7" s="47" t="s">
        <v>1159</v>
      </c>
      <c r="M7" s="47" t="s">
        <v>1157</v>
      </c>
      <c r="N7" s="49" t="str">
        <f>CONCATENATE(B6,".1")</f>
        <v>4.1</v>
      </c>
      <c r="O7" s="47" t="s">
        <v>622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T7" s="38" t="str">
        <f t="shared" si="0"/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U7" s="38">
        <v>6</v>
      </c>
    </row>
    <row r="8" spans="1:21" x14ac:dyDescent="0.25">
      <c r="A8" s="41" t="s">
        <v>748</v>
      </c>
      <c r="B8" s="42">
        <v>5</v>
      </c>
      <c r="C8" s="42" t="s">
        <v>1399</v>
      </c>
      <c r="D8" s="42" t="s">
        <v>1181</v>
      </c>
      <c r="E8" s="42" t="s">
        <v>1400</v>
      </c>
      <c r="F8" s="42">
        <v>0</v>
      </c>
      <c r="G8" s="42">
        <f>B8</f>
        <v>5</v>
      </c>
      <c r="H8" s="42" t="s">
        <v>0</v>
      </c>
      <c r="I8" s="42" t="s">
        <v>1257</v>
      </c>
      <c r="J8" s="42" t="s">
        <v>751</v>
      </c>
      <c r="K8" s="42" t="s">
        <v>1177</v>
      </c>
      <c r="L8" s="42" t="s">
        <v>1412</v>
      </c>
      <c r="M8" s="42" t="s">
        <v>1157</v>
      </c>
      <c r="N8" s="44">
        <f>B8</f>
        <v>5</v>
      </c>
      <c r="O8" s="42" t="s">
        <v>613</v>
      </c>
      <c r="P8" s="45"/>
      <c r="T8" s="38" t="str">
        <f t="shared" si="0"/>
        <v/>
      </c>
      <c r="U8" s="38">
        <v>7</v>
      </c>
    </row>
    <row r="9" spans="1:21" ht="15.75" thickBot="1" x14ac:dyDescent="0.3">
      <c r="A9" s="46" t="s">
        <v>748</v>
      </c>
      <c r="B9" s="47" t="s">
        <v>611</v>
      </c>
      <c r="C9" s="47" t="s">
        <v>1399</v>
      </c>
      <c r="D9" s="47"/>
      <c r="E9" s="47" t="s">
        <v>1400</v>
      </c>
      <c r="F9" s="47"/>
      <c r="G9" s="47"/>
      <c r="H9" s="47"/>
      <c r="I9" s="47" t="s">
        <v>1180</v>
      </c>
      <c r="J9" s="47"/>
      <c r="K9" s="47" t="s">
        <v>1177</v>
      </c>
      <c r="L9" s="47" t="s">
        <v>1160</v>
      </c>
      <c r="M9" s="47" t="s">
        <v>1157</v>
      </c>
      <c r="N9" s="49" t="str">
        <f>CONCATENATE(B8,".1")</f>
        <v>5.1</v>
      </c>
      <c r="O9" s="47" t="s">
        <v>622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T9" s="38" t="str">
        <f t="shared" si="0"/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U9" s="38">
        <v>8</v>
      </c>
    </row>
    <row r="10" spans="1:21" x14ac:dyDescent="0.25">
      <c r="A10" s="41" t="s">
        <v>748</v>
      </c>
      <c r="B10" s="42">
        <v>6</v>
      </c>
      <c r="C10" s="42" t="s">
        <v>1399</v>
      </c>
      <c r="D10" s="42"/>
      <c r="E10" s="42" t="s">
        <v>1400</v>
      </c>
      <c r="F10" s="42">
        <v>0</v>
      </c>
      <c r="G10" s="42">
        <f>B10</f>
        <v>6</v>
      </c>
      <c r="H10" s="42" t="s">
        <v>0</v>
      </c>
      <c r="I10" s="42" t="s">
        <v>1257</v>
      </c>
      <c r="J10" s="42" t="s">
        <v>751</v>
      </c>
      <c r="K10" s="42" t="s">
        <v>1177</v>
      </c>
      <c r="L10" s="42" t="s">
        <v>1161</v>
      </c>
      <c r="M10" s="42" t="s">
        <v>1157</v>
      </c>
      <c r="N10" s="44">
        <f>B10</f>
        <v>6</v>
      </c>
      <c r="O10" s="42" t="s">
        <v>613</v>
      </c>
      <c r="P10" s="45"/>
      <c r="T10" s="38" t="str">
        <f t="shared" si="0"/>
        <v/>
      </c>
      <c r="U10" s="38">
        <v>9</v>
      </c>
    </row>
    <row r="11" spans="1:21" x14ac:dyDescent="0.25">
      <c r="A11" s="51" t="s">
        <v>748</v>
      </c>
      <c r="B11" s="38" t="s">
        <v>611</v>
      </c>
      <c r="C11" s="38" t="s">
        <v>1399</v>
      </c>
      <c r="E11" s="38" t="s">
        <v>1179</v>
      </c>
      <c r="I11" s="38" t="s">
        <v>1180</v>
      </c>
      <c r="K11" s="38" t="s">
        <v>1177</v>
      </c>
      <c r="L11" s="38" t="s">
        <v>1162</v>
      </c>
      <c r="M11" s="38" t="s">
        <v>1157</v>
      </c>
      <c r="N11" s="40" t="str">
        <f>CONCATENATE(B10,".1")</f>
        <v>6.1</v>
      </c>
      <c r="O11" s="38" t="s">
        <v>1</v>
      </c>
      <c r="P11" s="52"/>
      <c r="T11" s="38" t="str">
        <f t="shared" si="0"/>
        <v/>
      </c>
      <c r="U11" s="38">
        <v>10</v>
      </c>
    </row>
    <row r="12" spans="1:21" x14ac:dyDescent="0.25">
      <c r="A12" s="51" t="s">
        <v>748</v>
      </c>
      <c r="B12" s="38" t="s">
        <v>611</v>
      </c>
      <c r="C12" s="38" t="s">
        <v>1399</v>
      </c>
      <c r="E12" s="38" t="s">
        <v>1179</v>
      </c>
      <c r="I12" s="38" t="s">
        <v>1180</v>
      </c>
      <c r="K12" s="38" t="s">
        <v>1177</v>
      </c>
      <c r="L12" s="38" t="s">
        <v>1163</v>
      </c>
      <c r="M12" s="38" t="s">
        <v>1157</v>
      </c>
      <c r="N12" s="40" t="str">
        <f>CONCATENATE(B10,".2")</f>
        <v>6.2</v>
      </c>
      <c r="O12" s="38" t="s">
        <v>1</v>
      </c>
      <c r="P12" s="52"/>
      <c r="T12" s="38" t="str">
        <f t="shared" si="0"/>
        <v/>
      </c>
      <c r="U12" s="38">
        <v>11</v>
      </c>
    </row>
    <row r="13" spans="1:21" ht="15.75" thickBot="1" x14ac:dyDescent="0.3">
      <c r="A13" s="46" t="s">
        <v>748</v>
      </c>
      <c r="B13" s="47" t="s">
        <v>611</v>
      </c>
      <c r="C13" s="47" t="s">
        <v>1399</v>
      </c>
      <c r="D13" s="47"/>
      <c r="E13" s="47" t="s">
        <v>1179</v>
      </c>
      <c r="F13" s="47"/>
      <c r="G13" s="47"/>
      <c r="H13" s="47"/>
      <c r="I13" s="47" t="s">
        <v>1180</v>
      </c>
      <c r="J13" s="47"/>
      <c r="K13" s="47" t="s">
        <v>1177</v>
      </c>
      <c r="L13" s="47" t="s">
        <v>1164</v>
      </c>
      <c r="M13" s="47" t="s">
        <v>1157</v>
      </c>
      <c r="N13" s="49" t="str">
        <f>CONCATENATE(B10,".3")</f>
        <v>6.3</v>
      </c>
      <c r="O13" s="47" t="s">
        <v>622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T13" s="38" t="str">
        <f t="shared" si="0"/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U13" s="38">
        <v>12</v>
      </c>
    </row>
    <row r="14" spans="1:21" ht="15.75" thickBot="1" x14ac:dyDescent="0.3">
      <c r="A14" s="38" t="s">
        <v>748</v>
      </c>
      <c r="B14" s="38">
        <v>7</v>
      </c>
      <c r="C14" s="38" t="s">
        <v>1399</v>
      </c>
      <c r="D14" s="38" t="s">
        <v>1182</v>
      </c>
      <c r="E14" s="38" t="s">
        <v>1400</v>
      </c>
      <c r="F14" s="38">
        <v>0</v>
      </c>
      <c r="G14" s="38">
        <f>B14</f>
        <v>7</v>
      </c>
      <c r="H14" s="38" t="s">
        <v>0</v>
      </c>
      <c r="I14" s="38" t="s">
        <v>1257</v>
      </c>
      <c r="J14" s="38" t="s">
        <v>751</v>
      </c>
      <c r="K14" s="38" t="s">
        <v>1177</v>
      </c>
      <c r="L14" s="38" t="s">
        <v>1403</v>
      </c>
      <c r="M14" s="38" t="s">
        <v>1157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  <c r="T14" s="38" t="str">
        <f t="shared" si="0"/>
        <v>{id:7,year: "2021", typeDoc:"RESOLUCIÓN",numDoc:"CG07-2021",monthDoc:"ENE",nameDoc:"MEDIDAS CAUTELARES PES CQD-PE-JFSM-CG-001-2021",link: Acuerdos__pdfpath(`./${"2021/"}${"7.pdf"}`),},</v>
      </c>
      <c r="U14" s="38">
        <v>13</v>
      </c>
    </row>
    <row r="15" spans="1:21" x14ac:dyDescent="0.25">
      <c r="A15" s="41" t="s">
        <v>748</v>
      </c>
      <c r="B15" s="42">
        <v>8</v>
      </c>
      <c r="C15" s="42" t="s">
        <v>1399</v>
      </c>
      <c r="D15" s="42" t="s">
        <v>1181</v>
      </c>
      <c r="E15" s="42" t="s">
        <v>1400</v>
      </c>
      <c r="F15" s="42">
        <v>0</v>
      </c>
      <c r="G15" s="42">
        <f>B15</f>
        <v>8</v>
      </c>
      <c r="H15" s="42" t="s">
        <v>0</v>
      </c>
      <c r="I15" s="42" t="s">
        <v>1257</v>
      </c>
      <c r="J15" s="42" t="s">
        <v>751</v>
      </c>
      <c r="K15" s="42" t="s">
        <v>1177</v>
      </c>
      <c r="L15" s="42" t="s">
        <v>2624</v>
      </c>
      <c r="M15" s="42" t="s">
        <v>1157</v>
      </c>
      <c r="N15" s="44">
        <f>B15</f>
        <v>8</v>
      </c>
      <c r="O15" s="42" t="s">
        <v>613</v>
      </c>
      <c r="P15" s="45"/>
      <c r="T15" s="38" t="str">
        <f t="shared" si="0"/>
        <v/>
      </c>
      <c r="U15" s="38">
        <v>14</v>
      </c>
    </row>
    <row r="16" spans="1:21" x14ac:dyDescent="0.25">
      <c r="A16" s="51" t="s">
        <v>748</v>
      </c>
      <c r="B16" s="38" t="s">
        <v>611</v>
      </c>
      <c r="C16" s="38" t="s">
        <v>1399</v>
      </c>
      <c r="E16" s="38" t="s">
        <v>1179</v>
      </c>
      <c r="I16" s="38" t="s">
        <v>1180</v>
      </c>
      <c r="K16" s="38" t="s">
        <v>1177</v>
      </c>
      <c r="L16" s="38" t="s">
        <v>2625</v>
      </c>
      <c r="M16" s="38" t="s">
        <v>1157</v>
      </c>
      <c r="N16" s="40" t="str">
        <f>CONCATENATE(B15,".1")</f>
        <v>8.1</v>
      </c>
      <c r="O16" s="38" t="s">
        <v>1</v>
      </c>
      <c r="P16" s="52"/>
      <c r="T16" s="38" t="str">
        <f t="shared" si="0"/>
        <v/>
      </c>
      <c r="U16" s="38">
        <v>15</v>
      </c>
    </row>
    <row r="17" spans="1:21" x14ac:dyDescent="0.25">
      <c r="A17" s="51" t="s">
        <v>748</v>
      </c>
      <c r="B17" s="38" t="s">
        <v>611</v>
      </c>
      <c r="C17" s="38" t="s">
        <v>1399</v>
      </c>
      <c r="E17" s="38" t="s">
        <v>1179</v>
      </c>
      <c r="I17" s="38" t="s">
        <v>1180</v>
      </c>
      <c r="K17" s="38" t="s">
        <v>1177</v>
      </c>
      <c r="L17" s="38" t="s">
        <v>1165</v>
      </c>
      <c r="M17" s="38" t="s">
        <v>1157</v>
      </c>
      <c r="N17" s="40" t="str">
        <f>CONCATENATE(B15,".3")</f>
        <v>8.3</v>
      </c>
      <c r="O17" s="38" t="s">
        <v>1</v>
      </c>
      <c r="P17" s="52"/>
      <c r="T17" s="38" t="str">
        <f t="shared" si="0"/>
        <v/>
      </c>
      <c r="U17" s="38">
        <v>16</v>
      </c>
    </row>
    <row r="18" spans="1:21" x14ac:dyDescent="0.25">
      <c r="A18" s="51" t="s">
        <v>748</v>
      </c>
      <c r="B18" s="38" t="s">
        <v>611</v>
      </c>
      <c r="C18" s="38" t="s">
        <v>1399</v>
      </c>
      <c r="E18" s="38" t="s">
        <v>1179</v>
      </c>
      <c r="I18" s="38" t="s">
        <v>1180</v>
      </c>
      <c r="K18" s="38" t="s">
        <v>1177</v>
      </c>
      <c r="L18" s="38" t="s">
        <v>2626</v>
      </c>
      <c r="M18" s="38" t="s">
        <v>1157</v>
      </c>
      <c r="N18" s="40" t="str">
        <f>CONCATENATE(B15,".4")</f>
        <v>8.4</v>
      </c>
      <c r="O18" s="38" t="s">
        <v>1</v>
      </c>
      <c r="P18" s="52"/>
      <c r="T18" s="38" t="str">
        <f t="shared" si="0"/>
        <v/>
      </c>
      <c r="U18" s="38">
        <v>17</v>
      </c>
    </row>
    <row r="19" spans="1:21" ht="15.75" thickBot="1" x14ac:dyDescent="0.3">
      <c r="A19" s="46" t="s">
        <v>748</v>
      </c>
      <c r="B19" s="47" t="s">
        <v>611</v>
      </c>
      <c r="C19" s="47" t="s">
        <v>1399</v>
      </c>
      <c r="D19" s="47"/>
      <c r="E19" s="47" t="s">
        <v>1179</v>
      </c>
      <c r="F19" s="47"/>
      <c r="G19" s="47"/>
      <c r="H19" s="47"/>
      <c r="I19" s="47" t="s">
        <v>1180</v>
      </c>
      <c r="J19" s="47"/>
      <c r="K19" s="47" t="s">
        <v>1177</v>
      </c>
      <c r="L19" s="47" t="s">
        <v>1166</v>
      </c>
      <c r="M19" s="47" t="s">
        <v>1157</v>
      </c>
      <c r="N19" s="49" t="str">
        <f>CONCATENATE(B15,".5")</f>
        <v>8.5</v>
      </c>
      <c r="O19" s="47" t="s">
        <v>622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OBTENCIÓN DEL VOTO",link: Acuerdos__pdfpath(`./${"2021/"}${"8.4.pdf"}`),},{id:"",year: "2021", typeDoc:"",numDoc:"",monthDoc:"",nameDoc:"ANEXO 4 ACTIVIDADES ESPECÍFICAS",link: Acuerdos__pdfpath(`./${"2021/"}${"8.5.pdf"}`),},],},</v>
      </c>
      <c r="T19" s="38" t="str">
        <f t="shared" si="0"/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OBTENCIÓN DEL VOTO",link: Acuerdos__pdfpath(`./${"2021/"}${"8.4.pdf"}`),},{id:"",year: "2021", typeDoc:"",numDoc:"",monthDoc:"",nameDoc:"ANEXO 4 ACTIVIDADES ESPECÍFICAS",link: Acuerdos__pdfpath(`./${"2021/"}${"8.5.pdf"}`),},],},</v>
      </c>
      <c r="U19" s="38">
        <v>18</v>
      </c>
    </row>
    <row r="20" spans="1:21" x14ac:dyDescent="0.25">
      <c r="A20" s="41" t="s">
        <v>748</v>
      </c>
      <c r="B20" s="42">
        <v>9</v>
      </c>
      <c r="C20" s="42" t="s">
        <v>1399</v>
      </c>
      <c r="D20" s="42"/>
      <c r="E20" s="42" t="s">
        <v>1400</v>
      </c>
      <c r="F20" s="42">
        <v>0</v>
      </c>
      <c r="G20" s="42">
        <f>B20</f>
        <v>9</v>
      </c>
      <c r="H20" s="42" t="s">
        <v>0</v>
      </c>
      <c r="I20" s="42" t="s">
        <v>1257</v>
      </c>
      <c r="J20" s="42" t="s">
        <v>751</v>
      </c>
      <c r="K20" s="42" t="s">
        <v>1177</v>
      </c>
      <c r="L20" s="42" t="s">
        <v>1167</v>
      </c>
      <c r="M20" s="42" t="s">
        <v>1157</v>
      </c>
      <c r="N20" s="44">
        <f>B20</f>
        <v>9</v>
      </c>
      <c r="O20" s="42" t="s">
        <v>613</v>
      </c>
      <c r="P20" s="45"/>
      <c r="T20" s="38" t="str">
        <f t="shared" si="0"/>
        <v/>
      </c>
      <c r="U20" s="38">
        <v>19</v>
      </c>
    </row>
    <row r="21" spans="1:21" ht="15.75" thickBot="1" x14ac:dyDescent="0.3">
      <c r="A21" s="46" t="s">
        <v>748</v>
      </c>
      <c r="B21" s="47" t="s">
        <v>611</v>
      </c>
      <c r="C21" s="47" t="s">
        <v>1399</v>
      </c>
      <c r="D21" s="47"/>
      <c r="E21" s="47" t="s">
        <v>1179</v>
      </c>
      <c r="F21" s="47"/>
      <c r="G21" s="47"/>
      <c r="H21" s="47"/>
      <c r="I21" s="47" t="s">
        <v>1180</v>
      </c>
      <c r="J21" s="47"/>
      <c r="K21" s="47" t="s">
        <v>1177</v>
      </c>
      <c r="L21" s="47" t="s">
        <v>695</v>
      </c>
      <c r="M21" s="47" t="s">
        <v>1157</v>
      </c>
      <c r="N21" s="49" t="str">
        <f>CONCATENATE(B20,".1")</f>
        <v>9.1</v>
      </c>
      <c r="O21" s="47" t="s">
        <v>622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T21" s="38" t="str">
        <f t="shared" si="0"/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U21" s="38">
        <v>20</v>
      </c>
    </row>
    <row r="22" spans="1:21" x14ac:dyDescent="0.25">
      <c r="A22" s="41" t="s">
        <v>748</v>
      </c>
      <c r="B22" s="42">
        <v>10</v>
      </c>
      <c r="C22" s="42" t="s">
        <v>1399</v>
      </c>
      <c r="D22" s="42"/>
      <c r="E22" s="42" t="s">
        <v>1400</v>
      </c>
      <c r="F22" s="42"/>
      <c r="G22" s="42">
        <f>B22</f>
        <v>10</v>
      </c>
      <c r="H22" s="42" t="s">
        <v>0</v>
      </c>
      <c r="I22" s="42" t="s">
        <v>1257</v>
      </c>
      <c r="J22" s="42" t="s">
        <v>751</v>
      </c>
      <c r="K22" s="42" t="s">
        <v>1177</v>
      </c>
      <c r="L22" s="42" t="s">
        <v>1168</v>
      </c>
      <c r="M22" s="42" t="s">
        <v>1157</v>
      </c>
      <c r="N22" s="44">
        <f>B22</f>
        <v>10</v>
      </c>
      <c r="O22" s="42" t="s">
        <v>613</v>
      </c>
      <c r="P22" s="45"/>
      <c r="T22" s="38" t="str">
        <f t="shared" si="0"/>
        <v/>
      </c>
      <c r="U22" s="38">
        <v>21</v>
      </c>
    </row>
    <row r="23" spans="1:21" x14ac:dyDescent="0.25">
      <c r="A23" s="51" t="s">
        <v>748</v>
      </c>
      <c r="B23" s="38" t="s">
        <v>611</v>
      </c>
      <c r="C23" s="38" t="s">
        <v>1399</v>
      </c>
      <c r="E23" s="38" t="s">
        <v>1179</v>
      </c>
      <c r="I23" s="38" t="s">
        <v>1180</v>
      </c>
      <c r="K23" s="38" t="s">
        <v>1177</v>
      </c>
      <c r="L23" s="38" t="s">
        <v>1169</v>
      </c>
      <c r="M23" s="38" t="s">
        <v>1157</v>
      </c>
      <c r="N23" s="40" t="str">
        <f>CONCATENATE(B22,".1")</f>
        <v>10.1</v>
      </c>
      <c r="O23" s="38" t="s">
        <v>1</v>
      </c>
      <c r="P23" s="52"/>
      <c r="T23" s="38" t="str">
        <f t="shared" si="0"/>
        <v/>
      </c>
      <c r="U23" s="38">
        <v>22</v>
      </c>
    </row>
    <row r="24" spans="1:21" ht="15.75" thickBot="1" x14ac:dyDescent="0.3">
      <c r="A24" s="46" t="s">
        <v>748</v>
      </c>
      <c r="B24" s="47" t="s">
        <v>611</v>
      </c>
      <c r="C24" s="47" t="s">
        <v>1399</v>
      </c>
      <c r="D24" s="47"/>
      <c r="E24" s="47" t="s">
        <v>1179</v>
      </c>
      <c r="F24" s="47"/>
      <c r="G24" s="47"/>
      <c r="H24" s="47"/>
      <c r="I24" s="47" t="s">
        <v>1180</v>
      </c>
      <c r="J24" s="47"/>
      <c r="K24" s="47" t="s">
        <v>1177</v>
      </c>
      <c r="L24" s="47" t="s">
        <v>1413</v>
      </c>
      <c r="M24" s="47" t="s">
        <v>1157</v>
      </c>
      <c r="N24" s="49" t="str">
        <f>CONCATENATE(B22,".2")</f>
        <v>10.2</v>
      </c>
      <c r="O24" s="47" t="s">
        <v>622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T24" s="38" t="str">
        <f t="shared" si="0"/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U24" s="38">
        <v>23</v>
      </c>
    </row>
    <row r="25" spans="1:21" x14ac:dyDescent="0.25">
      <c r="A25" s="38" t="s">
        <v>748</v>
      </c>
      <c r="B25" s="38">
        <v>11</v>
      </c>
      <c r="C25" s="38" t="s">
        <v>1399</v>
      </c>
      <c r="D25" s="38" t="s">
        <v>1182</v>
      </c>
      <c r="E25" s="38" t="s">
        <v>1400</v>
      </c>
      <c r="G25" s="38">
        <f t="shared" ref="G25:G34" si="2">B25</f>
        <v>11</v>
      </c>
      <c r="H25" s="38" t="s">
        <v>0</v>
      </c>
      <c r="I25" s="38" t="s">
        <v>1257</v>
      </c>
      <c r="J25" s="38" t="s">
        <v>751</v>
      </c>
      <c r="K25" s="38" t="s">
        <v>1177</v>
      </c>
      <c r="L25" s="38" t="s">
        <v>1404</v>
      </c>
      <c r="M25" s="38" t="s">
        <v>1157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typeDoc:"RESOLUCIÓN",numDoc:"CG11-2021",monthDoc:"ENE",nameDoc:"POS CQD-Q-PRD-CG-009-2020",link: Acuerdos__pdfpath(`./${"2021/"}${"11.pdf"}`),},</v>
      </c>
      <c r="T25" s="38" t="str">
        <f t="shared" si="0"/>
        <v>{id:11,year: "2021", typeDoc:"RESOLUCIÓN",numDoc:"CG11-2021",monthDoc:"ENE",nameDoc:"POS CQD-Q-PRD-CG-009-2020",link: Acuerdos__pdfpath(`./${"2021/"}${"11.pdf"}`),},</v>
      </c>
      <c r="U25" s="38">
        <v>24</v>
      </c>
    </row>
    <row r="26" spans="1:21" x14ac:dyDescent="0.25">
      <c r="A26" s="38" t="s">
        <v>748</v>
      </c>
      <c r="B26" s="38">
        <v>12</v>
      </c>
      <c r="C26" s="38" t="s">
        <v>1399</v>
      </c>
      <c r="D26" s="38" t="s">
        <v>1182</v>
      </c>
      <c r="E26" s="38" t="s">
        <v>1400</v>
      </c>
      <c r="G26" s="38">
        <f t="shared" si="2"/>
        <v>12</v>
      </c>
      <c r="H26" s="38" t="s">
        <v>0</v>
      </c>
      <c r="I26" s="38" t="s">
        <v>1257</v>
      </c>
      <c r="J26" s="38" t="s">
        <v>751</v>
      </c>
      <c r="K26" s="38" t="s">
        <v>1177</v>
      </c>
      <c r="L26" s="38" t="s">
        <v>1405</v>
      </c>
      <c r="M26" s="38" t="s">
        <v>1157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typeDoc:"RESOLUCIÓN",numDoc:"CG12-2021",monthDoc:"ENE",nameDoc:"POS CQD-Q-PRD-CG-010-2020",link: Acuerdos__pdfpath(`./${"2021/"}${"12.pdf"}`),},</v>
      </c>
      <c r="T26" s="38" t="str">
        <f t="shared" si="0"/>
        <v>{id:12,year: "2021", typeDoc:"RESOLUCIÓN",numDoc:"CG12-2021",monthDoc:"ENE",nameDoc:"POS CQD-Q-PRD-CG-010-2020",link: Acuerdos__pdfpath(`./${"2021/"}${"12.pdf"}`),},</v>
      </c>
      <c r="U26" s="38">
        <v>25</v>
      </c>
    </row>
    <row r="27" spans="1:21" x14ac:dyDescent="0.25">
      <c r="A27" s="38" t="s">
        <v>748</v>
      </c>
      <c r="B27" s="38">
        <v>13</v>
      </c>
      <c r="C27" s="38" t="s">
        <v>1399</v>
      </c>
      <c r="D27" s="38" t="s">
        <v>1182</v>
      </c>
      <c r="E27" s="38" t="s">
        <v>1400</v>
      </c>
      <c r="G27" s="38">
        <f t="shared" si="2"/>
        <v>13</v>
      </c>
      <c r="H27" s="38" t="s">
        <v>0</v>
      </c>
      <c r="I27" s="38" t="s">
        <v>1257</v>
      </c>
      <c r="J27" s="38" t="s">
        <v>751</v>
      </c>
      <c r="K27" s="38" t="s">
        <v>1177</v>
      </c>
      <c r="L27" s="38" t="s">
        <v>1406</v>
      </c>
      <c r="M27" s="38" t="s">
        <v>1157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typeDoc:"RESOLUCIÓN",numDoc:"CG13-2021",monthDoc:"ENE",nameDoc:"POS CQD-Q-CG-017-2020",link: Acuerdos__pdfpath(`./${"2021/"}${"13.pdf"}`),},</v>
      </c>
      <c r="T27" s="38" t="str">
        <f t="shared" si="0"/>
        <v>{id:13,year: "2021", typeDoc:"RESOLUCIÓN",numDoc:"CG13-2021",monthDoc:"ENE",nameDoc:"POS CQD-Q-CG-017-2020",link: Acuerdos__pdfpath(`./${"2021/"}${"13.pdf"}`),},</v>
      </c>
      <c r="U27" s="38">
        <v>26</v>
      </c>
    </row>
    <row r="28" spans="1:21" x14ac:dyDescent="0.25">
      <c r="A28" s="38" t="s">
        <v>748</v>
      </c>
      <c r="B28" s="38">
        <v>14</v>
      </c>
      <c r="C28" s="38" t="s">
        <v>1399</v>
      </c>
      <c r="D28" s="38" t="s">
        <v>1182</v>
      </c>
      <c r="E28" s="38" t="s">
        <v>1400</v>
      </c>
      <c r="G28" s="38">
        <f t="shared" si="2"/>
        <v>14</v>
      </c>
      <c r="H28" s="38" t="s">
        <v>0</v>
      </c>
      <c r="I28" s="38" t="s">
        <v>1257</v>
      </c>
      <c r="J28" s="38" t="s">
        <v>751</v>
      </c>
      <c r="K28" s="38" t="s">
        <v>1177</v>
      </c>
      <c r="L28" s="38" t="s">
        <v>1407</v>
      </c>
      <c r="M28" s="38" t="s">
        <v>1157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typeDoc:"RESOLUCIÓN",numDoc:"CG14-2021",monthDoc:"ENE",nameDoc:"POS CQD-Q-CG-018-2020",link: Acuerdos__pdfpath(`./${"2021/"}${"14.pdf"}`),},</v>
      </c>
      <c r="T28" s="38" t="str">
        <f t="shared" si="0"/>
        <v>{id:14,year: "2021", typeDoc:"RESOLUCIÓN",numDoc:"CG14-2021",monthDoc:"ENE",nameDoc:"POS CQD-Q-CG-018-2020",link: Acuerdos__pdfpath(`./${"2021/"}${"14.pdf"}`),},</v>
      </c>
      <c r="U28" s="38">
        <v>27</v>
      </c>
    </row>
    <row r="29" spans="1:21" x14ac:dyDescent="0.25">
      <c r="A29" s="38" t="s">
        <v>748</v>
      </c>
      <c r="B29" s="38">
        <v>15</v>
      </c>
      <c r="C29" s="38" t="s">
        <v>1399</v>
      </c>
      <c r="D29" s="38" t="s">
        <v>1182</v>
      </c>
      <c r="E29" s="38" t="s">
        <v>1400</v>
      </c>
      <c r="G29" s="38">
        <f t="shared" si="2"/>
        <v>15</v>
      </c>
      <c r="H29" s="38" t="s">
        <v>0</v>
      </c>
      <c r="I29" s="38" t="s">
        <v>1257</v>
      </c>
      <c r="J29" s="38" t="s">
        <v>751</v>
      </c>
      <c r="K29" s="38" t="s">
        <v>1177</v>
      </c>
      <c r="L29" s="38" t="s">
        <v>1408</v>
      </c>
      <c r="M29" s="38" t="s">
        <v>1157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typeDoc:"RESOLUCIÓN",numDoc:"CG15-2021",monthDoc:"ENE",nameDoc:"POS CQD-Q-CG-019-2020",link: Acuerdos__pdfpath(`./${"2021/"}${"15.pdf"}`),},</v>
      </c>
      <c r="T29" s="38" t="str">
        <f t="shared" si="0"/>
        <v>{id:15,year: "2021", typeDoc:"RESOLUCIÓN",numDoc:"CG15-2021",monthDoc:"ENE",nameDoc:"POS CQD-Q-CG-019-2020",link: Acuerdos__pdfpath(`./${"2021/"}${"15.pdf"}`),},</v>
      </c>
      <c r="U29" s="38">
        <v>28</v>
      </c>
    </row>
    <row r="30" spans="1:21" x14ac:dyDescent="0.25">
      <c r="A30" s="38" t="s">
        <v>748</v>
      </c>
      <c r="B30" s="38">
        <v>16</v>
      </c>
      <c r="C30" s="38" t="s">
        <v>1399</v>
      </c>
      <c r="D30" s="38" t="s">
        <v>1182</v>
      </c>
      <c r="E30" s="38" t="s">
        <v>1400</v>
      </c>
      <c r="G30" s="38">
        <f t="shared" si="2"/>
        <v>16</v>
      </c>
      <c r="H30" s="38" t="s">
        <v>0</v>
      </c>
      <c r="I30" s="38" t="s">
        <v>1257</v>
      </c>
      <c r="J30" s="38" t="s">
        <v>751</v>
      </c>
      <c r="K30" s="38" t="s">
        <v>1177</v>
      </c>
      <c r="L30" s="38" t="s">
        <v>1409</v>
      </c>
      <c r="M30" s="38" t="s">
        <v>1157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typeDoc:"RESOLUCIÓN",numDoc:"CG16-2021",monthDoc:"ENE",nameDoc:"POS CQD-Q-CG-020-2020",link: Acuerdos__pdfpath(`./${"2021/"}${"16.pdf"}`),},</v>
      </c>
      <c r="T30" s="38" t="str">
        <f t="shared" si="0"/>
        <v>{id:16,year: "2021", typeDoc:"RESOLUCIÓN",numDoc:"CG16-2021",monthDoc:"ENE",nameDoc:"POS CQD-Q-CG-020-2020",link: Acuerdos__pdfpath(`./${"2021/"}${"16.pdf"}`),},</v>
      </c>
      <c r="U30" s="38">
        <v>29</v>
      </c>
    </row>
    <row r="31" spans="1:21" x14ac:dyDescent="0.25">
      <c r="A31" s="38" t="s">
        <v>748</v>
      </c>
      <c r="B31" s="38">
        <v>17</v>
      </c>
      <c r="C31" s="38" t="s">
        <v>1399</v>
      </c>
      <c r="D31" s="38" t="s">
        <v>1182</v>
      </c>
      <c r="E31" s="38" t="s">
        <v>1400</v>
      </c>
      <c r="G31" s="38">
        <f t="shared" si="2"/>
        <v>17</v>
      </c>
      <c r="H31" s="38" t="s">
        <v>0</v>
      </c>
      <c r="I31" s="38" t="s">
        <v>1257</v>
      </c>
      <c r="J31" s="38" t="s">
        <v>751</v>
      </c>
      <c r="K31" s="38" t="s">
        <v>1177</v>
      </c>
      <c r="L31" s="38" t="s">
        <v>1410</v>
      </c>
      <c r="M31" s="38" t="s">
        <v>1157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typeDoc:"RESOLUCIÓN",numDoc:"CG17-2021",monthDoc:"ENE",nameDoc:"MEDIDAS CAUTELARES",link: Acuerdos__pdfpath(`./${"2021/"}${"17.pdf"}`),},</v>
      </c>
      <c r="T31" s="38" t="str">
        <f t="shared" si="0"/>
        <v>{id:17,year: "2021", typeDoc:"RESOLUCIÓN",numDoc:"CG17-2021",monthDoc:"ENE",nameDoc:"MEDIDAS CAUTELARES",link: Acuerdos__pdfpath(`./${"2021/"}${"17.pdf"}`),},</v>
      </c>
      <c r="U31" s="38">
        <v>30</v>
      </c>
    </row>
    <row r="32" spans="1:21" x14ac:dyDescent="0.25">
      <c r="A32" s="38" t="s">
        <v>748</v>
      </c>
      <c r="B32" s="38">
        <v>18</v>
      </c>
      <c r="C32" s="38" t="s">
        <v>1399</v>
      </c>
      <c r="D32" s="38" t="s">
        <v>1182</v>
      </c>
      <c r="E32" s="38" t="s">
        <v>1400</v>
      </c>
      <c r="G32" s="38">
        <f t="shared" si="2"/>
        <v>18</v>
      </c>
      <c r="H32" s="38" t="s">
        <v>0</v>
      </c>
      <c r="I32" s="38" t="s">
        <v>1257</v>
      </c>
      <c r="J32" s="38" t="s">
        <v>751</v>
      </c>
      <c r="K32" s="38" t="s">
        <v>1177</v>
      </c>
      <c r="L32" s="38" t="s">
        <v>1410</v>
      </c>
      <c r="M32" s="38" t="s">
        <v>1157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typeDoc:"RESOLUCIÓN",numDoc:"CG18-2021",monthDoc:"ENE",nameDoc:"MEDIDAS CAUTELARES",link: Acuerdos__pdfpath(`./${"2021/"}${"18.pdf"}`),},</v>
      </c>
      <c r="T32" s="38" t="str">
        <f t="shared" si="0"/>
        <v>{id:18,year: "2021", typeDoc:"RESOLUCIÓN",numDoc:"CG18-2021",monthDoc:"ENE",nameDoc:"MEDIDAS CAUTELARES",link: Acuerdos__pdfpath(`./${"2021/"}${"18.pdf"}`),},</v>
      </c>
      <c r="U32" s="38">
        <v>31</v>
      </c>
    </row>
    <row r="33" spans="1:21" ht="15.75" thickBot="1" x14ac:dyDescent="0.3">
      <c r="A33" s="38" t="s">
        <v>748</v>
      </c>
      <c r="B33" s="38">
        <v>19</v>
      </c>
      <c r="C33" s="38" t="s">
        <v>1399</v>
      </c>
      <c r="D33" s="38" t="s">
        <v>1181</v>
      </c>
      <c r="E33" s="38" t="s">
        <v>1400</v>
      </c>
      <c r="G33" s="38">
        <f t="shared" si="2"/>
        <v>19</v>
      </c>
      <c r="H33" s="38" t="s">
        <v>0</v>
      </c>
      <c r="I33" s="38" t="s">
        <v>1257</v>
      </c>
      <c r="J33" s="38" t="s">
        <v>751</v>
      </c>
      <c r="K33" s="38" t="s">
        <v>1177</v>
      </c>
      <c r="L33" s="38" t="s">
        <v>1414</v>
      </c>
      <c r="M33" s="38" t="s">
        <v>1157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typeDoc:"ACUERDO",numDoc:"CG19-2021",monthDoc:"ENE",nameDoc:"POR EL QUE SE DA RESPUESTA A ASPIRANTE A CANDIDATO INDEPENDIENTE",link: Acuerdos__pdfpath(`./${"2021/"}${"19.pdf"}`),},</v>
      </c>
      <c r="T33" s="38" t="str">
        <f t="shared" si="0"/>
        <v>{id:19,year: "2021", typeDoc:"ACUERDO",numDoc:"CG19-2021",monthDoc:"ENE",nameDoc:"POR EL QUE SE DA RESPUESTA A ASPIRANTE A CANDIDATO INDEPENDIENTE",link: Acuerdos__pdfpath(`./${"2021/"}${"19.pdf"}`),},</v>
      </c>
      <c r="U33" s="38">
        <v>32</v>
      </c>
    </row>
    <row r="34" spans="1:21" x14ac:dyDescent="0.25">
      <c r="A34" s="41" t="s">
        <v>748</v>
      </c>
      <c r="B34" s="42">
        <v>20</v>
      </c>
      <c r="C34" s="42" t="s">
        <v>1399</v>
      </c>
      <c r="D34" s="42"/>
      <c r="E34" s="42" t="s">
        <v>1400</v>
      </c>
      <c r="F34" s="42"/>
      <c r="G34" s="42">
        <f t="shared" si="2"/>
        <v>20</v>
      </c>
      <c r="H34" s="42" t="s">
        <v>0</v>
      </c>
      <c r="I34" s="42" t="s">
        <v>1257</v>
      </c>
      <c r="J34" s="42" t="s">
        <v>751</v>
      </c>
      <c r="K34" s="42" t="s">
        <v>1177</v>
      </c>
      <c r="L34" s="42" t="s">
        <v>1170</v>
      </c>
      <c r="M34" s="42" t="s">
        <v>1157</v>
      </c>
      <c r="N34" s="44">
        <f t="shared" si="3"/>
        <v>20</v>
      </c>
      <c r="O34" s="42" t="s">
        <v>613</v>
      </c>
      <c r="P34" s="45"/>
      <c r="T34" s="38" t="str">
        <f t="shared" si="0"/>
        <v/>
      </c>
      <c r="U34" s="38">
        <v>33</v>
      </c>
    </row>
    <row r="35" spans="1:21" x14ac:dyDescent="0.25">
      <c r="A35" s="51" t="s">
        <v>748</v>
      </c>
      <c r="B35" s="38" t="s">
        <v>611</v>
      </c>
      <c r="C35" s="38" t="s">
        <v>1399</v>
      </c>
      <c r="E35" s="38" t="s">
        <v>1179</v>
      </c>
      <c r="I35" s="38" t="s">
        <v>1180</v>
      </c>
      <c r="K35" s="38" t="s">
        <v>1177</v>
      </c>
      <c r="L35" s="38" t="s">
        <v>1171</v>
      </c>
      <c r="M35" s="38" t="s">
        <v>1157</v>
      </c>
      <c r="N35" s="40" t="str">
        <f>CONCATENATE(B34,".1")</f>
        <v>20.1</v>
      </c>
      <c r="O35" s="38" t="s">
        <v>1</v>
      </c>
      <c r="P35" s="52"/>
      <c r="T35" s="38" t="str">
        <f t="shared" si="0"/>
        <v/>
      </c>
      <c r="U35" s="38">
        <v>34</v>
      </c>
    </row>
    <row r="36" spans="1:21" x14ac:dyDescent="0.25">
      <c r="A36" s="51" t="s">
        <v>748</v>
      </c>
      <c r="B36" s="38" t="s">
        <v>611</v>
      </c>
      <c r="C36" s="38" t="s">
        <v>1399</v>
      </c>
      <c r="E36" s="38" t="s">
        <v>1179</v>
      </c>
      <c r="I36" s="38" t="s">
        <v>1180</v>
      </c>
      <c r="K36" s="38" t="s">
        <v>1177</v>
      </c>
      <c r="L36" s="38" t="s">
        <v>1172</v>
      </c>
      <c r="M36" s="38" t="s">
        <v>1157</v>
      </c>
      <c r="N36" s="40" t="str">
        <f>CONCATENATE(B34,".2")</f>
        <v>20.2</v>
      </c>
      <c r="O36" s="38" t="s">
        <v>1</v>
      </c>
      <c r="P36" s="52"/>
      <c r="T36" s="38" t="str">
        <f t="shared" si="0"/>
        <v/>
      </c>
      <c r="U36" s="38">
        <v>35</v>
      </c>
    </row>
    <row r="37" spans="1:21" ht="15.75" thickBot="1" x14ac:dyDescent="0.3">
      <c r="A37" s="46" t="s">
        <v>748</v>
      </c>
      <c r="B37" s="47" t="s">
        <v>611</v>
      </c>
      <c r="C37" s="47" t="s">
        <v>1399</v>
      </c>
      <c r="D37" s="47"/>
      <c r="E37" s="47" t="s">
        <v>1179</v>
      </c>
      <c r="F37" s="47"/>
      <c r="G37" s="47"/>
      <c r="H37" s="47"/>
      <c r="I37" s="47" t="s">
        <v>1180</v>
      </c>
      <c r="J37" s="47"/>
      <c r="K37" s="47" t="s">
        <v>1177</v>
      </c>
      <c r="L37" s="47" t="s">
        <v>1173</v>
      </c>
      <c r="M37" s="47" t="s">
        <v>1157</v>
      </c>
      <c r="N37" s="49" t="str">
        <f>CONCATENATE(B34,".3")</f>
        <v>20.3</v>
      </c>
      <c r="O37" s="47" t="s">
        <v>622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T37" s="38" t="str">
        <f t="shared" si="0"/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U37" s="38">
        <v>36</v>
      </c>
    </row>
    <row r="38" spans="1:21" x14ac:dyDescent="0.25">
      <c r="A38" s="41" t="s">
        <v>748</v>
      </c>
      <c r="B38" s="42">
        <v>21</v>
      </c>
      <c r="C38" s="42" t="s">
        <v>1399</v>
      </c>
      <c r="D38" s="42" t="s">
        <v>1181</v>
      </c>
      <c r="E38" s="42" t="s">
        <v>1400</v>
      </c>
      <c r="F38" s="42"/>
      <c r="G38" s="42">
        <f>B38</f>
        <v>21</v>
      </c>
      <c r="H38" s="42" t="s">
        <v>0</v>
      </c>
      <c r="I38" s="42" t="s">
        <v>1257</v>
      </c>
      <c r="J38" s="42" t="s">
        <v>751</v>
      </c>
      <c r="K38" s="42" t="s">
        <v>1177</v>
      </c>
      <c r="L38" s="42" t="s">
        <v>1415</v>
      </c>
      <c r="M38" s="42" t="s">
        <v>1157</v>
      </c>
      <c r="N38" s="44">
        <f>B38</f>
        <v>21</v>
      </c>
      <c r="O38" s="42" t="s">
        <v>613</v>
      </c>
      <c r="P38" s="45"/>
      <c r="T38" s="38" t="str">
        <f t="shared" si="0"/>
        <v/>
      </c>
      <c r="U38" s="38">
        <v>37</v>
      </c>
    </row>
    <row r="39" spans="1:21" ht="15.75" thickBot="1" x14ac:dyDescent="0.3">
      <c r="A39" s="46" t="s">
        <v>748</v>
      </c>
      <c r="B39" s="47" t="s">
        <v>611</v>
      </c>
      <c r="C39" s="47" t="s">
        <v>1399</v>
      </c>
      <c r="D39" s="47"/>
      <c r="E39" s="47" t="s">
        <v>1179</v>
      </c>
      <c r="F39" s="47"/>
      <c r="G39" s="47"/>
      <c r="H39" s="47"/>
      <c r="I39" s="47" t="s">
        <v>1180</v>
      </c>
      <c r="J39" s="47"/>
      <c r="K39" s="47" t="s">
        <v>1177</v>
      </c>
      <c r="L39" s="47" t="s">
        <v>1174</v>
      </c>
      <c r="M39" s="47" t="s">
        <v>1157</v>
      </c>
      <c r="N39" s="49" t="str">
        <f>CONCATENATE(B38,".1")</f>
        <v>21.1</v>
      </c>
      <c r="O39" s="47" t="s">
        <v>622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T39" s="38" t="str">
        <f t="shared" si="0"/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U39" s="38">
        <v>38</v>
      </c>
    </row>
    <row r="40" spans="1:21" x14ac:dyDescent="0.25">
      <c r="A40" s="41" t="s">
        <v>748</v>
      </c>
      <c r="B40" s="42">
        <v>22</v>
      </c>
      <c r="C40" s="42" t="s">
        <v>1399</v>
      </c>
      <c r="D40" s="42" t="s">
        <v>1181</v>
      </c>
      <c r="E40" s="42" t="s">
        <v>1400</v>
      </c>
      <c r="F40" s="42"/>
      <c r="G40" s="42">
        <f>B40</f>
        <v>22</v>
      </c>
      <c r="H40" s="42" t="s">
        <v>0</v>
      </c>
      <c r="I40" s="42" t="s">
        <v>1257</v>
      </c>
      <c r="J40" s="42" t="s">
        <v>751</v>
      </c>
      <c r="K40" s="42" t="s">
        <v>1177</v>
      </c>
      <c r="L40" s="42" t="s">
        <v>1416</v>
      </c>
      <c r="M40" s="42" t="s">
        <v>1157</v>
      </c>
      <c r="N40" s="44">
        <f>B40</f>
        <v>22</v>
      </c>
      <c r="O40" s="42" t="s">
        <v>613</v>
      </c>
      <c r="P40" s="45"/>
      <c r="T40" s="38" t="str">
        <f t="shared" si="0"/>
        <v/>
      </c>
      <c r="U40" s="38">
        <v>39</v>
      </c>
    </row>
    <row r="41" spans="1:21" ht="15.75" thickBot="1" x14ac:dyDescent="0.3">
      <c r="A41" s="46" t="s">
        <v>748</v>
      </c>
      <c r="B41" s="47" t="s">
        <v>611</v>
      </c>
      <c r="C41" s="47" t="s">
        <v>1399</v>
      </c>
      <c r="D41" s="47"/>
      <c r="E41" s="47" t="s">
        <v>1179</v>
      </c>
      <c r="F41" s="47"/>
      <c r="G41" s="47"/>
      <c r="H41" s="47"/>
      <c r="I41" s="47" t="s">
        <v>1180</v>
      </c>
      <c r="J41" s="47"/>
      <c r="K41" s="47" t="s">
        <v>1177</v>
      </c>
      <c r="L41" s="47" t="s">
        <v>876</v>
      </c>
      <c r="M41" s="47" t="s">
        <v>1157</v>
      </c>
      <c r="N41" s="49" t="str">
        <f>CONCATENATE(B40,".1")</f>
        <v>22.1</v>
      </c>
      <c r="O41" s="47" t="s">
        <v>622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T41" s="38" t="str">
        <f t="shared" si="0"/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U41" s="38">
        <v>40</v>
      </c>
    </row>
    <row r="42" spans="1:21" x14ac:dyDescent="0.25">
      <c r="A42" s="38" t="s">
        <v>748</v>
      </c>
      <c r="B42" s="38">
        <v>23</v>
      </c>
      <c r="C42" s="38" t="s">
        <v>1399</v>
      </c>
      <c r="D42" s="38" t="s">
        <v>1182</v>
      </c>
      <c r="E42" s="38" t="s">
        <v>1400</v>
      </c>
      <c r="G42" s="38">
        <f>B42</f>
        <v>23</v>
      </c>
      <c r="H42" s="38" t="s">
        <v>0</v>
      </c>
      <c r="I42" s="38" t="s">
        <v>1257</v>
      </c>
      <c r="J42" s="38" t="s">
        <v>750</v>
      </c>
      <c r="K42" s="38" t="s">
        <v>1177</v>
      </c>
      <c r="L42" s="38" t="s">
        <v>2258</v>
      </c>
      <c r="M42" s="38" t="s">
        <v>1157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  <c r="T42" s="38" t="str">
        <f t="shared" si="0"/>
        <v>{id:23,year: "2021", typeDoc:"RESOLUCIÓN",numDoc:"CG23-2021",monthDoc:"FEB",nameDoc:"MEDIDAS CAUTELARES CQD PE PES CG 008 2021",link: Acuerdos__pdfpath(`./${"2021/"}${"23.pdf"}`),},</v>
      </c>
      <c r="U42" s="38">
        <v>41</v>
      </c>
    </row>
    <row r="43" spans="1:21" x14ac:dyDescent="0.25">
      <c r="A43" s="38" t="s">
        <v>748</v>
      </c>
      <c r="B43" s="38">
        <v>24</v>
      </c>
      <c r="C43" s="38" t="s">
        <v>1399</v>
      </c>
      <c r="D43" s="38" t="s">
        <v>1181</v>
      </c>
      <c r="E43" s="38" t="s">
        <v>1400</v>
      </c>
      <c r="G43" s="38">
        <f>B43</f>
        <v>24</v>
      </c>
      <c r="H43" s="38" t="s">
        <v>0</v>
      </c>
      <c r="I43" s="38" t="s">
        <v>1257</v>
      </c>
      <c r="J43" s="38" t="s">
        <v>750</v>
      </c>
      <c r="K43" s="38" t="s">
        <v>1177</v>
      </c>
      <c r="L43" s="38" t="s">
        <v>2259</v>
      </c>
      <c r="M43" s="38" t="s">
        <v>1157</v>
      </c>
      <c r="N43" s="40">
        <f>B43</f>
        <v>24</v>
      </c>
      <c r="O43" s="38" t="s">
        <v>1</v>
      </c>
      <c r="P43" s="38" t="str">
        <f t="shared" si="5"/>
        <v>{id:24,year: "2021", typeDoc:"ACUERDO",numDoc:"CG24-2021",monthDoc:"FEB",nameDoc:"SE APRUEBA UBICACIÓN DE CATD 2021",link: Acuerdos__pdfpath(`./${"2021/"}${"24.pdf"}`),},</v>
      </c>
      <c r="T43" s="38" t="str">
        <f t="shared" si="0"/>
        <v>{id:24,year: "2021", typeDoc:"ACUERDO",numDoc:"CG24-2021",monthDoc:"FEB",nameDoc:"SE APRUEBA UBICACIÓN DE CATD 2021",link: Acuerdos__pdfpath(`./${"2021/"}${"24.pdf"}`),},</v>
      </c>
      <c r="U43" s="38">
        <v>42</v>
      </c>
    </row>
    <row r="44" spans="1:21" ht="15.75" thickBot="1" x14ac:dyDescent="0.3">
      <c r="A44" s="38" t="s">
        <v>748</v>
      </c>
      <c r="B44" s="38">
        <v>25</v>
      </c>
      <c r="C44" s="38" t="s">
        <v>1399</v>
      </c>
      <c r="D44" s="38" t="s">
        <v>1182</v>
      </c>
      <c r="E44" s="38" t="s">
        <v>1400</v>
      </c>
      <c r="G44" s="38">
        <f>B44</f>
        <v>25</v>
      </c>
      <c r="H44" s="38" t="s">
        <v>0</v>
      </c>
      <c r="I44" s="38" t="s">
        <v>1257</v>
      </c>
      <c r="J44" s="38" t="s">
        <v>750</v>
      </c>
      <c r="K44" s="38" t="s">
        <v>1177</v>
      </c>
      <c r="L44" s="38" t="s">
        <v>2260</v>
      </c>
      <c r="M44" s="38" t="s">
        <v>1157</v>
      </c>
      <c r="N44" s="40">
        <f>B44</f>
        <v>25</v>
      </c>
      <c r="O44" s="38" t="s">
        <v>1</v>
      </c>
      <c r="P44" s="38" t="str">
        <f t="shared" si="5"/>
        <v>{id:25,year: "2021", typeDoc:"RESOLUCIÓN",numDoc:"CG25-2021",monthDoc:"FEB",nameDoc:"MEDIDAS CAUTELARES CQD PE PES CG 009 2021",link: Acuerdos__pdfpath(`./${"2021/"}${"25.pdf"}`),},</v>
      </c>
      <c r="T44" s="38" t="str">
        <f t="shared" si="0"/>
        <v>{id:25,year: "2021", typeDoc:"RESOLUCIÓN",numDoc:"CG25-2021",monthDoc:"FEB",nameDoc:"MEDIDAS CAUTELARES CQD PE PES CG 009 2021",link: Acuerdos__pdfpath(`./${"2021/"}${"25.pdf"}`),},</v>
      </c>
      <c r="U44" s="38">
        <v>43</v>
      </c>
    </row>
    <row r="45" spans="1:21" x14ac:dyDescent="0.25">
      <c r="A45" s="41" t="s">
        <v>748</v>
      </c>
      <c r="B45" s="42">
        <v>26</v>
      </c>
      <c r="C45" s="42" t="s">
        <v>1399</v>
      </c>
      <c r="D45" s="42" t="s">
        <v>1181</v>
      </c>
      <c r="E45" s="42" t="s">
        <v>1400</v>
      </c>
      <c r="F45" s="42"/>
      <c r="G45" s="42">
        <f>B45</f>
        <v>26</v>
      </c>
      <c r="H45" s="42" t="s">
        <v>0</v>
      </c>
      <c r="I45" s="42" t="s">
        <v>1257</v>
      </c>
      <c r="J45" s="42" t="s">
        <v>750</v>
      </c>
      <c r="K45" s="42" t="s">
        <v>1177</v>
      </c>
      <c r="L45" s="42" t="s">
        <v>2261</v>
      </c>
      <c r="M45" s="42" t="s">
        <v>1157</v>
      </c>
      <c r="N45" s="44">
        <f>B45</f>
        <v>26</v>
      </c>
      <c r="O45" s="42" t="s">
        <v>613</v>
      </c>
      <c r="P45" s="45"/>
      <c r="T45" s="38" t="str">
        <f t="shared" si="0"/>
        <v/>
      </c>
      <c r="U45" s="38">
        <v>44</v>
      </c>
    </row>
    <row r="46" spans="1:21" ht="15.75" thickBot="1" x14ac:dyDescent="0.3">
      <c r="A46" s="46" t="s">
        <v>748</v>
      </c>
      <c r="B46" s="47" t="s">
        <v>611</v>
      </c>
      <c r="C46" s="47" t="s">
        <v>1399</v>
      </c>
      <c r="D46" s="47"/>
      <c r="E46" s="47" t="s">
        <v>1179</v>
      </c>
      <c r="F46" s="47"/>
      <c r="G46" s="47"/>
      <c r="H46" s="47"/>
      <c r="I46" s="47" t="s">
        <v>1180</v>
      </c>
      <c r="J46" s="47"/>
      <c r="K46" s="47" t="s">
        <v>1177</v>
      </c>
      <c r="L46" s="47" t="s">
        <v>2262</v>
      </c>
      <c r="M46" s="47" t="s">
        <v>1157</v>
      </c>
      <c r="N46" s="49" t="str">
        <f>CONCATENATE(B45,".1")</f>
        <v>26.1</v>
      </c>
      <c r="O46" s="47" t="s">
        <v>622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T46" s="38" t="str">
        <f t="shared" si="0"/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U46" s="38">
        <v>45</v>
      </c>
    </row>
    <row r="47" spans="1:21" x14ac:dyDescent="0.25">
      <c r="A47" s="38" t="s">
        <v>748</v>
      </c>
      <c r="B47" s="38">
        <v>27</v>
      </c>
      <c r="C47" s="38" t="s">
        <v>1399</v>
      </c>
      <c r="D47" s="38" t="s">
        <v>1181</v>
      </c>
      <c r="E47" s="38" t="s">
        <v>1400</v>
      </c>
      <c r="G47" s="38">
        <f t="shared" ref="G47:G54" si="6">B47</f>
        <v>27</v>
      </c>
      <c r="H47" s="38" t="s">
        <v>0</v>
      </c>
      <c r="I47" s="38" t="s">
        <v>1257</v>
      </c>
      <c r="J47" s="38" t="s">
        <v>750</v>
      </c>
      <c r="K47" s="38" t="s">
        <v>1177</v>
      </c>
      <c r="L47" s="38" t="s">
        <v>2263</v>
      </c>
      <c r="M47" s="38" t="s">
        <v>1157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typeDoc:"ACUERDO",numDoc:"CG27-2021",monthDoc:"FEB",nameDoc:"RESPUESTA A INDEPENDIENTES",link: Acuerdos__pdfpath(`./${"2021/"}${"27.pdf"}`),},</v>
      </c>
      <c r="T47" s="38" t="str">
        <f t="shared" si="0"/>
        <v>{id:27,year: "2021", typeDoc:"ACUERDO",numDoc:"CG27-2021",monthDoc:"FEB",nameDoc:"RESPUESTA A INDEPENDIENTES",link: Acuerdos__pdfpath(`./${"2021/"}${"27.pdf"}`),},</v>
      </c>
      <c r="U47" s="38">
        <v>46</v>
      </c>
    </row>
    <row r="48" spans="1:21" x14ac:dyDescent="0.25">
      <c r="A48" s="38" t="s">
        <v>748</v>
      </c>
      <c r="B48" s="38">
        <v>28</v>
      </c>
      <c r="C48" s="38" t="s">
        <v>1399</v>
      </c>
      <c r="D48" s="38" t="s">
        <v>1182</v>
      </c>
      <c r="E48" s="38" t="s">
        <v>1400</v>
      </c>
      <c r="G48" s="38">
        <f t="shared" si="6"/>
        <v>28</v>
      </c>
      <c r="H48" s="38" t="s">
        <v>0</v>
      </c>
      <c r="I48" s="38" t="s">
        <v>1257</v>
      </c>
      <c r="J48" s="38" t="s">
        <v>750</v>
      </c>
      <c r="K48" s="38" t="s">
        <v>1177</v>
      </c>
      <c r="L48" s="38" t="s">
        <v>2264</v>
      </c>
      <c r="M48" s="38" t="s">
        <v>1157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typeDoc:"RESOLUCIÓN",numDoc:"CG28-2021",monthDoc:"FEB",nameDoc:"MEDIDAS CAUTELARES PES CQD PE PES CG  010 2021",link: Acuerdos__pdfpath(`./${"2021/"}${"28.pdf"}`),},</v>
      </c>
      <c r="T48" s="38" t="str">
        <f t="shared" si="0"/>
        <v>{id:28,year: "2021", typeDoc:"RESOLUCIÓN",numDoc:"CG28-2021",monthDoc:"FEB",nameDoc:"MEDIDAS CAUTELARES PES CQD PE PES CG  010 2021",link: Acuerdos__pdfpath(`./${"2021/"}${"28.pdf"}`),},</v>
      </c>
      <c r="U48" s="38">
        <v>47</v>
      </c>
    </row>
    <row r="49" spans="1:21" x14ac:dyDescent="0.25">
      <c r="A49" s="38" t="s">
        <v>748</v>
      </c>
      <c r="B49" s="38">
        <v>29</v>
      </c>
      <c r="C49" s="38" t="s">
        <v>1399</v>
      </c>
      <c r="D49" s="38" t="s">
        <v>1182</v>
      </c>
      <c r="E49" s="38" t="s">
        <v>1400</v>
      </c>
      <c r="G49" s="38">
        <f t="shared" si="6"/>
        <v>29</v>
      </c>
      <c r="H49" s="38" t="s">
        <v>0</v>
      </c>
      <c r="I49" s="38" t="s">
        <v>1257</v>
      </c>
      <c r="J49" s="38" t="s">
        <v>750</v>
      </c>
      <c r="K49" s="38" t="s">
        <v>1177</v>
      </c>
      <c r="L49" s="38" t="s">
        <v>2265</v>
      </c>
      <c r="M49" s="38" t="s">
        <v>1157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typeDoc:"RESOLUCIÓN",numDoc:"CG29-2021",monthDoc:"FEB",nameDoc:"MEDIDAS CAUTELARES PES CQD PE PES CG 012 2021",link: Acuerdos__pdfpath(`./${"2021/"}${"29.pdf"}`),},</v>
      </c>
      <c r="T49" s="38" t="str">
        <f t="shared" si="0"/>
        <v>{id:29,year: "2021", typeDoc:"RESOLUCIÓN",numDoc:"CG29-2021",monthDoc:"FEB",nameDoc:"MEDIDAS CAUTELARES PES CQD PE PES CG 012 2021",link: Acuerdos__pdfpath(`./${"2021/"}${"29.pdf"}`),},</v>
      </c>
      <c r="U49" s="38">
        <v>48</v>
      </c>
    </row>
    <row r="50" spans="1:21" x14ac:dyDescent="0.25">
      <c r="A50" s="38" t="s">
        <v>748</v>
      </c>
      <c r="B50" s="38">
        <v>30</v>
      </c>
      <c r="C50" s="38" t="s">
        <v>1399</v>
      </c>
      <c r="D50" s="38" t="s">
        <v>1182</v>
      </c>
      <c r="E50" s="38" t="s">
        <v>1400</v>
      </c>
      <c r="G50" s="38">
        <f t="shared" si="6"/>
        <v>30</v>
      </c>
      <c r="H50" s="38" t="s">
        <v>0</v>
      </c>
      <c r="I50" s="38" t="s">
        <v>1257</v>
      </c>
      <c r="J50" s="38" t="s">
        <v>750</v>
      </c>
      <c r="K50" s="38" t="s">
        <v>1177</v>
      </c>
      <c r="L50" s="38" t="s">
        <v>2266</v>
      </c>
      <c r="M50" s="38" t="s">
        <v>1157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typeDoc:"RESOLUCIÓN",numDoc:"CG30-2021",monthDoc:"FEB",nameDoc:"MEDIDAS CAUTELARES PES CQD PE PES CG  013 2021",link: Acuerdos__pdfpath(`./${"2021/"}${"30.pdf"}`),},</v>
      </c>
      <c r="T50" s="38" t="str">
        <f t="shared" si="0"/>
        <v>{id:30,year: "2021", typeDoc:"RESOLUCIÓN",numDoc:"CG30-2021",monthDoc:"FEB",nameDoc:"MEDIDAS CAUTELARES PES CQD PE PES CG  013 2021",link: Acuerdos__pdfpath(`./${"2021/"}${"30.pdf"}`),},</v>
      </c>
      <c r="U50" s="38">
        <v>49</v>
      </c>
    </row>
    <row r="51" spans="1:21" x14ac:dyDescent="0.25">
      <c r="A51" s="38" t="s">
        <v>748</v>
      </c>
      <c r="B51" s="38">
        <v>31</v>
      </c>
      <c r="C51" s="38" t="s">
        <v>1399</v>
      </c>
      <c r="D51" s="38" t="s">
        <v>1182</v>
      </c>
      <c r="E51" s="38" t="s">
        <v>1400</v>
      </c>
      <c r="G51" s="38">
        <f t="shared" si="6"/>
        <v>31</v>
      </c>
      <c r="H51" s="38" t="s">
        <v>0</v>
      </c>
      <c r="I51" s="38" t="s">
        <v>1257</v>
      </c>
      <c r="J51" s="38" t="s">
        <v>750</v>
      </c>
      <c r="K51" s="38" t="s">
        <v>1177</v>
      </c>
      <c r="L51" s="38" t="s">
        <v>2267</v>
      </c>
      <c r="M51" s="38" t="s">
        <v>1157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typeDoc:"RESOLUCIÓN",numDoc:"CG31-2021",monthDoc:"FEB",nameDoc:"MEDIDAS CAUTELARES PES CQD PE PES CG  014 2021",link: Acuerdos__pdfpath(`./${"2021/"}${"31.pdf"}`),},</v>
      </c>
      <c r="T51" s="38" t="str">
        <f t="shared" si="0"/>
        <v>{id:31,year: "2021", typeDoc:"RESOLUCIÓN",numDoc:"CG31-2021",monthDoc:"FEB",nameDoc:"MEDIDAS CAUTELARES PES CQD PE PES CG  014 2021",link: Acuerdos__pdfpath(`./${"2021/"}${"31.pdf"}`),},</v>
      </c>
      <c r="U51" s="38">
        <v>50</v>
      </c>
    </row>
    <row r="52" spans="1:21" x14ac:dyDescent="0.25">
      <c r="A52" s="38" t="s">
        <v>748</v>
      </c>
      <c r="B52" s="38">
        <v>32</v>
      </c>
      <c r="C52" s="38" t="s">
        <v>1399</v>
      </c>
      <c r="D52" s="38" t="s">
        <v>1182</v>
      </c>
      <c r="E52" s="38" t="s">
        <v>1400</v>
      </c>
      <c r="G52" s="38">
        <f t="shared" si="6"/>
        <v>32</v>
      </c>
      <c r="H52" s="38" t="s">
        <v>0</v>
      </c>
      <c r="I52" s="38" t="s">
        <v>1257</v>
      </c>
      <c r="J52" s="38" t="s">
        <v>750</v>
      </c>
      <c r="K52" s="38" t="s">
        <v>1177</v>
      </c>
      <c r="L52" s="38" t="s">
        <v>2268</v>
      </c>
      <c r="M52" s="38" t="s">
        <v>1157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typeDoc:"RESOLUCIÓN",numDoc:"CG32-2021",monthDoc:"FEB",nameDoc:"MEDIDAS PES CQD PE PES CG 017 2021",link: Acuerdos__pdfpath(`./${"2021/"}${"32.pdf"}`),},</v>
      </c>
      <c r="T52" s="38" t="str">
        <f t="shared" si="0"/>
        <v>{id:32,year: "2021", typeDoc:"RESOLUCIÓN",numDoc:"CG32-2021",monthDoc:"FEB",nameDoc:"MEDIDAS PES CQD PE PES CG 017 2021",link: Acuerdos__pdfpath(`./${"2021/"}${"32.pdf"}`),},</v>
      </c>
      <c r="U52" s="38">
        <v>51</v>
      </c>
    </row>
    <row r="53" spans="1:21" ht="15.75" thickBot="1" x14ac:dyDescent="0.3">
      <c r="A53" s="38" t="s">
        <v>748</v>
      </c>
      <c r="B53" s="38">
        <v>33</v>
      </c>
      <c r="C53" s="38" t="s">
        <v>1399</v>
      </c>
      <c r="D53" s="38" t="s">
        <v>1182</v>
      </c>
      <c r="E53" s="38" t="s">
        <v>1400</v>
      </c>
      <c r="G53" s="38">
        <f t="shared" si="6"/>
        <v>33</v>
      </c>
      <c r="H53" s="38" t="s">
        <v>0</v>
      </c>
      <c r="I53" s="38" t="s">
        <v>1257</v>
      </c>
      <c r="J53" s="38" t="s">
        <v>750</v>
      </c>
      <c r="K53" s="38" t="s">
        <v>1177</v>
      </c>
      <c r="L53" s="38" t="s">
        <v>2269</v>
      </c>
      <c r="M53" s="38" t="s">
        <v>1157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typeDoc:"RESOLUCIÓN",numDoc:"CG33-2021",monthDoc:"FEB",nameDoc:"MEDIDAS PES CQD PE PES CG 018 2021",link: Acuerdos__pdfpath(`./${"2021/"}${"33.pdf"}`),},</v>
      </c>
      <c r="T53" s="38" t="str">
        <f t="shared" si="0"/>
        <v>{id:33,year: "2021", typeDoc:"RESOLUCIÓN",numDoc:"CG33-2021",monthDoc:"FEB",nameDoc:"MEDIDAS PES CQD PE PES CG 018 2021",link: Acuerdos__pdfpath(`./${"2021/"}${"33.pdf"}`),},</v>
      </c>
      <c r="U53" s="38">
        <v>52</v>
      </c>
    </row>
    <row r="54" spans="1:21" x14ac:dyDescent="0.25">
      <c r="A54" s="41" t="s">
        <v>748</v>
      </c>
      <c r="B54" s="42">
        <v>34</v>
      </c>
      <c r="C54" s="42" t="s">
        <v>1399</v>
      </c>
      <c r="D54" s="42" t="s">
        <v>1181</v>
      </c>
      <c r="E54" s="42" t="s">
        <v>1400</v>
      </c>
      <c r="F54" s="42"/>
      <c r="G54" s="42">
        <f t="shared" si="6"/>
        <v>34</v>
      </c>
      <c r="H54" s="42" t="s">
        <v>0</v>
      </c>
      <c r="I54" s="42" t="s">
        <v>1257</v>
      </c>
      <c r="J54" s="42" t="s">
        <v>750</v>
      </c>
      <c r="K54" s="42" t="s">
        <v>1177</v>
      </c>
      <c r="L54" s="42" t="s">
        <v>2270</v>
      </c>
      <c r="M54" s="42" t="s">
        <v>1157</v>
      </c>
      <c r="N54" s="44">
        <f t="shared" si="7"/>
        <v>34</v>
      </c>
      <c r="O54" s="42" t="s">
        <v>613</v>
      </c>
      <c r="P54" s="45"/>
      <c r="T54" s="38" t="str">
        <f t="shared" si="0"/>
        <v/>
      </c>
      <c r="U54" s="38">
        <v>53</v>
      </c>
    </row>
    <row r="55" spans="1:21" ht="15.75" thickBot="1" x14ac:dyDescent="0.3">
      <c r="A55" s="46" t="s">
        <v>748</v>
      </c>
      <c r="B55" s="47" t="s">
        <v>611</v>
      </c>
      <c r="C55" s="47" t="s">
        <v>1399</v>
      </c>
      <c r="D55" s="47" t="s">
        <v>1181</v>
      </c>
      <c r="E55" s="47" t="s">
        <v>1179</v>
      </c>
      <c r="F55" s="47"/>
      <c r="G55" s="47"/>
      <c r="H55" s="47"/>
      <c r="I55" s="47" t="s">
        <v>1180</v>
      </c>
      <c r="J55" s="47"/>
      <c r="K55" s="47" t="s">
        <v>1177</v>
      </c>
      <c r="L55" s="47" t="s">
        <v>1020</v>
      </c>
      <c r="M55" s="47" t="s">
        <v>1157</v>
      </c>
      <c r="N55" s="49" t="str">
        <f>CONCATENATE(B54,".1")</f>
        <v>34.1</v>
      </c>
      <c r="O55" s="47" t="s">
        <v>622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T55" s="38" t="str">
        <f t="shared" si="0"/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U55" s="38">
        <v>54</v>
      </c>
    </row>
    <row r="56" spans="1:21" x14ac:dyDescent="0.25">
      <c r="A56" s="38" t="s">
        <v>748</v>
      </c>
      <c r="B56" s="38">
        <v>35</v>
      </c>
      <c r="C56" s="38" t="s">
        <v>1399</v>
      </c>
      <c r="D56" s="38" t="s">
        <v>1181</v>
      </c>
      <c r="E56" s="38" t="s">
        <v>1400</v>
      </c>
      <c r="G56" s="38">
        <f t="shared" ref="G56:G62" si="9">B56</f>
        <v>35</v>
      </c>
      <c r="H56" s="38" t="s">
        <v>0</v>
      </c>
      <c r="I56" s="38" t="s">
        <v>1257</v>
      </c>
      <c r="J56" s="38" t="s">
        <v>750</v>
      </c>
      <c r="K56" s="38" t="s">
        <v>1177</v>
      </c>
      <c r="L56" s="38" t="s">
        <v>2271</v>
      </c>
      <c r="M56" s="38" t="s">
        <v>1157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  <c r="T56" s="38" t="str">
        <f t="shared" si="0"/>
        <v>{id:35,year: "2021", typeDoc:"ACUERDO",numDoc:"CG35-2021",monthDoc:"FEB",nameDoc:"SE AJUSTA PLAZO PARA VERIFICACIÓN DE APOYO CIUDADANO",link: Acuerdos__pdfpath(`./${"2021/"}${"35.pdf"}`),},</v>
      </c>
      <c r="U56" s="38">
        <v>55</v>
      </c>
    </row>
    <row r="57" spans="1:21" x14ac:dyDescent="0.25">
      <c r="A57" s="38" t="s">
        <v>748</v>
      </c>
      <c r="B57" s="38">
        <v>36</v>
      </c>
      <c r="C57" s="38" t="s">
        <v>1399</v>
      </c>
      <c r="D57" s="38" t="s">
        <v>1182</v>
      </c>
      <c r="E57" s="38" t="s">
        <v>1400</v>
      </c>
      <c r="G57" s="38">
        <f t="shared" si="9"/>
        <v>36</v>
      </c>
      <c r="H57" s="38" t="s">
        <v>0</v>
      </c>
      <c r="I57" s="38" t="s">
        <v>1257</v>
      </c>
      <c r="J57" s="38" t="s">
        <v>750</v>
      </c>
      <c r="K57" s="38" t="s">
        <v>1177</v>
      </c>
      <c r="L57" s="38" t="s">
        <v>2272</v>
      </c>
      <c r="M57" s="38" t="s">
        <v>1157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typeDoc:"RESOLUCIÓN",numDoc:"CG36-2021",monthDoc:"FEB",nameDoc:"RESPUESTA A JOSÉ JORGE MORENO DURÁN",link: Acuerdos__pdfpath(`./${"2021/"}${"36.pdf"}`),},</v>
      </c>
      <c r="T57" s="38" t="str">
        <f t="shared" si="0"/>
        <v>{id:36,year: "2021", typeDoc:"RESOLUCIÓN",numDoc:"CG36-2021",monthDoc:"FEB",nameDoc:"RESPUESTA A JOSÉ JORGE MORENO DURÁN",link: Acuerdos__pdfpath(`./${"2021/"}${"36.pdf"}`),},</v>
      </c>
      <c r="U57" s="38">
        <v>56</v>
      </c>
    </row>
    <row r="58" spans="1:21" x14ac:dyDescent="0.25">
      <c r="A58" s="38" t="s">
        <v>748</v>
      </c>
      <c r="B58" s="38">
        <v>37</v>
      </c>
      <c r="C58" s="38" t="s">
        <v>1399</v>
      </c>
      <c r="D58" s="38" t="s">
        <v>1182</v>
      </c>
      <c r="E58" s="38" t="s">
        <v>1400</v>
      </c>
      <c r="G58" s="38">
        <f t="shared" si="9"/>
        <v>37</v>
      </c>
      <c r="H58" s="38" t="s">
        <v>0</v>
      </c>
      <c r="I58" s="38" t="s">
        <v>1257</v>
      </c>
      <c r="J58" s="38" t="s">
        <v>750</v>
      </c>
      <c r="K58" s="38" t="s">
        <v>1177</v>
      </c>
      <c r="L58" s="38" t="s">
        <v>2273</v>
      </c>
      <c r="M58" s="38" t="s">
        <v>1157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typeDoc:"RESOLUCIÓN",numDoc:"CG37-2021",monthDoc:"FEB",nameDoc:"MEDIDAS CAUTELARES PES CQD PE PES CG 021 2021",link: Acuerdos__pdfpath(`./${"2021/"}${"37.pdf"}`),},</v>
      </c>
      <c r="T58" s="38" t="str">
        <f t="shared" si="0"/>
        <v>{id:37,year: "2021", typeDoc:"RESOLUCIÓN",numDoc:"CG37-2021",monthDoc:"FEB",nameDoc:"MEDIDAS CAUTELARES PES CQD PE PES CG 021 2021",link: Acuerdos__pdfpath(`./${"2021/"}${"37.pdf"}`),},</v>
      </c>
      <c r="U58" s="38">
        <v>57</v>
      </c>
    </row>
    <row r="59" spans="1:21" x14ac:dyDescent="0.25">
      <c r="A59" s="38" t="s">
        <v>748</v>
      </c>
      <c r="B59" s="38">
        <v>38</v>
      </c>
      <c r="C59" s="38" t="s">
        <v>1399</v>
      </c>
      <c r="D59" s="38" t="s">
        <v>1182</v>
      </c>
      <c r="E59" s="38" t="s">
        <v>1400</v>
      </c>
      <c r="G59" s="38">
        <f t="shared" si="9"/>
        <v>38</v>
      </c>
      <c r="H59" s="38" t="s">
        <v>0</v>
      </c>
      <c r="I59" s="38" t="s">
        <v>1257</v>
      </c>
      <c r="J59" s="38" t="s">
        <v>750</v>
      </c>
      <c r="K59" s="38" t="s">
        <v>1177</v>
      </c>
      <c r="L59" s="38" t="s">
        <v>2274</v>
      </c>
      <c r="M59" s="38" t="s">
        <v>1157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typeDoc:"RESOLUCIÓN",numDoc:"CG38-2021",monthDoc:"FEB",nameDoc:"MEDIDAS CAUTELARES PES CQD PE PES CG 022 2021",link: Acuerdos__pdfpath(`./${"2021/"}${"38.pdf"}`),},</v>
      </c>
      <c r="T59" s="38" t="str">
        <f t="shared" si="0"/>
        <v>{id:38,year: "2021", typeDoc:"RESOLUCIÓN",numDoc:"CG38-2021",monthDoc:"FEB",nameDoc:"MEDIDAS CAUTELARES PES CQD PE PES CG 022 2021",link: Acuerdos__pdfpath(`./${"2021/"}${"38.pdf"}`),},</v>
      </c>
      <c r="U59" s="38">
        <v>58</v>
      </c>
    </row>
    <row r="60" spans="1:21" x14ac:dyDescent="0.25">
      <c r="A60" s="38" t="s">
        <v>748</v>
      </c>
      <c r="B60" s="38">
        <v>39</v>
      </c>
      <c r="C60" s="38" t="s">
        <v>1399</v>
      </c>
      <c r="D60" s="38" t="s">
        <v>1182</v>
      </c>
      <c r="E60" s="38" t="s">
        <v>1400</v>
      </c>
      <c r="G60" s="38">
        <f t="shared" si="9"/>
        <v>39</v>
      </c>
      <c r="H60" s="38" t="s">
        <v>0</v>
      </c>
      <c r="I60" s="38" t="s">
        <v>1257</v>
      </c>
      <c r="J60" s="38" t="s">
        <v>750</v>
      </c>
      <c r="K60" s="38" t="s">
        <v>1177</v>
      </c>
      <c r="L60" s="38" t="s">
        <v>2275</v>
      </c>
      <c r="M60" s="38" t="s">
        <v>1157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typeDoc:"RESOLUCIÓN",numDoc:"CG39-2021",monthDoc:"FEB",nameDoc:"MEDIDAS CAUTELARES PES CQD PE PES CG  025 2021",link: Acuerdos__pdfpath(`./${"2021/"}${"39.pdf"}`),},</v>
      </c>
      <c r="T60" s="38" t="str">
        <f t="shared" si="0"/>
        <v>{id:39,year: "2021", typeDoc:"RESOLUCIÓN",numDoc:"CG39-2021",monthDoc:"FEB",nameDoc:"MEDIDAS CAUTELARES PES CQD PE PES CG  025 2021",link: Acuerdos__pdfpath(`./${"2021/"}${"39.pdf"}`),},</v>
      </c>
      <c r="U60" s="38">
        <v>59</v>
      </c>
    </row>
    <row r="61" spans="1:21" ht="15.75" thickBot="1" x14ac:dyDescent="0.3">
      <c r="A61" s="38" t="s">
        <v>748</v>
      </c>
      <c r="B61" s="38">
        <v>40</v>
      </c>
      <c r="C61" s="38" t="s">
        <v>1399</v>
      </c>
      <c r="D61" s="38" t="s">
        <v>1181</v>
      </c>
      <c r="E61" s="38" t="s">
        <v>1400</v>
      </c>
      <c r="G61" s="38">
        <f t="shared" si="9"/>
        <v>40</v>
      </c>
      <c r="H61" s="38" t="s">
        <v>0</v>
      </c>
      <c r="I61" s="38" t="s">
        <v>1257</v>
      </c>
      <c r="J61" s="38" t="s">
        <v>750</v>
      </c>
      <c r="K61" s="38" t="s">
        <v>1177</v>
      </c>
      <c r="L61" s="38" t="s">
        <v>2276</v>
      </c>
      <c r="M61" s="38" t="s">
        <v>1157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typeDoc:"ACUERDO",numDoc:"CG40-2021",monthDoc:"FEB",nameDoc:"DESIGNACIÓN E INCORPORACIÓN SPEN MARIANA MONTIEL SOSA",link: Acuerdos__pdfpath(`./${"2021/"}${"40.pdf"}`),},</v>
      </c>
      <c r="T61" s="38" t="str">
        <f t="shared" si="0"/>
        <v>{id:40,year: "2021", typeDoc:"ACUERDO",numDoc:"CG40-2021",monthDoc:"FEB",nameDoc:"DESIGNACIÓN E INCORPORACIÓN SPEN MARIANA MONTIEL SOSA",link: Acuerdos__pdfpath(`./${"2021/"}${"40.pdf"}`),},</v>
      </c>
      <c r="U61" s="38">
        <v>60</v>
      </c>
    </row>
    <row r="62" spans="1:21" x14ac:dyDescent="0.25">
      <c r="A62" s="41" t="s">
        <v>748</v>
      </c>
      <c r="B62" s="42">
        <v>41</v>
      </c>
      <c r="C62" s="42" t="s">
        <v>1399</v>
      </c>
      <c r="D62" s="42" t="s">
        <v>1181</v>
      </c>
      <c r="E62" s="42" t="s">
        <v>1400</v>
      </c>
      <c r="F62" s="42"/>
      <c r="G62" s="42">
        <f t="shared" si="9"/>
        <v>41</v>
      </c>
      <c r="H62" s="42" t="s">
        <v>0</v>
      </c>
      <c r="I62" s="42" t="s">
        <v>1257</v>
      </c>
      <c r="J62" s="42" t="s">
        <v>750</v>
      </c>
      <c r="K62" s="42" t="s">
        <v>1177</v>
      </c>
      <c r="L62" s="42" t="s">
        <v>2277</v>
      </c>
      <c r="M62" s="42" t="s">
        <v>1157</v>
      </c>
      <c r="N62" s="44">
        <f t="shared" si="10"/>
        <v>41</v>
      </c>
      <c r="O62" s="42" t="s">
        <v>613</v>
      </c>
      <c r="P62" s="45"/>
      <c r="T62" s="38" t="str">
        <f t="shared" si="0"/>
        <v/>
      </c>
      <c r="U62" s="38">
        <v>61</v>
      </c>
    </row>
    <row r="63" spans="1:21" x14ac:dyDescent="0.25">
      <c r="A63" s="51" t="s">
        <v>748</v>
      </c>
      <c r="B63" s="38" t="s">
        <v>611</v>
      </c>
      <c r="C63" s="38" t="s">
        <v>1399</v>
      </c>
      <c r="E63" s="38" t="s">
        <v>1179</v>
      </c>
      <c r="I63" s="38" t="s">
        <v>1180</v>
      </c>
      <c r="K63" s="38" t="s">
        <v>1177</v>
      </c>
      <c r="L63" s="38" t="s">
        <v>2278</v>
      </c>
      <c r="M63" s="38" t="s">
        <v>1157</v>
      </c>
      <c r="N63" s="40" t="str">
        <f>CONCATENATE(B62,".1")</f>
        <v>41.1</v>
      </c>
      <c r="O63" s="38" t="s">
        <v>1</v>
      </c>
      <c r="P63" s="52"/>
      <c r="T63" s="38" t="str">
        <f t="shared" si="0"/>
        <v/>
      </c>
      <c r="U63" s="38">
        <v>62</v>
      </c>
    </row>
    <row r="64" spans="1:21" x14ac:dyDescent="0.25">
      <c r="A64" s="51" t="s">
        <v>748</v>
      </c>
      <c r="B64" s="38" t="s">
        <v>611</v>
      </c>
      <c r="C64" s="38" t="s">
        <v>1399</v>
      </c>
      <c r="E64" s="38" t="s">
        <v>1179</v>
      </c>
      <c r="I64" s="38" t="s">
        <v>1180</v>
      </c>
      <c r="K64" s="38" t="s">
        <v>1177</v>
      </c>
      <c r="L64" s="38" t="s">
        <v>2279</v>
      </c>
      <c r="M64" s="38" t="s">
        <v>1157</v>
      </c>
      <c r="N64" s="40" t="str">
        <f>CONCATENATE(B62,".2")</f>
        <v>41.2</v>
      </c>
      <c r="O64" s="38" t="s">
        <v>1</v>
      </c>
      <c r="P64" s="52"/>
      <c r="T64" s="38" t="str">
        <f t="shared" si="0"/>
        <v/>
      </c>
      <c r="U64" s="38">
        <v>63</v>
      </c>
    </row>
    <row r="65" spans="1:21" ht="15.75" thickBot="1" x14ac:dyDescent="0.3">
      <c r="A65" s="46" t="s">
        <v>748</v>
      </c>
      <c r="B65" s="47" t="s">
        <v>611</v>
      </c>
      <c r="C65" s="47" t="s">
        <v>1399</v>
      </c>
      <c r="D65" s="47"/>
      <c r="E65" s="47" t="s">
        <v>1179</v>
      </c>
      <c r="F65" s="47"/>
      <c r="G65" s="47"/>
      <c r="H65" s="47"/>
      <c r="I65" s="47" t="s">
        <v>1180</v>
      </c>
      <c r="J65" s="47"/>
      <c r="K65" s="47" t="s">
        <v>1177</v>
      </c>
      <c r="L65" s="47" t="s">
        <v>2280</v>
      </c>
      <c r="M65" s="47" t="s">
        <v>1157</v>
      </c>
      <c r="N65" s="49" t="str">
        <f>CONCATENATE(B62,".3")</f>
        <v>41.3</v>
      </c>
      <c r="O65" s="47" t="s">
        <v>622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T65" s="38" t="str">
        <f t="shared" si="0"/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U65" s="38">
        <v>64</v>
      </c>
    </row>
    <row r="66" spans="1:21" x14ac:dyDescent="0.25">
      <c r="A66" s="41" t="s">
        <v>748</v>
      </c>
      <c r="B66" s="42">
        <v>42</v>
      </c>
      <c r="C66" s="42" t="s">
        <v>1399</v>
      </c>
      <c r="D66" s="42" t="s">
        <v>1181</v>
      </c>
      <c r="E66" s="42" t="s">
        <v>1400</v>
      </c>
      <c r="F66" s="42"/>
      <c r="G66" s="42">
        <f>B66</f>
        <v>42</v>
      </c>
      <c r="H66" s="42" t="s">
        <v>0</v>
      </c>
      <c r="I66" s="42" t="s">
        <v>1257</v>
      </c>
      <c r="J66" s="42" t="s">
        <v>750</v>
      </c>
      <c r="K66" s="42" t="s">
        <v>1177</v>
      </c>
      <c r="L66" s="42" t="s">
        <v>2281</v>
      </c>
      <c r="M66" s="42" t="s">
        <v>1157</v>
      </c>
      <c r="N66" s="44">
        <f>B66</f>
        <v>42</v>
      </c>
      <c r="O66" s="42" t="s">
        <v>613</v>
      </c>
      <c r="P66" s="45"/>
      <c r="T66" s="38" t="str">
        <f t="shared" ref="T66:T129" si="12">IF(P66=0,"",P66)</f>
        <v/>
      </c>
      <c r="U66" s="38">
        <v>65</v>
      </c>
    </row>
    <row r="67" spans="1:21" x14ac:dyDescent="0.25">
      <c r="A67" s="51" t="s">
        <v>748</v>
      </c>
      <c r="B67" s="38" t="s">
        <v>611</v>
      </c>
      <c r="C67" s="38" t="s">
        <v>1399</v>
      </c>
      <c r="E67" s="38" t="s">
        <v>1179</v>
      </c>
      <c r="I67" s="38" t="s">
        <v>1180</v>
      </c>
      <c r="K67" s="38" t="s">
        <v>1177</v>
      </c>
      <c r="L67" s="38" t="s">
        <v>1205</v>
      </c>
      <c r="M67" s="38" t="s">
        <v>1157</v>
      </c>
      <c r="N67" s="40" t="str">
        <f>CONCATENATE(B66,".1")</f>
        <v>42.1</v>
      </c>
      <c r="O67" s="38" t="s">
        <v>1</v>
      </c>
      <c r="P67" s="52"/>
      <c r="T67" s="38" t="str">
        <f t="shared" si="12"/>
        <v/>
      </c>
      <c r="U67" s="38">
        <v>66</v>
      </c>
    </row>
    <row r="68" spans="1:21" ht="15.75" thickBot="1" x14ac:dyDescent="0.3">
      <c r="A68" s="46" t="s">
        <v>748</v>
      </c>
      <c r="B68" s="47" t="s">
        <v>611</v>
      </c>
      <c r="C68" s="47" t="s">
        <v>1399</v>
      </c>
      <c r="D68" s="47"/>
      <c r="E68" s="47" t="s">
        <v>1179</v>
      </c>
      <c r="F68" s="47"/>
      <c r="G68" s="47"/>
      <c r="H68" s="47"/>
      <c r="I68" s="47" t="s">
        <v>1180</v>
      </c>
      <c r="J68" s="47"/>
      <c r="K68" s="47" t="s">
        <v>1177</v>
      </c>
      <c r="L68" s="47" t="s">
        <v>2282</v>
      </c>
      <c r="M68" s="47" t="s">
        <v>1157</v>
      </c>
      <c r="N68" s="49" t="str">
        <f>CONCATENATE(B66,".2")</f>
        <v>42.2</v>
      </c>
      <c r="O68" s="47" t="s">
        <v>622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T68" s="38" t="str">
        <f t="shared" si="12"/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U68" s="38">
        <v>67</v>
      </c>
    </row>
    <row r="69" spans="1:21" x14ac:dyDescent="0.25">
      <c r="A69" s="41" t="s">
        <v>748</v>
      </c>
      <c r="B69" s="42">
        <v>43</v>
      </c>
      <c r="C69" s="42" t="s">
        <v>1399</v>
      </c>
      <c r="D69" s="42" t="s">
        <v>1181</v>
      </c>
      <c r="E69" s="42" t="s">
        <v>1400</v>
      </c>
      <c r="F69" s="42"/>
      <c r="G69" s="42">
        <f>B69</f>
        <v>43</v>
      </c>
      <c r="H69" s="42" t="s">
        <v>0</v>
      </c>
      <c r="I69" s="42" t="s">
        <v>1257</v>
      </c>
      <c r="J69" s="42" t="s">
        <v>750</v>
      </c>
      <c r="K69" s="42" t="s">
        <v>1177</v>
      </c>
      <c r="L69" s="42" t="s">
        <v>2283</v>
      </c>
      <c r="M69" s="42" t="s">
        <v>1157</v>
      </c>
      <c r="N69" s="44">
        <f>B69</f>
        <v>43</v>
      </c>
      <c r="O69" s="42" t="s">
        <v>613</v>
      </c>
      <c r="P69" s="45"/>
      <c r="T69" s="38" t="str">
        <f t="shared" si="12"/>
        <v/>
      </c>
      <c r="U69" s="38">
        <v>68</v>
      </c>
    </row>
    <row r="70" spans="1:21" x14ac:dyDescent="0.25">
      <c r="A70" s="51" t="s">
        <v>748</v>
      </c>
      <c r="B70" s="38" t="s">
        <v>611</v>
      </c>
      <c r="C70" s="38" t="s">
        <v>1399</v>
      </c>
      <c r="E70" s="38" t="s">
        <v>1179</v>
      </c>
      <c r="I70" s="38" t="s">
        <v>1180</v>
      </c>
      <c r="K70" s="38" t="s">
        <v>1177</v>
      </c>
      <c r="L70" s="38" t="s">
        <v>2284</v>
      </c>
      <c r="M70" s="38" t="s">
        <v>1157</v>
      </c>
      <c r="N70" s="40" t="str">
        <f>CONCATENATE(B69,".1")</f>
        <v>43.1</v>
      </c>
      <c r="O70" s="38" t="s">
        <v>1</v>
      </c>
      <c r="P70" s="52"/>
      <c r="T70" s="38" t="str">
        <f t="shared" si="12"/>
        <v/>
      </c>
      <c r="U70" s="38">
        <v>69</v>
      </c>
    </row>
    <row r="71" spans="1:21" ht="15.75" thickBot="1" x14ac:dyDescent="0.3">
      <c r="A71" s="46" t="s">
        <v>748</v>
      </c>
      <c r="B71" s="47" t="s">
        <v>611</v>
      </c>
      <c r="C71" s="47" t="s">
        <v>1399</v>
      </c>
      <c r="D71" s="47"/>
      <c r="E71" s="47" t="s">
        <v>1179</v>
      </c>
      <c r="F71" s="47"/>
      <c r="G71" s="47"/>
      <c r="H71" s="47"/>
      <c r="I71" s="47" t="s">
        <v>1180</v>
      </c>
      <c r="J71" s="47"/>
      <c r="K71" s="47" t="s">
        <v>1177</v>
      </c>
      <c r="L71" s="47" t="s">
        <v>2285</v>
      </c>
      <c r="M71" s="47" t="s">
        <v>1157</v>
      </c>
      <c r="N71" s="49" t="str">
        <f>CONCATENATE(B69,".2")</f>
        <v>43.2</v>
      </c>
      <c r="O71" s="47" t="s">
        <v>622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T71" s="38" t="str">
        <f t="shared" si="12"/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U71" s="38">
        <v>70</v>
      </c>
    </row>
    <row r="72" spans="1:21" ht="15.75" thickBot="1" x14ac:dyDescent="0.3">
      <c r="A72" s="38" t="s">
        <v>748</v>
      </c>
      <c r="B72" s="38">
        <v>44</v>
      </c>
      <c r="C72" s="38" t="s">
        <v>1399</v>
      </c>
      <c r="D72" s="38" t="s">
        <v>1181</v>
      </c>
      <c r="E72" s="38" t="s">
        <v>1400</v>
      </c>
      <c r="G72" s="38">
        <f>B72</f>
        <v>44</v>
      </c>
      <c r="H72" s="38" t="s">
        <v>0</v>
      </c>
      <c r="I72" s="38" t="s">
        <v>1257</v>
      </c>
      <c r="J72" s="38" t="s">
        <v>750</v>
      </c>
      <c r="K72" s="38" t="s">
        <v>1177</v>
      </c>
      <c r="L72" s="38" t="s">
        <v>2286</v>
      </c>
      <c r="M72" s="38" t="s">
        <v>1157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  <c r="T72" s="38" t="str">
        <f t="shared" si="12"/>
        <v>{id:44,year: "2021", typeDoc:"ACUERDO",numDoc:"CG44-2021",monthDoc:"FEB",nameDoc:"RESPUESTA A DIPUTADOS",link: Acuerdos__pdfpath(`./${"2021/"}${"44.pdf"}`),},</v>
      </c>
      <c r="U72" s="38">
        <v>71</v>
      </c>
    </row>
    <row r="73" spans="1:21" x14ac:dyDescent="0.25">
      <c r="A73" s="41" t="s">
        <v>748</v>
      </c>
      <c r="B73" s="42">
        <v>45</v>
      </c>
      <c r="C73" s="42" t="s">
        <v>1399</v>
      </c>
      <c r="D73" s="42" t="s">
        <v>1181</v>
      </c>
      <c r="E73" s="42" t="s">
        <v>1400</v>
      </c>
      <c r="F73" s="42"/>
      <c r="G73" s="42">
        <f>B73</f>
        <v>45</v>
      </c>
      <c r="H73" s="42" t="s">
        <v>0</v>
      </c>
      <c r="I73" s="42" t="s">
        <v>1257</v>
      </c>
      <c r="J73" s="42" t="s">
        <v>750</v>
      </c>
      <c r="K73" s="42" t="s">
        <v>1177</v>
      </c>
      <c r="L73" s="42" t="s">
        <v>2287</v>
      </c>
      <c r="M73" s="42" t="s">
        <v>1157</v>
      </c>
      <c r="N73" s="44">
        <f>B73</f>
        <v>45</v>
      </c>
      <c r="O73" s="42" t="s">
        <v>613</v>
      </c>
      <c r="P73" s="45"/>
      <c r="T73" s="38" t="str">
        <f t="shared" si="12"/>
        <v/>
      </c>
      <c r="U73" s="38">
        <v>72</v>
      </c>
    </row>
    <row r="74" spans="1:21" ht="15.75" thickBot="1" x14ac:dyDescent="0.3">
      <c r="A74" s="46" t="s">
        <v>748</v>
      </c>
      <c r="B74" s="47" t="s">
        <v>611</v>
      </c>
      <c r="C74" s="47" t="s">
        <v>1399</v>
      </c>
      <c r="D74" s="47"/>
      <c r="E74" s="47" t="s">
        <v>1179</v>
      </c>
      <c r="F74" s="47"/>
      <c r="G74" s="47"/>
      <c r="H74" s="47"/>
      <c r="I74" s="47" t="s">
        <v>1180</v>
      </c>
      <c r="J74" s="47"/>
      <c r="K74" s="47" t="s">
        <v>1177</v>
      </c>
      <c r="L74" s="47" t="s">
        <v>767</v>
      </c>
      <c r="M74" s="47" t="s">
        <v>1157</v>
      </c>
      <c r="N74" s="49" t="str">
        <f>CONCATENATE(B73,".1")</f>
        <v>45.1</v>
      </c>
      <c r="O74" s="47" t="s">
        <v>622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T74" s="38" t="str">
        <f t="shared" si="12"/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U74" s="38">
        <v>73</v>
      </c>
    </row>
    <row r="75" spans="1:21" x14ac:dyDescent="0.25">
      <c r="A75" s="38" t="s">
        <v>748</v>
      </c>
      <c r="B75" s="38">
        <v>46</v>
      </c>
      <c r="C75" s="38" t="s">
        <v>1399</v>
      </c>
      <c r="D75" s="38" t="s">
        <v>1181</v>
      </c>
      <c r="E75" s="38" t="s">
        <v>1400</v>
      </c>
      <c r="G75" s="38">
        <f>B75</f>
        <v>46</v>
      </c>
      <c r="H75" s="38" t="s">
        <v>0</v>
      </c>
      <c r="I75" s="38" t="s">
        <v>1257</v>
      </c>
      <c r="J75" s="38" t="s">
        <v>910</v>
      </c>
      <c r="K75" s="38" t="s">
        <v>1177</v>
      </c>
      <c r="L75" s="38" t="s">
        <v>2288</v>
      </c>
      <c r="M75" s="38" t="s">
        <v>1157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T75" s="38" t="str">
        <f t="shared" si="12"/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U75" s="38">
        <v>74</v>
      </c>
    </row>
    <row r="76" spans="1:21" x14ac:dyDescent="0.25">
      <c r="A76" s="38" t="s">
        <v>748</v>
      </c>
      <c r="B76" s="38">
        <v>47</v>
      </c>
      <c r="C76" s="38" t="s">
        <v>1399</v>
      </c>
      <c r="D76" s="38" t="s">
        <v>1182</v>
      </c>
      <c r="E76" s="38" t="s">
        <v>1400</v>
      </c>
      <c r="G76" s="38">
        <f>B76</f>
        <v>47</v>
      </c>
      <c r="H76" s="38" t="s">
        <v>0</v>
      </c>
      <c r="I76" s="38" t="s">
        <v>1257</v>
      </c>
      <c r="K76" s="38" t="s">
        <v>1177</v>
      </c>
      <c r="L76" s="38" t="s">
        <v>2289</v>
      </c>
      <c r="M76" s="38" t="s">
        <v>1157</v>
      </c>
      <c r="N76" s="40">
        <f>B76</f>
        <v>47</v>
      </c>
      <c r="O76" s="38" t="s">
        <v>1</v>
      </c>
      <c r="P76" s="38" t="str">
        <f t="shared" si="13"/>
        <v>{id:47,year: "2021", typeDoc:"RESOLUCIÓN",numDoc:"CG47-2021",monthDoc:"",nameDoc:"MEDIDAS CAUTELARES PES CQD PE PES CG 030 2021",link: Acuerdos__pdfpath(`./${"2021/"}${"47.pdf"}`),},</v>
      </c>
      <c r="T76" s="38" t="str">
        <f t="shared" si="12"/>
        <v>{id:47,year: "2021", typeDoc:"RESOLUCIÓN",numDoc:"CG47-2021",monthDoc:"",nameDoc:"MEDIDAS CAUTELARES PES CQD PE PES CG 030 2021",link: Acuerdos__pdfpath(`./${"2021/"}${"47.pdf"}`),},</v>
      </c>
      <c r="U76" s="38">
        <v>75</v>
      </c>
    </row>
    <row r="77" spans="1:21" x14ac:dyDescent="0.25">
      <c r="A77" s="38" t="s">
        <v>748</v>
      </c>
      <c r="B77" s="38">
        <v>48</v>
      </c>
      <c r="C77" s="38" t="s">
        <v>1399</v>
      </c>
      <c r="D77" s="38" t="s">
        <v>1182</v>
      </c>
      <c r="E77" s="38" t="s">
        <v>1400</v>
      </c>
      <c r="G77" s="38">
        <f>B77</f>
        <v>48</v>
      </c>
      <c r="H77" s="38" t="s">
        <v>0</v>
      </c>
      <c r="I77" s="38" t="s">
        <v>1257</v>
      </c>
      <c r="K77" s="38" t="s">
        <v>1177</v>
      </c>
      <c r="L77" s="38" t="s">
        <v>2290</v>
      </c>
      <c r="M77" s="38" t="s">
        <v>1157</v>
      </c>
      <c r="N77" s="40">
        <f>B77</f>
        <v>48</v>
      </c>
      <c r="O77" s="38" t="s">
        <v>1</v>
      </c>
      <c r="P77" s="38" t="str">
        <f t="shared" si="13"/>
        <v>{id:48,year: "2021", typeDoc:"RESOLUCIÓN",numDoc:"CG48-2021",monthDoc:"",nameDoc:"MEDIDAS CAUTELARES PES CQD PE PES CG 031 2021",link: Acuerdos__pdfpath(`./${"2021/"}${"48.pdf"}`),},</v>
      </c>
      <c r="T77" s="38" t="str">
        <f t="shared" si="12"/>
        <v>{id:48,year: "2021", typeDoc:"RESOLUCIÓN",numDoc:"CG48-2021",monthDoc:"",nameDoc:"MEDIDAS CAUTELARES PES CQD PE PES CG 031 2021",link: Acuerdos__pdfpath(`./${"2021/"}${"48.pdf"}`),},</v>
      </c>
      <c r="U77" s="38">
        <v>76</v>
      </c>
    </row>
    <row r="78" spans="1:21" ht="15.75" thickBot="1" x14ac:dyDescent="0.3">
      <c r="A78" s="38" t="s">
        <v>748</v>
      </c>
      <c r="B78" s="38">
        <v>49</v>
      </c>
      <c r="C78" s="38" t="s">
        <v>1399</v>
      </c>
      <c r="D78" s="38" t="s">
        <v>1182</v>
      </c>
      <c r="E78" s="38" t="s">
        <v>1400</v>
      </c>
      <c r="G78" s="38">
        <f>B78</f>
        <v>49</v>
      </c>
      <c r="H78" s="38" t="s">
        <v>0</v>
      </c>
      <c r="I78" s="38" t="s">
        <v>1257</v>
      </c>
      <c r="K78" s="38" t="s">
        <v>1177</v>
      </c>
      <c r="L78" s="38" t="s">
        <v>2291</v>
      </c>
      <c r="M78" s="38" t="s">
        <v>1157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  <c r="T78" s="38" t="str">
        <f t="shared" si="12"/>
        <v>{id:49,year: "2021", typeDoc:"RESOLUCIÓN",numDoc:"CG49-2021",monthDoc:"",nameDoc:"MEDIDAS CAUTELARES PES CQD PE PES CG 032 2021",link: Acuerdos__pdfpath(`./${"2021/"}${"49.pdf"}`),},</v>
      </c>
      <c r="U78" s="38">
        <v>77</v>
      </c>
    </row>
    <row r="79" spans="1:21" x14ac:dyDescent="0.25">
      <c r="A79" s="41" t="s">
        <v>748</v>
      </c>
      <c r="B79" s="42">
        <v>50</v>
      </c>
      <c r="C79" s="42" t="s">
        <v>1399</v>
      </c>
      <c r="D79" s="42" t="s">
        <v>1181</v>
      </c>
      <c r="E79" s="42" t="s">
        <v>1400</v>
      </c>
      <c r="F79" s="42">
        <v>0</v>
      </c>
      <c r="G79" s="42">
        <f>B79</f>
        <v>50</v>
      </c>
      <c r="H79" s="42" t="s">
        <v>0</v>
      </c>
      <c r="I79" s="42" t="s">
        <v>1257</v>
      </c>
      <c r="J79" s="42" t="s">
        <v>910</v>
      </c>
      <c r="K79" s="42" t="s">
        <v>1177</v>
      </c>
      <c r="L79" s="42" t="s">
        <v>2292</v>
      </c>
      <c r="M79" s="42" t="s">
        <v>1157</v>
      </c>
      <c r="N79" s="44">
        <f>B79</f>
        <v>50</v>
      </c>
      <c r="O79" s="42" t="s">
        <v>613</v>
      </c>
      <c r="P79" s="45"/>
      <c r="T79" s="38" t="str">
        <f t="shared" si="12"/>
        <v/>
      </c>
      <c r="U79" s="38">
        <v>78</v>
      </c>
    </row>
    <row r="80" spans="1:21" x14ac:dyDescent="0.25">
      <c r="A80" s="51" t="s">
        <v>748</v>
      </c>
      <c r="B80" s="38" t="s">
        <v>611</v>
      </c>
      <c r="C80" s="38" t="s">
        <v>1399</v>
      </c>
      <c r="E80" s="38" t="s">
        <v>1179</v>
      </c>
      <c r="I80" s="38" t="s">
        <v>1180</v>
      </c>
      <c r="K80" s="38" t="s">
        <v>1177</v>
      </c>
      <c r="L80" s="38" t="s">
        <v>2293</v>
      </c>
      <c r="M80" s="38" t="s">
        <v>1157</v>
      </c>
      <c r="N80" s="40" t="str">
        <f>CONCATENATE(B79,".1")</f>
        <v>50.1</v>
      </c>
      <c r="O80" s="38" t="s">
        <v>1</v>
      </c>
      <c r="P80" s="52"/>
      <c r="T80" s="38" t="str">
        <f t="shared" si="12"/>
        <v/>
      </c>
      <c r="U80" s="38">
        <v>79</v>
      </c>
    </row>
    <row r="81" spans="1:21" x14ac:dyDescent="0.25">
      <c r="A81" s="51" t="s">
        <v>748</v>
      </c>
      <c r="B81" s="38" t="s">
        <v>611</v>
      </c>
      <c r="C81" s="38" t="s">
        <v>1399</v>
      </c>
      <c r="E81" s="38" t="s">
        <v>1179</v>
      </c>
      <c r="I81" s="38" t="s">
        <v>1180</v>
      </c>
      <c r="K81" s="38" t="s">
        <v>1177</v>
      </c>
      <c r="L81" s="38" t="s">
        <v>2627</v>
      </c>
      <c r="M81" s="38" t="s">
        <v>1157</v>
      </c>
      <c r="N81" s="40" t="str">
        <f>CONCATENATE(B79,".2")</f>
        <v>50.2</v>
      </c>
      <c r="O81" s="38" t="s">
        <v>1</v>
      </c>
      <c r="P81" s="52"/>
      <c r="T81" s="38" t="str">
        <f t="shared" si="12"/>
        <v/>
      </c>
      <c r="U81" s="38">
        <v>80</v>
      </c>
    </row>
    <row r="82" spans="1:21" x14ac:dyDescent="0.25">
      <c r="A82" s="51" t="s">
        <v>748</v>
      </c>
      <c r="B82" s="38" t="s">
        <v>611</v>
      </c>
      <c r="C82" s="38" t="s">
        <v>1399</v>
      </c>
      <c r="E82" s="38" t="s">
        <v>1179</v>
      </c>
      <c r="I82" s="38" t="s">
        <v>1180</v>
      </c>
      <c r="K82" s="38" t="s">
        <v>1177</v>
      </c>
      <c r="L82" s="38" t="s">
        <v>2628</v>
      </c>
      <c r="M82" s="38" t="s">
        <v>1157</v>
      </c>
      <c r="N82" s="40" t="str">
        <f>CONCATENATE(B79,".3")</f>
        <v>50.3</v>
      </c>
      <c r="O82" s="38" t="s">
        <v>1</v>
      </c>
      <c r="P82" s="52"/>
      <c r="T82" s="38" t="str">
        <f t="shared" si="12"/>
        <v/>
      </c>
      <c r="U82" s="38">
        <v>81</v>
      </c>
    </row>
    <row r="83" spans="1:21" ht="15.75" thickBot="1" x14ac:dyDescent="0.3">
      <c r="A83" s="46" t="s">
        <v>748</v>
      </c>
      <c r="B83" s="47" t="s">
        <v>611</v>
      </c>
      <c r="C83" s="47" t="s">
        <v>1399</v>
      </c>
      <c r="D83" s="47"/>
      <c r="E83" s="47" t="s">
        <v>1179</v>
      </c>
      <c r="F83" s="47"/>
      <c r="G83" s="47"/>
      <c r="H83" s="47"/>
      <c r="I83" s="47" t="s">
        <v>1180</v>
      </c>
      <c r="J83" s="47"/>
      <c r="K83" s="47" t="s">
        <v>1177</v>
      </c>
      <c r="L83" s="47" t="s">
        <v>2629</v>
      </c>
      <c r="M83" s="47" t="s">
        <v>1157</v>
      </c>
      <c r="N83" s="49" t="str">
        <f>CONCATENATE(B79,".4")</f>
        <v>50.4</v>
      </c>
      <c r="O83" s="47" t="s">
        <v>622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  <c r="T83" s="38" t="str">
        <f t="shared" si="12"/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  <c r="U83" s="38">
        <v>82</v>
      </c>
    </row>
    <row r="84" spans="1:21" x14ac:dyDescent="0.25">
      <c r="A84" s="41" t="s">
        <v>748</v>
      </c>
      <c r="B84" s="42">
        <v>51</v>
      </c>
      <c r="C84" s="42" t="s">
        <v>1399</v>
      </c>
      <c r="D84" s="42" t="s">
        <v>1181</v>
      </c>
      <c r="E84" s="42" t="s">
        <v>1400</v>
      </c>
      <c r="F84" s="42"/>
      <c r="G84" s="42">
        <f>B84</f>
        <v>51</v>
      </c>
      <c r="H84" s="42" t="s">
        <v>0</v>
      </c>
      <c r="I84" s="42" t="s">
        <v>1257</v>
      </c>
      <c r="J84" s="42"/>
      <c r="K84" s="42" t="s">
        <v>1177</v>
      </c>
      <c r="L84" s="42" t="s">
        <v>2294</v>
      </c>
      <c r="M84" s="42" t="s">
        <v>1157</v>
      </c>
      <c r="N84" s="44">
        <f>B84</f>
        <v>51</v>
      </c>
      <c r="O84" s="42" t="s">
        <v>613</v>
      </c>
      <c r="P84" s="45"/>
      <c r="T84" s="38" t="str">
        <f t="shared" si="12"/>
        <v/>
      </c>
      <c r="U84" s="38">
        <v>83</v>
      </c>
    </row>
    <row r="85" spans="1:21" ht="15.75" thickBot="1" x14ac:dyDescent="0.3">
      <c r="A85" s="46" t="s">
        <v>748</v>
      </c>
      <c r="B85" s="47" t="s">
        <v>611</v>
      </c>
      <c r="C85" s="47" t="s">
        <v>1399</v>
      </c>
      <c r="D85" s="47"/>
      <c r="E85" s="47" t="s">
        <v>1179</v>
      </c>
      <c r="F85" s="47"/>
      <c r="G85" s="47"/>
      <c r="H85" s="47"/>
      <c r="I85" s="47" t="s">
        <v>1180</v>
      </c>
      <c r="J85" s="47"/>
      <c r="K85" s="47" t="s">
        <v>1177</v>
      </c>
      <c r="L85" s="47" t="s">
        <v>2295</v>
      </c>
      <c r="M85" s="47" t="s">
        <v>1157</v>
      </c>
      <c r="N85" s="49" t="str">
        <f>CONCATENATE(B84,".1")</f>
        <v>51.1</v>
      </c>
      <c r="O85" s="47" t="s">
        <v>622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T85" s="38" t="str">
        <f t="shared" si="12"/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U85" s="38">
        <v>84</v>
      </c>
    </row>
    <row r="86" spans="1:21" ht="15.75" thickBot="1" x14ac:dyDescent="0.3">
      <c r="A86" s="38" t="s">
        <v>748</v>
      </c>
      <c r="B86" s="38">
        <v>52</v>
      </c>
      <c r="C86" s="38" t="s">
        <v>1399</v>
      </c>
      <c r="D86" s="38" t="s">
        <v>1181</v>
      </c>
      <c r="E86" s="38" t="s">
        <v>1400</v>
      </c>
      <c r="G86" s="38">
        <f>B86</f>
        <v>52</v>
      </c>
      <c r="H86" s="38" t="s">
        <v>0</v>
      </c>
      <c r="I86" s="38" t="s">
        <v>1257</v>
      </c>
      <c r="K86" s="38" t="s">
        <v>1177</v>
      </c>
      <c r="L86" s="38" t="s">
        <v>2296</v>
      </c>
      <c r="M86" s="38" t="s">
        <v>1157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  <c r="T86" s="38" t="str">
        <f t="shared" si="12"/>
        <v>{id:52,year: "2021", typeDoc:"ACUERDO",numDoc:"CG52-2021",monthDoc:"",nameDoc:"REFORMA AL REGLAMENTO DE CONSEJOS DISTRITALES Y MUNICIPALES",link: Acuerdos__pdfpath(`./${"2021/"}${"52.pdf"}`),},</v>
      </c>
      <c r="U86" s="38">
        <v>85</v>
      </c>
    </row>
    <row r="87" spans="1:21" x14ac:dyDescent="0.25">
      <c r="A87" s="41" t="s">
        <v>748</v>
      </c>
      <c r="B87" s="42">
        <v>53</v>
      </c>
      <c r="C87" s="42" t="s">
        <v>1399</v>
      </c>
      <c r="D87" s="42" t="s">
        <v>1181</v>
      </c>
      <c r="E87" s="42" t="s">
        <v>1400</v>
      </c>
      <c r="F87" s="42"/>
      <c r="G87" s="42">
        <f t="shared" ref="G87" si="15">B87</f>
        <v>53</v>
      </c>
      <c r="H87" s="42" t="s">
        <v>0</v>
      </c>
      <c r="I87" s="42" t="s">
        <v>1257</v>
      </c>
      <c r="J87" s="42" t="s">
        <v>910</v>
      </c>
      <c r="K87" s="42" t="s">
        <v>1177</v>
      </c>
      <c r="L87" s="42" t="s">
        <v>2297</v>
      </c>
      <c r="M87" s="42" t="s">
        <v>1157</v>
      </c>
      <c r="N87" s="44">
        <f t="shared" ref="N87" si="16">B87</f>
        <v>53</v>
      </c>
      <c r="O87" s="42" t="s">
        <v>613</v>
      </c>
      <c r="P87" s="45"/>
      <c r="T87" s="38" t="str">
        <f t="shared" si="12"/>
        <v/>
      </c>
      <c r="U87" s="38">
        <v>86</v>
      </c>
    </row>
    <row r="88" spans="1:21" x14ac:dyDescent="0.25">
      <c r="A88" s="51" t="s">
        <v>748</v>
      </c>
      <c r="B88" s="38" t="s">
        <v>611</v>
      </c>
      <c r="C88" s="38" t="s">
        <v>1399</v>
      </c>
      <c r="E88" s="38" t="s">
        <v>1179</v>
      </c>
      <c r="I88" s="38" t="s">
        <v>1180</v>
      </c>
      <c r="K88" s="38" t="s">
        <v>1177</v>
      </c>
      <c r="L88" s="38" t="s">
        <v>771</v>
      </c>
      <c r="M88" s="38" t="s">
        <v>1157</v>
      </c>
      <c r="N88" s="40" t="str">
        <f>CONCATENATE(B87,".1")</f>
        <v>53.1</v>
      </c>
      <c r="O88" s="38" t="s">
        <v>1</v>
      </c>
      <c r="P88" s="52"/>
      <c r="T88" s="38" t="str">
        <f t="shared" si="12"/>
        <v/>
      </c>
      <c r="U88" s="38">
        <v>87</v>
      </c>
    </row>
    <row r="89" spans="1:21" x14ac:dyDescent="0.25">
      <c r="A89" s="51" t="s">
        <v>748</v>
      </c>
      <c r="B89" s="38" t="s">
        <v>611</v>
      </c>
      <c r="C89" s="38" t="s">
        <v>1399</v>
      </c>
      <c r="E89" s="38" t="s">
        <v>1179</v>
      </c>
      <c r="I89" s="38" t="s">
        <v>1180</v>
      </c>
      <c r="K89" s="38" t="s">
        <v>1177</v>
      </c>
      <c r="L89" s="38" t="s">
        <v>772</v>
      </c>
      <c r="M89" s="38" t="s">
        <v>1157</v>
      </c>
      <c r="N89" s="40" t="str">
        <f>CONCATENATE(B87,".2")</f>
        <v>53.2</v>
      </c>
      <c r="O89" s="38" t="s">
        <v>1</v>
      </c>
      <c r="P89" s="52"/>
      <c r="T89" s="38" t="str">
        <f t="shared" si="12"/>
        <v/>
      </c>
      <c r="U89" s="38">
        <v>88</v>
      </c>
    </row>
    <row r="90" spans="1:21" ht="15.75" thickBot="1" x14ac:dyDescent="0.3">
      <c r="A90" s="46" t="s">
        <v>748</v>
      </c>
      <c r="B90" s="47" t="s">
        <v>611</v>
      </c>
      <c r="C90" s="47" t="s">
        <v>1399</v>
      </c>
      <c r="D90" s="47"/>
      <c r="E90" s="47" t="s">
        <v>1179</v>
      </c>
      <c r="F90" s="47"/>
      <c r="G90" s="47"/>
      <c r="H90" s="47"/>
      <c r="I90" s="47" t="s">
        <v>1180</v>
      </c>
      <c r="J90" s="47"/>
      <c r="K90" s="47" t="s">
        <v>1177</v>
      </c>
      <c r="L90" s="47" t="s">
        <v>2298</v>
      </c>
      <c r="M90" s="47" t="s">
        <v>1157</v>
      </c>
      <c r="N90" s="49" t="str">
        <f>CONCATENATE(B87,".3")</f>
        <v>53.3</v>
      </c>
      <c r="O90" s="47" t="s">
        <v>622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T90" s="38" t="str">
        <f t="shared" si="12"/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U90" s="38">
        <v>89</v>
      </c>
    </row>
    <row r="91" spans="1:21" x14ac:dyDescent="0.25">
      <c r="A91" s="41" t="s">
        <v>748</v>
      </c>
      <c r="B91" s="42">
        <v>54</v>
      </c>
      <c r="C91" s="42" t="s">
        <v>1399</v>
      </c>
      <c r="D91" s="42" t="s">
        <v>1181</v>
      </c>
      <c r="E91" s="42" t="s">
        <v>1400</v>
      </c>
      <c r="F91" s="42"/>
      <c r="G91" s="42">
        <f t="shared" ref="G91" si="17">B91</f>
        <v>54</v>
      </c>
      <c r="H91" s="42" t="s">
        <v>0</v>
      </c>
      <c r="I91" s="42" t="s">
        <v>1257</v>
      </c>
      <c r="J91" s="42" t="s">
        <v>910</v>
      </c>
      <c r="K91" s="42" t="s">
        <v>1177</v>
      </c>
      <c r="L91" s="42" t="s">
        <v>2299</v>
      </c>
      <c r="M91" s="42" t="s">
        <v>1157</v>
      </c>
      <c r="N91" s="44">
        <f t="shared" ref="N91" si="18">B91</f>
        <v>54</v>
      </c>
      <c r="O91" s="42" t="s">
        <v>613</v>
      </c>
      <c r="P91" s="45"/>
      <c r="T91" s="38" t="str">
        <f t="shared" si="12"/>
        <v/>
      </c>
      <c r="U91" s="38">
        <v>90</v>
      </c>
    </row>
    <row r="92" spans="1:21" x14ac:dyDescent="0.25">
      <c r="A92" s="51" t="s">
        <v>748</v>
      </c>
      <c r="B92" s="38" t="s">
        <v>611</v>
      </c>
      <c r="C92" s="38" t="s">
        <v>1399</v>
      </c>
      <c r="E92" s="38" t="s">
        <v>1179</v>
      </c>
      <c r="I92" s="38" t="s">
        <v>1180</v>
      </c>
      <c r="K92" s="38" t="s">
        <v>1177</v>
      </c>
      <c r="L92" s="38" t="s">
        <v>771</v>
      </c>
      <c r="M92" s="38" t="s">
        <v>1157</v>
      </c>
      <c r="N92" s="40" t="str">
        <f>CONCATENATE(B91,".1")</f>
        <v>54.1</v>
      </c>
      <c r="O92" s="38" t="s">
        <v>1</v>
      </c>
      <c r="P92" s="52"/>
      <c r="T92" s="38" t="str">
        <f t="shared" si="12"/>
        <v/>
      </c>
      <c r="U92" s="38">
        <v>91</v>
      </c>
    </row>
    <row r="93" spans="1:21" x14ac:dyDescent="0.25">
      <c r="A93" s="51" t="s">
        <v>748</v>
      </c>
      <c r="B93" s="38" t="s">
        <v>611</v>
      </c>
      <c r="C93" s="38" t="s">
        <v>1399</v>
      </c>
      <c r="E93" s="38" t="s">
        <v>1179</v>
      </c>
      <c r="I93" s="38" t="s">
        <v>1180</v>
      </c>
      <c r="K93" s="38" t="s">
        <v>1177</v>
      </c>
      <c r="L93" s="38" t="s">
        <v>772</v>
      </c>
      <c r="M93" s="38" t="s">
        <v>1157</v>
      </c>
      <c r="N93" s="40" t="str">
        <f>CONCATENATE(B91,".2")</f>
        <v>54.2</v>
      </c>
      <c r="O93" s="38" t="s">
        <v>1</v>
      </c>
      <c r="P93" s="52"/>
      <c r="T93" s="38" t="str">
        <f t="shared" si="12"/>
        <v/>
      </c>
      <c r="U93" s="38">
        <v>92</v>
      </c>
    </row>
    <row r="94" spans="1:21" ht="15.75" thickBot="1" x14ac:dyDescent="0.3">
      <c r="A94" s="46" t="s">
        <v>748</v>
      </c>
      <c r="B94" s="47" t="s">
        <v>611</v>
      </c>
      <c r="C94" s="47" t="s">
        <v>1399</v>
      </c>
      <c r="D94" s="47"/>
      <c r="E94" s="47" t="s">
        <v>1179</v>
      </c>
      <c r="F94" s="47"/>
      <c r="G94" s="47"/>
      <c r="H94" s="47"/>
      <c r="I94" s="47" t="s">
        <v>1180</v>
      </c>
      <c r="J94" s="47"/>
      <c r="K94" s="47" t="s">
        <v>1177</v>
      </c>
      <c r="L94" s="47" t="s">
        <v>2300</v>
      </c>
      <c r="M94" s="47" t="s">
        <v>1157</v>
      </c>
      <c r="N94" s="49" t="str">
        <f>CONCATENATE(B91,".3")</f>
        <v>54.3</v>
      </c>
      <c r="O94" s="47" t="s">
        <v>622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T94" s="38" t="str">
        <f t="shared" si="12"/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U94" s="38">
        <v>93</v>
      </c>
    </row>
    <row r="95" spans="1:21" x14ac:dyDescent="0.25">
      <c r="A95" s="38" t="s">
        <v>748</v>
      </c>
      <c r="B95" s="38">
        <v>55</v>
      </c>
      <c r="C95" s="38" t="s">
        <v>1399</v>
      </c>
      <c r="D95" s="38" t="s">
        <v>1182</v>
      </c>
      <c r="E95" s="38" t="s">
        <v>1400</v>
      </c>
      <c r="G95" s="38">
        <f t="shared" ref="G95:G103" si="19">B95</f>
        <v>55</v>
      </c>
      <c r="H95" s="38" t="s">
        <v>0</v>
      </c>
      <c r="I95" s="38" t="s">
        <v>1257</v>
      </c>
      <c r="J95" s="38" t="s">
        <v>910</v>
      </c>
      <c r="K95" s="38" t="s">
        <v>1177</v>
      </c>
      <c r="L95" s="38" t="s">
        <v>2301</v>
      </c>
      <c r="M95" s="38" t="s">
        <v>1157</v>
      </c>
      <c r="N95" s="40">
        <f t="shared" ref="N95:N103" si="20">B95</f>
        <v>55</v>
      </c>
      <c r="O95" s="38" t="s">
        <v>1</v>
      </c>
      <c r="P95" s="42" t="str">
        <f t="shared" ref="P95:P102" si="21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  <c r="T95" s="38" t="str">
        <f t="shared" si="12"/>
        <v>{id:55,year: "2021", typeDoc:"RESOLUCIÓN",numDoc:"CG55-2021",monthDoc:"MAR",nameDoc:"MEDIDAS CAUTELARES PES CQD PE PES CG 035 2021",link: Acuerdos__pdfpath(`./${"2021/"}${"55.pdf"}`),},</v>
      </c>
      <c r="U95" s="38">
        <v>94</v>
      </c>
    </row>
    <row r="96" spans="1:21" x14ac:dyDescent="0.25">
      <c r="A96" s="38" t="s">
        <v>748</v>
      </c>
      <c r="B96" s="38">
        <v>56</v>
      </c>
      <c r="C96" s="38" t="s">
        <v>1399</v>
      </c>
      <c r="D96" s="38" t="s">
        <v>1182</v>
      </c>
      <c r="E96" s="38" t="s">
        <v>1400</v>
      </c>
      <c r="G96" s="38">
        <f t="shared" si="19"/>
        <v>56</v>
      </c>
      <c r="H96" s="38" t="s">
        <v>0</v>
      </c>
      <c r="I96" s="38" t="s">
        <v>1257</v>
      </c>
      <c r="J96" s="38" t="s">
        <v>910</v>
      </c>
      <c r="K96" s="38" t="s">
        <v>1177</v>
      </c>
      <c r="L96" s="38" t="s">
        <v>2302</v>
      </c>
      <c r="M96" s="38" t="s">
        <v>1157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typeDoc:"RESOLUCIÓN",numDoc:"CG56-2021",monthDoc:"MAR",nameDoc:"MEDIDAS CAUTELARES PES CQD PE PES CG 036 2021",link: Acuerdos__pdfpath(`./${"2021/"}${"56.pdf"}`),},</v>
      </c>
      <c r="T96" s="38" t="str">
        <f t="shared" si="12"/>
        <v>{id:56,year: "2021", typeDoc:"RESOLUCIÓN",numDoc:"CG56-2021",monthDoc:"MAR",nameDoc:"MEDIDAS CAUTELARES PES CQD PE PES CG 036 2021",link: Acuerdos__pdfpath(`./${"2021/"}${"56.pdf"}`),},</v>
      </c>
      <c r="U96" s="38">
        <v>95</v>
      </c>
    </row>
    <row r="97" spans="1:21" x14ac:dyDescent="0.25">
      <c r="A97" s="38" t="s">
        <v>748</v>
      </c>
      <c r="B97" s="38">
        <v>57</v>
      </c>
      <c r="C97" s="38" t="s">
        <v>1399</v>
      </c>
      <c r="D97" s="38" t="s">
        <v>1182</v>
      </c>
      <c r="E97" s="38" t="s">
        <v>1400</v>
      </c>
      <c r="G97" s="38">
        <f t="shared" si="19"/>
        <v>57</v>
      </c>
      <c r="H97" s="38" t="s">
        <v>0</v>
      </c>
      <c r="I97" s="38" t="s">
        <v>1257</v>
      </c>
      <c r="J97" s="38" t="s">
        <v>910</v>
      </c>
      <c r="K97" s="38" t="s">
        <v>1177</v>
      </c>
      <c r="L97" s="38" t="s">
        <v>2303</v>
      </c>
      <c r="M97" s="38" t="s">
        <v>1157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typeDoc:"RESOLUCIÓN",numDoc:"CG57-2021",monthDoc:"MAR",nameDoc:"MEDIDAS CAUTELARES PES CQD PE PES CG 037 2021",link: Acuerdos__pdfpath(`./${"2021/"}${"57.pdf"}`),},</v>
      </c>
      <c r="T97" s="38" t="str">
        <f t="shared" si="12"/>
        <v>{id:57,year: "2021", typeDoc:"RESOLUCIÓN",numDoc:"CG57-2021",monthDoc:"MAR",nameDoc:"MEDIDAS CAUTELARES PES CQD PE PES CG 037 2021",link: Acuerdos__pdfpath(`./${"2021/"}${"57.pdf"}`),},</v>
      </c>
      <c r="U97" s="38">
        <v>96</v>
      </c>
    </row>
    <row r="98" spans="1:21" x14ac:dyDescent="0.25">
      <c r="A98" s="38" t="s">
        <v>748</v>
      </c>
      <c r="B98" s="38">
        <v>58</v>
      </c>
      <c r="C98" s="38" t="s">
        <v>1399</v>
      </c>
      <c r="D98" s="38" t="s">
        <v>1182</v>
      </c>
      <c r="E98" s="38" t="s">
        <v>1400</v>
      </c>
      <c r="G98" s="38">
        <f t="shared" si="19"/>
        <v>58</v>
      </c>
      <c r="H98" s="38" t="s">
        <v>0</v>
      </c>
      <c r="I98" s="38" t="s">
        <v>1257</v>
      </c>
      <c r="J98" s="38" t="s">
        <v>910</v>
      </c>
      <c r="K98" s="38" t="s">
        <v>1177</v>
      </c>
      <c r="L98" s="38" t="s">
        <v>2304</v>
      </c>
      <c r="M98" s="38" t="s">
        <v>1157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typeDoc:"RESOLUCIÓN",numDoc:"CG58-2021",monthDoc:"MAR",nameDoc:"POS CQD Q JPNS CG 011 2020",link: Acuerdos__pdfpath(`./${"2021/"}${"58.pdf"}`),},</v>
      </c>
      <c r="T98" s="38" t="str">
        <f t="shared" si="12"/>
        <v>{id:58,year: "2021", typeDoc:"RESOLUCIÓN",numDoc:"CG58-2021",monthDoc:"MAR",nameDoc:"POS CQD Q JPNS CG 011 2020",link: Acuerdos__pdfpath(`./${"2021/"}${"58.pdf"}`),},</v>
      </c>
      <c r="U98" s="38">
        <v>97</v>
      </c>
    </row>
    <row r="99" spans="1:21" x14ac:dyDescent="0.25">
      <c r="A99" s="38" t="s">
        <v>748</v>
      </c>
      <c r="B99" s="38">
        <v>59</v>
      </c>
      <c r="C99" s="38" t="s">
        <v>1399</v>
      </c>
      <c r="D99" s="38" t="s">
        <v>1182</v>
      </c>
      <c r="E99" s="38" t="s">
        <v>1400</v>
      </c>
      <c r="G99" s="38">
        <f t="shared" si="19"/>
        <v>59</v>
      </c>
      <c r="H99" s="38" t="s">
        <v>0</v>
      </c>
      <c r="I99" s="38" t="s">
        <v>1257</v>
      </c>
      <c r="J99" s="38" t="s">
        <v>910</v>
      </c>
      <c r="K99" s="38" t="s">
        <v>1177</v>
      </c>
      <c r="L99" s="38" t="s">
        <v>2305</v>
      </c>
      <c r="M99" s="38" t="s">
        <v>1157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typeDoc:"RESOLUCIÓN",numDoc:"CG59-2021",monthDoc:"MAR",nameDoc:"POS CQD Q CG 012 2020",link: Acuerdos__pdfpath(`./${"2021/"}${"59.pdf"}`),},</v>
      </c>
      <c r="T99" s="38" t="str">
        <f t="shared" si="12"/>
        <v>{id:59,year: "2021", typeDoc:"RESOLUCIÓN",numDoc:"CG59-2021",monthDoc:"MAR",nameDoc:"POS CQD Q CG 012 2020",link: Acuerdos__pdfpath(`./${"2021/"}${"59.pdf"}`),},</v>
      </c>
      <c r="U99" s="38">
        <v>98</v>
      </c>
    </row>
    <row r="100" spans="1:21" x14ac:dyDescent="0.25">
      <c r="A100" s="38" t="s">
        <v>748</v>
      </c>
      <c r="B100" s="38">
        <v>60</v>
      </c>
      <c r="C100" s="38" t="s">
        <v>1399</v>
      </c>
      <c r="D100" s="38" t="s">
        <v>1182</v>
      </c>
      <c r="E100" s="38" t="s">
        <v>1400</v>
      </c>
      <c r="G100" s="38">
        <f t="shared" si="19"/>
        <v>60</v>
      </c>
      <c r="H100" s="38" t="s">
        <v>0</v>
      </c>
      <c r="I100" s="38" t="s">
        <v>1257</v>
      </c>
      <c r="J100" s="38" t="s">
        <v>910</v>
      </c>
      <c r="K100" s="38" t="s">
        <v>1177</v>
      </c>
      <c r="L100" s="38" t="s">
        <v>2306</v>
      </c>
      <c r="M100" s="38" t="s">
        <v>1157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typeDoc:"RESOLUCIÓN",numDoc:"CG60-2021",monthDoc:"MAR",nameDoc:"POS CQD Q RACF CG 014 2020",link: Acuerdos__pdfpath(`./${"2021/"}${"60.pdf"}`),},</v>
      </c>
      <c r="T100" s="38" t="str">
        <f t="shared" si="12"/>
        <v>{id:60,year: "2021", typeDoc:"RESOLUCIÓN",numDoc:"CG60-2021",monthDoc:"MAR",nameDoc:"POS CQD Q RACF CG 014 2020",link: Acuerdos__pdfpath(`./${"2021/"}${"60.pdf"}`),},</v>
      </c>
      <c r="U100" s="38">
        <v>99</v>
      </c>
    </row>
    <row r="101" spans="1:21" x14ac:dyDescent="0.25">
      <c r="A101" s="54" t="s">
        <v>748</v>
      </c>
      <c r="B101" s="54">
        <v>61</v>
      </c>
      <c r="C101" s="54" t="s">
        <v>1399</v>
      </c>
      <c r="D101" s="54" t="s">
        <v>1182</v>
      </c>
      <c r="E101" s="54" t="s">
        <v>1400</v>
      </c>
      <c r="F101" s="54"/>
      <c r="G101" s="54">
        <f t="shared" si="19"/>
        <v>61</v>
      </c>
      <c r="H101" s="54" t="s">
        <v>0</v>
      </c>
      <c r="I101" s="54" t="s">
        <v>1257</v>
      </c>
      <c r="J101" s="54" t="s">
        <v>910</v>
      </c>
      <c r="K101" s="54" t="s">
        <v>1177</v>
      </c>
      <c r="L101" s="54" t="s">
        <v>2307</v>
      </c>
      <c r="M101" s="54" t="s">
        <v>1157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typeDoc:"RESOLUCIÓN",numDoc:"CG61-2021",monthDoc:"MAR",nameDoc:"POS CQD Q MLSP CG 016 2020",link: Acuerdos__pdfpath(`./${"2021/"}${"61.pdf"}`),},</v>
      </c>
      <c r="T101" s="38" t="str">
        <f t="shared" si="12"/>
        <v>{id:61,year: "2021", typeDoc:"RESOLUCIÓN",numDoc:"CG61-2021",monthDoc:"MAR",nameDoc:"POS CQD Q MLSP CG 016 2020",link: Acuerdos__pdfpath(`./${"2021/"}${"61.pdf"}`),},</v>
      </c>
      <c r="U101" s="38">
        <v>100</v>
      </c>
    </row>
    <row r="102" spans="1:21" ht="15.75" thickBot="1" x14ac:dyDescent="0.3">
      <c r="A102" s="38" t="s">
        <v>748</v>
      </c>
      <c r="B102" s="38">
        <v>62</v>
      </c>
      <c r="C102" s="38" t="s">
        <v>1399</v>
      </c>
      <c r="D102" s="38" t="s">
        <v>1182</v>
      </c>
      <c r="E102" s="38" t="s">
        <v>1400</v>
      </c>
      <c r="G102" s="38">
        <f t="shared" si="19"/>
        <v>62</v>
      </c>
      <c r="H102" s="38" t="s">
        <v>0</v>
      </c>
      <c r="I102" s="38" t="s">
        <v>1257</v>
      </c>
      <c r="J102" s="38" t="s">
        <v>910</v>
      </c>
      <c r="K102" s="38" t="s">
        <v>1177</v>
      </c>
      <c r="L102" s="38" t="s">
        <v>2307</v>
      </c>
      <c r="M102" s="38" t="s">
        <v>1157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typeDoc:"RESOLUCIÓN",numDoc:"CG62-2021",monthDoc:"MAR",nameDoc:"POS CQD Q MLSP CG 016 2020",link: Acuerdos__pdfpath(`./${"2021/"}${"62.pdf"}`),},</v>
      </c>
      <c r="T102" s="38" t="str">
        <f t="shared" si="12"/>
        <v>{id:62,year: "2021", typeDoc:"RESOLUCIÓN",numDoc:"CG62-2021",monthDoc:"MAR",nameDoc:"POS CQD Q MLSP CG 016 2020",link: Acuerdos__pdfpath(`./${"2021/"}${"62.pdf"}`),},</v>
      </c>
      <c r="U102" s="38">
        <v>101</v>
      </c>
    </row>
    <row r="103" spans="1:21" x14ac:dyDescent="0.25">
      <c r="A103" s="41" t="s">
        <v>748</v>
      </c>
      <c r="B103" s="42">
        <v>63</v>
      </c>
      <c r="C103" s="42" t="s">
        <v>1399</v>
      </c>
      <c r="D103" s="42" t="s">
        <v>1181</v>
      </c>
      <c r="E103" s="42" t="s">
        <v>1400</v>
      </c>
      <c r="F103" s="42"/>
      <c r="G103" s="42">
        <f t="shared" si="19"/>
        <v>63</v>
      </c>
      <c r="H103" s="42" t="s">
        <v>0</v>
      </c>
      <c r="I103" s="42" t="s">
        <v>1257</v>
      </c>
      <c r="J103" s="42" t="s">
        <v>910</v>
      </c>
      <c r="K103" s="42" t="s">
        <v>1177</v>
      </c>
      <c r="L103" s="42" t="s">
        <v>2308</v>
      </c>
      <c r="M103" s="42" t="s">
        <v>1157</v>
      </c>
      <c r="N103" s="44">
        <f t="shared" si="20"/>
        <v>63</v>
      </c>
      <c r="O103" s="42" t="s">
        <v>613</v>
      </c>
      <c r="P103" s="45"/>
      <c r="T103" s="38" t="str">
        <f t="shared" si="12"/>
        <v/>
      </c>
      <c r="U103" s="38">
        <v>102</v>
      </c>
    </row>
    <row r="104" spans="1:21" ht="15.75" thickBot="1" x14ac:dyDescent="0.3">
      <c r="A104" s="46" t="s">
        <v>748</v>
      </c>
      <c r="B104" s="47" t="s">
        <v>611</v>
      </c>
      <c r="C104" s="47" t="s">
        <v>1399</v>
      </c>
      <c r="D104" s="47"/>
      <c r="E104" s="47" t="s">
        <v>1179</v>
      </c>
      <c r="F104" s="47"/>
      <c r="G104" s="47"/>
      <c r="H104" s="47"/>
      <c r="I104" s="47" t="s">
        <v>1180</v>
      </c>
      <c r="J104" s="47"/>
      <c r="K104" s="47" t="s">
        <v>1177</v>
      </c>
      <c r="L104" s="47" t="s">
        <v>2309</v>
      </c>
      <c r="M104" s="47" t="s">
        <v>1157</v>
      </c>
      <c r="N104" s="49" t="str">
        <f>CONCATENATE(B103,".1")</f>
        <v>63.1</v>
      </c>
      <c r="O104" s="47" t="s">
        <v>622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T104" s="38" t="str">
        <f t="shared" si="12"/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U104" s="38">
        <v>103</v>
      </c>
    </row>
    <row r="105" spans="1:21" x14ac:dyDescent="0.25">
      <c r="A105" s="38" t="s">
        <v>748</v>
      </c>
      <c r="B105" s="38">
        <v>64</v>
      </c>
      <c r="C105" s="38" t="s">
        <v>1399</v>
      </c>
      <c r="D105" s="38" t="s">
        <v>1181</v>
      </c>
      <c r="E105" s="38" t="s">
        <v>1400</v>
      </c>
      <c r="G105" s="38">
        <f>B105</f>
        <v>64</v>
      </c>
      <c r="H105" s="38" t="s">
        <v>0</v>
      </c>
      <c r="I105" s="38" t="s">
        <v>1257</v>
      </c>
      <c r="J105" s="38" t="s">
        <v>910</v>
      </c>
      <c r="K105" s="38" t="s">
        <v>1177</v>
      </c>
      <c r="L105" s="38" t="s">
        <v>2630</v>
      </c>
      <c r="M105" s="38" t="s">
        <v>1157</v>
      </c>
      <c r="N105" s="40">
        <f>B105</f>
        <v>64</v>
      </c>
      <c r="O105" s="38" t="s">
        <v>1</v>
      </c>
      <c r="P105" s="38" t="str">
        <f t="shared" ref="P105:P106" si="22">CONCATENATE(A105,B105,C105,D105,E105,F105,G105,H105,I105,J105,K105,L105,M105,N105,O105)</f>
        <v>{id:64,year: "2021", typeDoc:"ACUERDO",numDoc:"CG64-2021",monthDoc:"MAR",nameDoc:"CRITERIOS ESPECÍFICOS DEBATES GUBERNATURA 20 21",link: Acuerdos__pdfpath(`./${"2021/"}${"64.pdf"}`),},</v>
      </c>
      <c r="T105" s="38" t="str">
        <f t="shared" si="12"/>
        <v>{id:64,year: "2021", typeDoc:"ACUERDO",numDoc:"CG64-2021",monthDoc:"MAR",nameDoc:"CRITERIOS ESPECÍFICOS DEBATES GUBERNATURA 20 21",link: Acuerdos__pdfpath(`./${"2021/"}${"64.pdf"}`),},</v>
      </c>
      <c r="U105" s="38">
        <v>104</v>
      </c>
    </row>
    <row r="106" spans="1:21" ht="15.75" thickBot="1" x14ac:dyDescent="0.3">
      <c r="A106" s="38" t="s">
        <v>748</v>
      </c>
      <c r="B106" s="38">
        <v>65</v>
      </c>
      <c r="C106" s="38" t="s">
        <v>1399</v>
      </c>
      <c r="D106" s="38" t="s">
        <v>1181</v>
      </c>
      <c r="E106" s="38" t="s">
        <v>1400</v>
      </c>
      <c r="G106" s="38">
        <f>B106</f>
        <v>65</v>
      </c>
      <c r="H106" s="38" t="s">
        <v>0</v>
      </c>
      <c r="I106" s="38" t="s">
        <v>1257</v>
      </c>
      <c r="J106" s="38" t="s">
        <v>910</v>
      </c>
      <c r="K106" s="38" t="s">
        <v>1177</v>
      </c>
      <c r="L106" s="38" t="s">
        <v>2310</v>
      </c>
      <c r="M106" s="38" t="s">
        <v>1157</v>
      </c>
      <c r="N106" s="40">
        <f>B106</f>
        <v>65</v>
      </c>
      <c r="O106" s="38" t="s">
        <v>1</v>
      </c>
      <c r="P106" s="38" t="str">
        <f t="shared" si="22"/>
        <v>{id:65,year: "2021", typeDoc:"ACUERDO",numDoc:"CG65-2021",monthDoc:"MAR",nameDoc:"MEDIDAS CAUTELARES PES CQD PE NCS CG 034 2021",link: Acuerdos__pdfpath(`./${"2021/"}${"65.pdf"}`),},</v>
      </c>
      <c r="T106" s="38" t="str">
        <f t="shared" si="12"/>
        <v>{id:65,year: "2021", typeDoc:"ACUERDO",numDoc:"CG65-2021",monthDoc:"MAR",nameDoc:"MEDIDAS CAUTELARES PES CQD PE NCS CG 034 2021",link: Acuerdos__pdfpath(`./${"2021/"}${"65.pdf"}`),},</v>
      </c>
      <c r="U106" s="38">
        <v>105</v>
      </c>
    </row>
    <row r="107" spans="1:21" x14ac:dyDescent="0.25">
      <c r="A107" s="41" t="s">
        <v>748</v>
      </c>
      <c r="B107" s="42">
        <v>66</v>
      </c>
      <c r="C107" s="42" t="s">
        <v>1399</v>
      </c>
      <c r="D107" s="42" t="s">
        <v>1181</v>
      </c>
      <c r="E107" s="42" t="s">
        <v>1400</v>
      </c>
      <c r="F107" s="42"/>
      <c r="G107" s="42">
        <f>B107</f>
        <v>66</v>
      </c>
      <c r="H107" s="42" t="s">
        <v>0</v>
      </c>
      <c r="I107" s="42" t="s">
        <v>1257</v>
      </c>
      <c r="J107" s="42" t="s">
        <v>910</v>
      </c>
      <c r="K107" s="42" t="s">
        <v>1177</v>
      </c>
      <c r="L107" s="42" t="s">
        <v>2311</v>
      </c>
      <c r="M107" s="42" t="s">
        <v>1157</v>
      </c>
      <c r="N107" s="44">
        <f>B107</f>
        <v>66</v>
      </c>
      <c r="O107" s="42" t="s">
        <v>613</v>
      </c>
      <c r="P107" s="45"/>
      <c r="T107" s="38" t="str">
        <f t="shared" si="12"/>
        <v/>
      </c>
      <c r="U107" s="38">
        <v>106</v>
      </c>
    </row>
    <row r="108" spans="1:21" ht="15.75" thickBot="1" x14ac:dyDescent="0.3">
      <c r="A108" s="46" t="s">
        <v>748</v>
      </c>
      <c r="B108" s="47" t="s">
        <v>611</v>
      </c>
      <c r="C108" s="47" t="s">
        <v>1399</v>
      </c>
      <c r="D108" s="47"/>
      <c r="E108" s="47" t="s">
        <v>1179</v>
      </c>
      <c r="F108" s="47"/>
      <c r="G108" s="47"/>
      <c r="H108" s="47"/>
      <c r="I108" s="47" t="s">
        <v>1180</v>
      </c>
      <c r="J108" s="47"/>
      <c r="K108" s="47" t="s">
        <v>1177</v>
      </c>
      <c r="L108" s="47" t="s">
        <v>2312</v>
      </c>
      <c r="M108" s="47" t="s">
        <v>1157</v>
      </c>
      <c r="N108" s="49" t="str">
        <f>CONCATENATE(B107,".1")</f>
        <v>66.1</v>
      </c>
      <c r="O108" s="47" t="s">
        <v>622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T108" s="38" t="str">
        <f t="shared" si="12"/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U108" s="38">
        <v>107</v>
      </c>
    </row>
    <row r="109" spans="1:21" x14ac:dyDescent="0.25">
      <c r="A109" s="41" t="s">
        <v>748</v>
      </c>
      <c r="B109" s="42">
        <v>67</v>
      </c>
      <c r="C109" s="42" t="s">
        <v>1399</v>
      </c>
      <c r="D109" s="42" t="s">
        <v>1181</v>
      </c>
      <c r="E109" s="42" t="s">
        <v>1400</v>
      </c>
      <c r="F109" s="42"/>
      <c r="G109" s="42">
        <f>B109</f>
        <v>67</v>
      </c>
      <c r="H109" s="42" t="s">
        <v>0</v>
      </c>
      <c r="I109" s="42" t="s">
        <v>1257</v>
      </c>
      <c r="J109" s="42" t="s">
        <v>910</v>
      </c>
      <c r="K109" s="42" t="s">
        <v>1177</v>
      </c>
      <c r="L109" s="42" t="s">
        <v>2313</v>
      </c>
      <c r="M109" s="42" t="s">
        <v>1157</v>
      </c>
      <c r="N109" s="44">
        <f>B109</f>
        <v>67</v>
      </c>
      <c r="O109" s="42" t="s">
        <v>613</v>
      </c>
      <c r="P109" s="45"/>
      <c r="T109" s="38" t="str">
        <f t="shared" si="12"/>
        <v/>
      </c>
      <c r="U109" s="38">
        <v>108</v>
      </c>
    </row>
    <row r="110" spans="1:21" ht="15.75" thickBot="1" x14ac:dyDescent="0.3">
      <c r="A110" s="46" t="s">
        <v>748</v>
      </c>
      <c r="B110" s="47" t="s">
        <v>611</v>
      </c>
      <c r="C110" s="47" t="s">
        <v>1399</v>
      </c>
      <c r="D110" s="47"/>
      <c r="E110" s="47" t="s">
        <v>1179</v>
      </c>
      <c r="F110" s="47"/>
      <c r="G110" s="47"/>
      <c r="H110" s="47"/>
      <c r="I110" s="47" t="s">
        <v>1180</v>
      </c>
      <c r="J110" s="47"/>
      <c r="K110" s="47" t="s">
        <v>1177</v>
      </c>
      <c r="L110" s="47" t="s">
        <v>2314</v>
      </c>
      <c r="M110" s="47" t="s">
        <v>1157</v>
      </c>
      <c r="N110" s="49" t="str">
        <f>CONCATENATE(B109,".1")</f>
        <v>67.1</v>
      </c>
      <c r="O110" s="47" t="s">
        <v>622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T110" s="38" t="str">
        <f t="shared" si="12"/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U110" s="38">
        <v>109</v>
      </c>
    </row>
    <row r="111" spans="1:21" x14ac:dyDescent="0.25">
      <c r="A111" s="38" t="s">
        <v>748</v>
      </c>
      <c r="B111" s="38">
        <v>68</v>
      </c>
      <c r="C111" s="38" t="s">
        <v>1399</v>
      </c>
      <c r="D111" s="38" t="s">
        <v>1181</v>
      </c>
      <c r="E111" s="38" t="s">
        <v>1400</v>
      </c>
      <c r="G111" s="38">
        <f t="shared" ref="G111:G142" si="23">B111</f>
        <v>68</v>
      </c>
      <c r="H111" s="38" t="s">
        <v>0</v>
      </c>
      <c r="I111" s="38" t="s">
        <v>1257</v>
      </c>
      <c r="J111" s="38" t="s">
        <v>910</v>
      </c>
      <c r="K111" s="38" t="s">
        <v>1177</v>
      </c>
      <c r="L111" s="38" t="s">
        <v>2315</v>
      </c>
      <c r="M111" s="38" t="s">
        <v>1157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  <c r="T111" s="38" t="str">
        <f t="shared" si="12"/>
        <v>{id:68,year: "2021", typeDoc:"ACUERDO",numDoc:"CG68-2021",monthDoc:"MAR",nameDoc:"PLATAFORMA ELECTORAL PAN",link: Acuerdos__pdfpath(`./${"2021/"}${"68.pdf"}`),},</v>
      </c>
      <c r="U111" s="38">
        <v>110</v>
      </c>
    </row>
    <row r="112" spans="1:21" x14ac:dyDescent="0.25">
      <c r="A112" s="38" t="s">
        <v>748</v>
      </c>
      <c r="B112" s="38">
        <v>69</v>
      </c>
      <c r="C112" s="38" t="s">
        <v>1399</v>
      </c>
      <c r="D112" s="38" t="s">
        <v>1181</v>
      </c>
      <c r="E112" s="38" t="s">
        <v>1400</v>
      </c>
      <c r="G112" s="38">
        <f t="shared" si="23"/>
        <v>69</v>
      </c>
      <c r="H112" s="38" t="s">
        <v>0</v>
      </c>
      <c r="I112" s="38" t="s">
        <v>1257</v>
      </c>
      <c r="J112" s="38" t="s">
        <v>910</v>
      </c>
      <c r="K112" s="38" t="s">
        <v>1177</v>
      </c>
      <c r="L112" s="38" t="s">
        <v>2316</v>
      </c>
      <c r="M112" s="38" t="s">
        <v>1157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typeDoc:"ACUERDO",numDoc:"CG69-2021",monthDoc:"MAR",nameDoc:"PLATAFORMA ELECTORAL PRI",link: Acuerdos__pdfpath(`./${"2021/"}${"69.pdf"}`),},</v>
      </c>
      <c r="T112" s="38" t="str">
        <f t="shared" si="12"/>
        <v>{id:69,year: "2021", typeDoc:"ACUERDO",numDoc:"CG69-2021",monthDoc:"MAR",nameDoc:"PLATAFORMA ELECTORAL PRI",link: Acuerdos__pdfpath(`./${"2021/"}${"69.pdf"}`),},</v>
      </c>
      <c r="U112" s="38">
        <v>111</v>
      </c>
    </row>
    <row r="113" spans="1:21" x14ac:dyDescent="0.25">
      <c r="A113" s="38" t="s">
        <v>748</v>
      </c>
      <c r="B113" s="38">
        <v>70</v>
      </c>
      <c r="C113" s="38" t="s">
        <v>1399</v>
      </c>
      <c r="D113" s="38" t="s">
        <v>1181</v>
      </c>
      <c r="E113" s="38" t="s">
        <v>1400</v>
      </c>
      <c r="G113" s="38">
        <f t="shared" si="23"/>
        <v>70</v>
      </c>
      <c r="H113" s="38" t="s">
        <v>0</v>
      </c>
      <c r="I113" s="38" t="s">
        <v>1257</v>
      </c>
      <c r="J113" s="38" t="s">
        <v>910</v>
      </c>
      <c r="K113" s="38" t="s">
        <v>1177</v>
      </c>
      <c r="L113" s="38" t="s">
        <v>2317</v>
      </c>
      <c r="M113" s="38" t="s">
        <v>1157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typeDoc:"ACUERDO",numDoc:"CG70-2021",monthDoc:"MAR",nameDoc:"PLATAFORMA ELECTORAL PRD",link: Acuerdos__pdfpath(`./${"2021/"}${"70.pdf"}`),},</v>
      </c>
      <c r="T113" s="38" t="str">
        <f t="shared" si="12"/>
        <v>{id:70,year: "2021", typeDoc:"ACUERDO",numDoc:"CG70-2021",monthDoc:"MAR",nameDoc:"PLATAFORMA ELECTORAL PRD",link: Acuerdos__pdfpath(`./${"2021/"}${"70.pdf"}`),},</v>
      </c>
      <c r="U113" s="38">
        <v>112</v>
      </c>
    </row>
    <row r="114" spans="1:21" x14ac:dyDescent="0.25">
      <c r="A114" s="38" t="s">
        <v>748</v>
      </c>
      <c r="B114" s="38">
        <v>71</v>
      </c>
      <c r="C114" s="38" t="s">
        <v>1399</v>
      </c>
      <c r="D114" s="38" t="s">
        <v>1181</v>
      </c>
      <c r="E114" s="38" t="s">
        <v>1400</v>
      </c>
      <c r="G114" s="38">
        <f t="shared" si="23"/>
        <v>71</v>
      </c>
      <c r="H114" s="38" t="s">
        <v>0</v>
      </c>
      <c r="I114" s="38" t="s">
        <v>1257</v>
      </c>
      <c r="J114" s="38" t="s">
        <v>910</v>
      </c>
      <c r="K114" s="38" t="s">
        <v>1177</v>
      </c>
      <c r="L114" s="38" t="s">
        <v>2318</v>
      </c>
      <c r="M114" s="38" t="s">
        <v>1157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typeDoc:"ACUERDO",numDoc:"CG71-2021",monthDoc:"MAR",nameDoc:"PLATAFORMA ELECTORAL PT",link: Acuerdos__pdfpath(`./${"2021/"}${"71.pdf"}`),},</v>
      </c>
      <c r="T114" s="38" t="str">
        <f t="shared" si="12"/>
        <v>{id:71,year: "2021", typeDoc:"ACUERDO",numDoc:"CG71-2021",monthDoc:"MAR",nameDoc:"PLATAFORMA ELECTORAL PT",link: Acuerdos__pdfpath(`./${"2021/"}${"71.pdf"}`),},</v>
      </c>
      <c r="U114" s="38">
        <v>113</v>
      </c>
    </row>
    <row r="115" spans="1:21" x14ac:dyDescent="0.25">
      <c r="A115" s="38" t="s">
        <v>748</v>
      </c>
      <c r="B115" s="38">
        <v>72</v>
      </c>
      <c r="C115" s="38" t="s">
        <v>1399</v>
      </c>
      <c r="D115" s="38" t="s">
        <v>1181</v>
      </c>
      <c r="E115" s="38" t="s">
        <v>1400</v>
      </c>
      <c r="G115" s="38">
        <f t="shared" si="23"/>
        <v>72</v>
      </c>
      <c r="H115" s="38" t="s">
        <v>0</v>
      </c>
      <c r="I115" s="38" t="s">
        <v>1257</v>
      </c>
      <c r="J115" s="38" t="s">
        <v>910</v>
      </c>
      <c r="K115" s="38" t="s">
        <v>1177</v>
      </c>
      <c r="L115" s="38" t="s">
        <v>2319</v>
      </c>
      <c r="M115" s="38" t="s">
        <v>1157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typeDoc:"ACUERDO",numDoc:"CG72-2021",monthDoc:"MAR",nameDoc:"PLATAFORMA ELECTORAL PVEM",link: Acuerdos__pdfpath(`./${"2021/"}${"72.pdf"}`),},</v>
      </c>
      <c r="T115" s="38" t="str">
        <f t="shared" si="12"/>
        <v>{id:72,year: "2021", typeDoc:"ACUERDO",numDoc:"CG72-2021",monthDoc:"MAR",nameDoc:"PLATAFORMA ELECTORAL PVEM",link: Acuerdos__pdfpath(`./${"2021/"}${"72.pdf"}`),},</v>
      </c>
      <c r="U115" s="38">
        <v>114</v>
      </c>
    </row>
    <row r="116" spans="1:21" x14ac:dyDescent="0.25">
      <c r="A116" s="38" t="s">
        <v>748</v>
      </c>
      <c r="B116" s="38">
        <v>73</v>
      </c>
      <c r="C116" s="38" t="s">
        <v>1399</v>
      </c>
      <c r="D116" s="38" t="s">
        <v>1181</v>
      </c>
      <c r="E116" s="38" t="s">
        <v>1400</v>
      </c>
      <c r="G116" s="38">
        <f t="shared" si="23"/>
        <v>73</v>
      </c>
      <c r="H116" s="38" t="s">
        <v>0</v>
      </c>
      <c r="I116" s="38" t="s">
        <v>1257</v>
      </c>
      <c r="J116" s="38" t="s">
        <v>910</v>
      </c>
      <c r="K116" s="38" t="s">
        <v>1177</v>
      </c>
      <c r="L116" s="38" t="s">
        <v>2320</v>
      </c>
      <c r="M116" s="38" t="s">
        <v>1157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typeDoc:"ACUERDO",numDoc:"CG73-2021",monthDoc:"MAR",nameDoc:"PLATAFORMA ELECTORAL MC",link: Acuerdos__pdfpath(`./${"2021/"}${"73.pdf"}`),},</v>
      </c>
      <c r="T116" s="38" t="str">
        <f t="shared" si="12"/>
        <v>{id:73,year: "2021", typeDoc:"ACUERDO",numDoc:"CG73-2021",monthDoc:"MAR",nameDoc:"PLATAFORMA ELECTORAL MC",link: Acuerdos__pdfpath(`./${"2021/"}${"73.pdf"}`),},</v>
      </c>
      <c r="U116" s="38">
        <v>115</v>
      </c>
    </row>
    <row r="117" spans="1:21" x14ac:dyDescent="0.25">
      <c r="A117" s="38" t="s">
        <v>748</v>
      </c>
      <c r="B117" s="38">
        <v>74</v>
      </c>
      <c r="C117" s="38" t="s">
        <v>1399</v>
      </c>
      <c r="D117" s="38" t="s">
        <v>1181</v>
      </c>
      <c r="E117" s="38" t="s">
        <v>1400</v>
      </c>
      <c r="G117" s="38">
        <f t="shared" si="23"/>
        <v>74</v>
      </c>
      <c r="H117" s="38" t="s">
        <v>0</v>
      </c>
      <c r="I117" s="38" t="s">
        <v>1257</v>
      </c>
      <c r="J117" s="38" t="s">
        <v>910</v>
      </c>
      <c r="K117" s="38" t="s">
        <v>1177</v>
      </c>
      <c r="L117" s="38" t="s">
        <v>2321</v>
      </c>
      <c r="M117" s="38" t="s">
        <v>1157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typeDoc:"ACUERDO",numDoc:"CG74-2021",monthDoc:"MAR",nameDoc:"PLATAFORMA ELECTORAL PAC",link: Acuerdos__pdfpath(`./${"2021/"}${"74.pdf"}`),},</v>
      </c>
      <c r="T117" s="38" t="str">
        <f t="shared" si="12"/>
        <v>{id:74,year: "2021", typeDoc:"ACUERDO",numDoc:"CG74-2021",monthDoc:"MAR",nameDoc:"PLATAFORMA ELECTORAL PAC",link: Acuerdos__pdfpath(`./${"2021/"}${"74.pdf"}`),},</v>
      </c>
      <c r="U117" s="38">
        <v>116</v>
      </c>
    </row>
    <row r="118" spans="1:21" x14ac:dyDescent="0.25">
      <c r="A118" s="38" t="s">
        <v>748</v>
      </c>
      <c r="B118" s="38">
        <v>75</v>
      </c>
      <c r="C118" s="38" t="s">
        <v>1399</v>
      </c>
      <c r="D118" s="38" t="s">
        <v>1181</v>
      </c>
      <c r="E118" s="38" t="s">
        <v>1400</v>
      </c>
      <c r="G118" s="38">
        <f t="shared" si="23"/>
        <v>75</v>
      </c>
      <c r="H118" s="38" t="s">
        <v>0</v>
      </c>
      <c r="I118" s="38" t="s">
        <v>1257</v>
      </c>
      <c r="J118" s="38" t="s">
        <v>910</v>
      </c>
      <c r="K118" s="38" t="s">
        <v>1177</v>
      </c>
      <c r="L118" s="38" t="s">
        <v>2322</v>
      </c>
      <c r="M118" s="38" t="s">
        <v>1157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typeDoc:"ACUERDO",numDoc:"CG75-2021",monthDoc:"MAR",nameDoc:"PLATAFORMA ELECTORAL PS",link: Acuerdos__pdfpath(`./${"2021/"}${"75.pdf"}`),},</v>
      </c>
      <c r="T118" s="38" t="str">
        <f t="shared" si="12"/>
        <v>{id:75,year: "2021", typeDoc:"ACUERDO",numDoc:"CG75-2021",monthDoc:"MAR",nameDoc:"PLATAFORMA ELECTORAL PS",link: Acuerdos__pdfpath(`./${"2021/"}${"75.pdf"}`),},</v>
      </c>
      <c r="U118" s="38">
        <v>117</v>
      </c>
    </row>
    <row r="119" spans="1:21" x14ac:dyDescent="0.25">
      <c r="A119" s="38" t="s">
        <v>748</v>
      </c>
      <c r="B119" s="38">
        <v>76</v>
      </c>
      <c r="C119" s="38" t="s">
        <v>1399</v>
      </c>
      <c r="D119" s="38" t="s">
        <v>1181</v>
      </c>
      <c r="E119" s="38" t="s">
        <v>1400</v>
      </c>
      <c r="G119" s="38">
        <f t="shared" si="23"/>
        <v>76</v>
      </c>
      <c r="H119" s="38" t="s">
        <v>0</v>
      </c>
      <c r="I119" s="38" t="s">
        <v>1257</v>
      </c>
      <c r="J119" s="38" t="s">
        <v>910</v>
      </c>
      <c r="K119" s="38" t="s">
        <v>1177</v>
      </c>
      <c r="L119" s="38" t="s">
        <v>2323</v>
      </c>
      <c r="M119" s="38" t="s">
        <v>1157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typeDoc:"ACUERDO",numDoc:"CG76-2021",monthDoc:"MAR",nameDoc:"PLATAFORMA ELECTORAL MORENA",link: Acuerdos__pdfpath(`./${"2021/"}${"76.pdf"}`),},</v>
      </c>
      <c r="T119" s="38" t="str">
        <f t="shared" si="12"/>
        <v>{id:76,year: "2021", typeDoc:"ACUERDO",numDoc:"CG76-2021",monthDoc:"MAR",nameDoc:"PLATAFORMA ELECTORAL MORENA",link: Acuerdos__pdfpath(`./${"2021/"}${"76.pdf"}`),},</v>
      </c>
      <c r="U119" s="38">
        <v>118</v>
      </c>
    </row>
    <row r="120" spans="1:21" x14ac:dyDescent="0.25">
      <c r="A120" s="38" t="s">
        <v>748</v>
      </c>
      <c r="B120" s="38">
        <v>77</v>
      </c>
      <c r="C120" s="38" t="s">
        <v>1399</v>
      </c>
      <c r="D120" s="38" t="s">
        <v>1181</v>
      </c>
      <c r="E120" s="38" t="s">
        <v>1400</v>
      </c>
      <c r="G120" s="38">
        <f t="shared" si="23"/>
        <v>77</v>
      </c>
      <c r="H120" s="38" t="s">
        <v>0</v>
      </c>
      <c r="I120" s="38" t="s">
        <v>1257</v>
      </c>
      <c r="J120" s="38" t="s">
        <v>910</v>
      </c>
      <c r="K120" s="38" t="s">
        <v>1177</v>
      </c>
      <c r="L120" s="38" t="s">
        <v>2324</v>
      </c>
      <c r="M120" s="38" t="s">
        <v>1157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typeDoc:"ACUERDO",numDoc:"CG77-2021",monthDoc:"MAR",nameDoc:"PLATAFORMA ELECTORAL NUEVA ALIANZA TLAXCALA",link: Acuerdos__pdfpath(`./${"2021/"}${"77.pdf"}`),},</v>
      </c>
      <c r="T120" s="38" t="str">
        <f t="shared" si="12"/>
        <v>{id:77,year: "2021", typeDoc:"ACUERDO",numDoc:"CG77-2021",monthDoc:"MAR",nameDoc:"PLATAFORMA ELECTORAL NUEVA ALIANZA TLAXCALA",link: Acuerdos__pdfpath(`./${"2021/"}${"77.pdf"}`),},</v>
      </c>
      <c r="U120" s="38">
        <v>119</v>
      </c>
    </row>
    <row r="121" spans="1:21" x14ac:dyDescent="0.25">
      <c r="A121" s="38" t="s">
        <v>748</v>
      </c>
      <c r="B121" s="38">
        <v>78</v>
      </c>
      <c r="C121" s="38" t="s">
        <v>1399</v>
      </c>
      <c r="D121" s="38" t="s">
        <v>1181</v>
      </c>
      <c r="E121" s="38" t="s">
        <v>1400</v>
      </c>
      <c r="G121" s="38">
        <f t="shared" si="23"/>
        <v>78</v>
      </c>
      <c r="H121" s="38" t="s">
        <v>0</v>
      </c>
      <c r="I121" s="38" t="s">
        <v>1257</v>
      </c>
      <c r="J121" s="38" t="s">
        <v>910</v>
      </c>
      <c r="K121" s="38" t="s">
        <v>1177</v>
      </c>
      <c r="L121" s="38" t="s">
        <v>2325</v>
      </c>
      <c r="M121" s="38" t="s">
        <v>1157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typeDoc:"ACUERDO",numDoc:"CG78-2021",monthDoc:"MAR",nameDoc:"PLATAFORMA ELECTORAL ENCUENTRO SOCIAL TLAXCALA",link: Acuerdos__pdfpath(`./${"2021/"}${"78.pdf"}`),},</v>
      </c>
      <c r="T121" s="38" t="str">
        <f t="shared" si="12"/>
        <v>{id:78,year: "2021", typeDoc:"ACUERDO",numDoc:"CG78-2021",monthDoc:"MAR",nameDoc:"PLATAFORMA ELECTORAL ENCUENTRO SOCIAL TLAXCALA",link: Acuerdos__pdfpath(`./${"2021/"}${"78.pdf"}`),},</v>
      </c>
      <c r="U121" s="38">
        <v>120</v>
      </c>
    </row>
    <row r="122" spans="1:21" x14ac:dyDescent="0.25">
      <c r="A122" s="38" t="s">
        <v>748</v>
      </c>
      <c r="B122" s="38">
        <v>79</v>
      </c>
      <c r="C122" s="38" t="s">
        <v>1399</v>
      </c>
      <c r="D122" s="38" t="s">
        <v>1181</v>
      </c>
      <c r="E122" s="38" t="s">
        <v>1400</v>
      </c>
      <c r="G122" s="38">
        <f t="shared" si="23"/>
        <v>79</v>
      </c>
      <c r="H122" s="38" t="s">
        <v>0</v>
      </c>
      <c r="I122" s="38" t="s">
        <v>1257</v>
      </c>
      <c r="J122" s="38" t="s">
        <v>910</v>
      </c>
      <c r="K122" s="38" t="s">
        <v>1177</v>
      </c>
      <c r="L122" s="38" t="s">
        <v>2326</v>
      </c>
      <c r="M122" s="38" t="s">
        <v>1157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typeDoc:"ACUERDO",numDoc:"CG79-2021",monthDoc:"MAR",nameDoc:"PLATAFORMA ELECTORAL IMPACTO SOCIAL",link: Acuerdos__pdfpath(`./${"2021/"}${"79.pdf"}`),},</v>
      </c>
      <c r="T122" s="38" t="str">
        <f t="shared" si="12"/>
        <v>{id:79,year: "2021", typeDoc:"ACUERDO",numDoc:"CG79-2021",monthDoc:"MAR",nameDoc:"PLATAFORMA ELECTORAL IMPACTO SOCIAL",link: Acuerdos__pdfpath(`./${"2021/"}${"79.pdf"}`),},</v>
      </c>
      <c r="U122" s="38">
        <v>121</v>
      </c>
    </row>
    <row r="123" spans="1:21" x14ac:dyDescent="0.25">
      <c r="A123" s="38" t="s">
        <v>748</v>
      </c>
      <c r="B123" s="38">
        <v>80</v>
      </c>
      <c r="C123" s="38" t="s">
        <v>1399</v>
      </c>
      <c r="D123" s="38" t="s">
        <v>1181</v>
      </c>
      <c r="E123" s="38" t="s">
        <v>1400</v>
      </c>
      <c r="G123" s="38">
        <f t="shared" si="23"/>
        <v>80</v>
      </c>
      <c r="H123" s="38" t="s">
        <v>0</v>
      </c>
      <c r="I123" s="38" t="s">
        <v>1257</v>
      </c>
      <c r="J123" s="38" t="s">
        <v>910</v>
      </c>
      <c r="K123" s="38" t="s">
        <v>1177</v>
      </c>
      <c r="L123" s="38" t="s">
        <v>2327</v>
      </c>
      <c r="M123" s="38" t="s">
        <v>1157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typeDoc:"ACUERDO",numDoc:"CG80-2021",monthDoc:"MAR",nameDoc:"PLATAFORMA ELECTORAL ENCUENTRO SOLIDARIO",link: Acuerdos__pdfpath(`./${"2021/"}${"80.pdf"}`),},</v>
      </c>
      <c r="T123" s="38" t="str">
        <f t="shared" si="12"/>
        <v>{id:80,year: "2021", typeDoc:"ACUERDO",numDoc:"CG80-2021",monthDoc:"MAR",nameDoc:"PLATAFORMA ELECTORAL ENCUENTRO SOLIDARIO",link: Acuerdos__pdfpath(`./${"2021/"}${"80.pdf"}`),},</v>
      </c>
      <c r="U123" s="38">
        <v>122</v>
      </c>
    </row>
    <row r="124" spans="1:21" x14ac:dyDescent="0.25">
      <c r="A124" s="38" t="s">
        <v>748</v>
      </c>
      <c r="B124" s="38">
        <v>81</v>
      </c>
      <c r="C124" s="38" t="s">
        <v>1399</v>
      </c>
      <c r="D124" s="38" t="s">
        <v>1181</v>
      </c>
      <c r="E124" s="38" t="s">
        <v>1400</v>
      </c>
      <c r="G124" s="38">
        <f t="shared" si="23"/>
        <v>81</v>
      </c>
      <c r="H124" s="38" t="s">
        <v>0</v>
      </c>
      <c r="I124" s="38" t="s">
        <v>1257</v>
      </c>
      <c r="J124" s="38" t="s">
        <v>910</v>
      </c>
      <c r="K124" s="38" t="s">
        <v>1177</v>
      </c>
      <c r="L124" s="38" t="s">
        <v>2328</v>
      </c>
      <c r="M124" s="38" t="s">
        <v>1157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typeDoc:"ACUERDO",numDoc:"CG81-2021",monthDoc:"MAR",nameDoc:"PLATAFORMA ELECTORAL RSP",link: Acuerdos__pdfpath(`./${"2021/"}${"81.pdf"}`),},</v>
      </c>
      <c r="T124" s="38" t="str">
        <f t="shared" si="12"/>
        <v>{id:81,year: "2021", typeDoc:"ACUERDO",numDoc:"CG81-2021",monthDoc:"MAR",nameDoc:"PLATAFORMA ELECTORAL RSP",link: Acuerdos__pdfpath(`./${"2021/"}${"81.pdf"}`),},</v>
      </c>
      <c r="U124" s="38">
        <v>123</v>
      </c>
    </row>
    <row r="125" spans="1:21" x14ac:dyDescent="0.25">
      <c r="A125" s="38" t="s">
        <v>748</v>
      </c>
      <c r="B125" s="38">
        <v>82</v>
      </c>
      <c r="C125" s="38" t="s">
        <v>1399</v>
      </c>
      <c r="D125" s="38" t="s">
        <v>1181</v>
      </c>
      <c r="E125" s="38" t="s">
        <v>1400</v>
      </c>
      <c r="G125" s="38">
        <f t="shared" si="23"/>
        <v>82</v>
      </c>
      <c r="H125" s="38" t="s">
        <v>0</v>
      </c>
      <c r="I125" s="38" t="s">
        <v>1257</v>
      </c>
      <c r="J125" s="38" t="s">
        <v>910</v>
      </c>
      <c r="K125" s="38" t="s">
        <v>1177</v>
      </c>
      <c r="L125" s="38" t="s">
        <v>2631</v>
      </c>
      <c r="M125" s="38" t="s">
        <v>1157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typeDoc:"ACUERDO",numDoc:"CG82-2021",monthDoc:"MAR",nameDoc:"PLATAFORMA ELECTORAL FUERZA POR MÉXICO",link: Acuerdos__pdfpath(`./${"2021/"}${"82.pdf"}`),},</v>
      </c>
      <c r="T125" s="38" t="str">
        <f t="shared" si="12"/>
        <v>{id:82,year: "2021", typeDoc:"ACUERDO",numDoc:"CG82-2021",monthDoc:"MAR",nameDoc:"PLATAFORMA ELECTORAL FUERZA POR MÉXICO",link: Acuerdos__pdfpath(`./${"2021/"}${"82.pdf"}`),},</v>
      </c>
      <c r="U125" s="38">
        <v>124</v>
      </c>
    </row>
    <row r="126" spans="1:21" x14ac:dyDescent="0.25">
      <c r="A126" s="38" t="s">
        <v>748</v>
      </c>
      <c r="B126" s="38">
        <v>83</v>
      </c>
      <c r="C126" s="38" t="s">
        <v>1399</v>
      </c>
      <c r="D126" s="38" t="s">
        <v>1181</v>
      </c>
      <c r="E126" s="38" t="s">
        <v>1400</v>
      </c>
      <c r="G126" s="38">
        <f t="shared" si="23"/>
        <v>83</v>
      </c>
      <c r="H126" s="38" t="s">
        <v>0</v>
      </c>
      <c r="I126" s="38" t="s">
        <v>1257</v>
      </c>
      <c r="J126" s="38" t="s">
        <v>910</v>
      </c>
      <c r="K126" s="38" t="s">
        <v>1177</v>
      </c>
      <c r="L126" s="38" t="s">
        <v>2329</v>
      </c>
      <c r="M126" s="38" t="s">
        <v>1157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typeDoc:"ACUERDO",numDoc:"CG83-2021",monthDoc:"MAR",nameDoc:"PROGRAMA GOBIERNO COMÚN PAN",link: Acuerdos__pdfpath(`./${"2021/"}${"83.pdf"}`),},</v>
      </c>
      <c r="T126" s="38" t="str">
        <f t="shared" si="12"/>
        <v>{id:83,year: "2021", typeDoc:"ACUERDO",numDoc:"CG83-2021",monthDoc:"MAR",nameDoc:"PROGRAMA GOBIERNO COMÚN PAN",link: Acuerdos__pdfpath(`./${"2021/"}${"83.pdf"}`),},</v>
      </c>
      <c r="U126" s="38">
        <v>125</v>
      </c>
    </row>
    <row r="127" spans="1:21" x14ac:dyDescent="0.25">
      <c r="A127" s="38" t="s">
        <v>748</v>
      </c>
      <c r="B127" s="38">
        <v>84</v>
      </c>
      <c r="C127" s="38" t="s">
        <v>1399</v>
      </c>
      <c r="D127" s="38" t="s">
        <v>1181</v>
      </c>
      <c r="E127" s="38" t="s">
        <v>1400</v>
      </c>
      <c r="G127" s="38">
        <f t="shared" si="23"/>
        <v>84</v>
      </c>
      <c r="H127" s="38" t="s">
        <v>0</v>
      </c>
      <c r="I127" s="38" t="s">
        <v>1257</v>
      </c>
      <c r="J127" s="38" t="s">
        <v>910</v>
      </c>
      <c r="K127" s="38" t="s">
        <v>1177</v>
      </c>
      <c r="L127" s="38" t="s">
        <v>2330</v>
      </c>
      <c r="M127" s="38" t="s">
        <v>1157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typeDoc:"ACUERDO",numDoc:"CG84-2021",monthDoc:"MAR",nameDoc:"PROGRAMA GOBIERNO COMÚN PRI",link: Acuerdos__pdfpath(`./${"2021/"}${"84.pdf"}`),},</v>
      </c>
      <c r="T127" s="38" t="str">
        <f t="shared" si="12"/>
        <v>{id:84,year: "2021", typeDoc:"ACUERDO",numDoc:"CG84-2021",monthDoc:"MAR",nameDoc:"PROGRAMA GOBIERNO COMÚN PRI",link: Acuerdos__pdfpath(`./${"2021/"}${"84.pdf"}`),},</v>
      </c>
      <c r="U127" s="38">
        <v>126</v>
      </c>
    </row>
    <row r="128" spans="1:21" x14ac:dyDescent="0.25">
      <c r="A128" s="38" t="s">
        <v>748</v>
      </c>
      <c r="B128" s="38">
        <v>85</v>
      </c>
      <c r="C128" s="38" t="s">
        <v>1399</v>
      </c>
      <c r="D128" s="38" t="s">
        <v>1181</v>
      </c>
      <c r="E128" s="38" t="s">
        <v>1400</v>
      </c>
      <c r="G128" s="38">
        <f t="shared" si="23"/>
        <v>85</v>
      </c>
      <c r="H128" s="38" t="s">
        <v>0</v>
      </c>
      <c r="I128" s="38" t="s">
        <v>1257</v>
      </c>
      <c r="J128" s="38" t="s">
        <v>910</v>
      </c>
      <c r="K128" s="38" t="s">
        <v>1177</v>
      </c>
      <c r="L128" s="38" t="s">
        <v>2331</v>
      </c>
      <c r="M128" s="38" t="s">
        <v>1157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typeDoc:"ACUERDO",numDoc:"CG85-2021",monthDoc:"MAR",nameDoc:"PROGRAMA GOBIERNO COMÚN PRD",link: Acuerdos__pdfpath(`./${"2021/"}${"85.pdf"}`),},</v>
      </c>
      <c r="T128" s="38" t="str">
        <f t="shared" si="12"/>
        <v>{id:85,year: "2021", typeDoc:"ACUERDO",numDoc:"CG85-2021",monthDoc:"MAR",nameDoc:"PROGRAMA GOBIERNO COMÚN PRD",link: Acuerdos__pdfpath(`./${"2021/"}${"85.pdf"}`),},</v>
      </c>
      <c r="U128" s="38">
        <v>127</v>
      </c>
    </row>
    <row r="129" spans="1:21" x14ac:dyDescent="0.25">
      <c r="A129" s="38" t="s">
        <v>748</v>
      </c>
      <c r="B129" s="38">
        <v>86</v>
      </c>
      <c r="C129" s="38" t="s">
        <v>1399</v>
      </c>
      <c r="D129" s="38" t="s">
        <v>1181</v>
      </c>
      <c r="E129" s="38" t="s">
        <v>1400</v>
      </c>
      <c r="G129" s="38">
        <f t="shared" si="23"/>
        <v>86</v>
      </c>
      <c r="H129" s="38" t="s">
        <v>0</v>
      </c>
      <c r="I129" s="38" t="s">
        <v>1257</v>
      </c>
      <c r="J129" s="38" t="s">
        <v>910</v>
      </c>
      <c r="K129" s="38" t="s">
        <v>1177</v>
      </c>
      <c r="L129" s="38" t="s">
        <v>2332</v>
      </c>
      <c r="M129" s="38" t="s">
        <v>1157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typeDoc:"ACUERDO",numDoc:"CG86-2021",monthDoc:"MAR",nameDoc:"PROGRAMA GOBIERNO COMÚN PT",link: Acuerdos__pdfpath(`./${"2021/"}${"86.pdf"}`),},</v>
      </c>
      <c r="T129" s="38" t="str">
        <f t="shared" si="12"/>
        <v>{id:86,year: "2021", typeDoc:"ACUERDO",numDoc:"CG86-2021",monthDoc:"MAR",nameDoc:"PROGRAMA GOBIERNO COMÚN PT",link: Acuerdos__pdfpath(`./${"2021/"}${"86.pdf"}`),},</v>
      </c>
      <c r="U129" s="38">
        <v>128</v>
      </c>
    </row>
    <row r="130" spans="1:21" x14ac:dyDescent="0.25">
      <c r="A130" s="38" t="s">
        <v>748</v>
      </c>
      <c r="B130" s="38">
        <v>87</v>
      </c>
      <c r="C130" s="38" t="s">
        <v>1399</v>
      </c>
      <c r="D130" s="38" t="s">
        <v>1181</v>
      </c>
      <c r="E130" s="38" t="s">
        <v>1400</v>
      </c>
      <c r="G130" s="38">
        <f t="shared" si="23"/>
        <v>87</v>
      </c>
      <c r="H130" s="38" t="s">
        <v>0</v>
      </c>
      <c r="I130" s="38" t="s">
        <v>1257</v>
      </c>
      <c r="J130" s="38" t="s">
        <v>910</v>
      </c>
      <c r="K130" s="38" t="s">
        <v>1177</v>
      </c>
      <c r="L130" s="38" t="s">
        <v>2333</v>
      </c>
      <c r="M130" s="38" t="s">
        <v>1157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typeDoc:"ACUERDO",numDoc:"CG87-2021",monthDoc:"MAR",nameDoc:"PROGRAMA GOBIERNO COMÚN PVEM",link: Acuerdos__pdfpath(`./${"2021/"}${"87.pdf"}`),},</v>
      </c>
      <c r="T130" s="38" t="str">
        <f t="shared" ref="T130:T193" si="26">IF(P130=0,"",P130)</f>
        <v>{id:87,year: "2021", typeDoc:"ACUERDO",numDoc:"CG87-2021",monthDoc:"MAR",nameDoc:"PROGRAMA GOBIERNO COMÚN PVEM",link: Acuerdos__pdfpath(`./${"2021/"}${"87.pdf"}`),},</v>
      </c>
      <c r="U130" s="38">
        <v>129</v>
      </c>
    </row>
    <row r="131" spans="1:21" x14ac:dyDescent="0.25">
      <c r="A131" s="38" t="s">
        <v>748</v>
      </c>
      <c r="B131" s="38">
        <v>88</v>
      </c>
      <c r="C131" s="38" t="s">
        <v>1399</v>
      </c>
      <c r="D131" s="38" t="s">
        <v>1181</v>
      </c>
      <c r="E131" s="38" t="s">
        <v>1400</v>
      </c>
      <c r="G131" s="38">
        <f t="shared" si="23"/>
        <v>88</v>
      </c>
      <c r="H131" s="38" t="s">
        <v>0</v>
      </c>
      <c r="I131" s="38" t="s">
        <v>1257</v>
      </c>
      <c r="J131" s="38" t="s">
        <v>910</v>
      </c>
      <c r="K131" s="38" t="s">
        <v>1177</v>
      </c>
      <c r="L131" s="38" t="s">
        <v>2334</v>
      </c>
      <c r="M131" s="38" t="s">
        <v>1157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typeDoc:"ACUERDO",numDoc:"CG88-2021",monthDoc:"MAR",nameDoc:"PROGRAMA GOBIERNO COMÚN MC",link: Acuerdos__pdfpath(`./${"2021/"}${"88.pdf"}`),},</v>
      </c>
      <c r="T131" s="38" t="str">
        <f t="shared" si="26"/>
        <v>{id:88,year: "2021", typeDoc:"ACUERDO",numDoc:"CG88-2021",monthDoc:"MAR",nameDoc:"PROGRAMA GOBIERNO COMÚN MC",link: Acuerdos__pdfpath(`./${"2021/"}${"88.pdf"}`),},</v>
      </c>
      <c r="U131" s="38">
        <v>130</v>
      </c>
    </row>
    <row r="132" spans="1:21" x14ac:dyDescent="0.25">
      <c r="A132" s="38" t="s">
        <v>748</v>
      </c>
      <c r="B132" s="38">
        <v>89</v>
      </c>
      <c r="C132" s="38" t="s">
        <v>1399</v>
      </c>
      <c r="D132" s="38" t="s">
        <v>1181</v>
      </c>
      <c r="E132" s="38" t="s">
        <v>1400</v>
      </c>
      <c r="G132" s="38">
        <f t="shared" si="23"/>
        <v>89</v>
      </c>
      <c r="H132" s="38" t="s">
        <v>0</v>
      </c>
      <c r="I132" s="38" t="s">
        <v>1257</v>
      </c>
      <c r="J132" s="38" t="s">
        <v>910</v>
      </c>
      <c r="K132" s="38" t="s">
        <v>1177</v>
      </c>
      <c r="L132" s="38" t="s">
        <v>2335</v>
      </c>
      <c r="M132" s="38" t="s">
        <v>1157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typeDoc:"ACUERDO",numDoc:"CG89-2021",monthDoc:"MAR",nameDoc:"PROGRAMA GOBIERNO COMÚN PAC",link: Acuerdos__pdfpath(`./${"2021/"}${"89.pdf"}`),},</v>
      </c>
      <c r="T132" s="38" t="str">
        <f t="shared" si="26"/>
        <v>{id:89,year: "2021", typeDoc:"ACUERDO",numDoc:"CG89-2021",monthDoc:"MAR",nameDoc:"PROGRAMA GOBIERNO COMÚN PAC",link: Acuerdos__pdfpath(`./${"2021/"}${"89.pdf"}`),},</v>
      </c>
      <c r="U132" s="38">
        <v>131</v>
      </c>
    </row>
    <row r="133" spans="1:21" x14ac:dyDescent="0.25">
      <c r="A133" s="38" t="s">
        <v>748</v>
      </c>
      <c r="B133" s="38">
        <v>90</v>
      </c>
      <c r="C133" s="38" t="s">
        <v>1399</v>
      </c>
      <c r="D133" s="38" t="s">
        <v>1181</v>
      </c>
      <c r="E133" s="38" t="s">
        <v>1400</v>
      </c>
      <c r="G133" s="38">
        <f t="shared" si="23"/>
        <v>90</v>
      </c>
      <c r="H133" s="38" t="s">
        <v>0</v>
      </c>
      <c r="I133" s="38" t="s">
        <v>1257</v>
      </c>
      <c r="J133" s="38" t="s">
        <v>910</v>
      </c>
      <c r="K133" s="38" t="s">
        <v>1177</v>
      </c>
      <c r="L133" s="38" t="s">
        <v>2336</v>
      </c>
      <c r="M133" s="38" t="s">
        <v>1157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typeDoc:"ACUERDO",numDoc:"CG90-2021",monthDoc:"MAR",nameDoc:"PROGRAMA GOBIERNO COMÚN PS",link: Acuerdos__pdfpath(`./${"2021/"}${"90.pdf"}`),},</v>
      </c>
      <c r="T133" s="38" t="str">
        <f t="shared" si="26"/>
        <v>{id:90,year: "2021", typeDoc:"ACUERDO",numDoc:"CG90-2021",monthDoc:"MAR",nameDoc:"PROGRAMA GOBIERNO COMÚN PS",link: Acuerdos__pdfpath(`./${"2021/"}${"90.pdf"}`),},</v>
      </c>
      <c r="U133" s="38">
        <v>132</v>
      </c>
    </row>
    <row r="134" spans="1:21" x14ac:dyDescent="0.25">
      <c r="A134" s="38" t="s">
        <v>748</v>
      </c>
      <c r="B134" s="38">
        <v>91</v>
      </c>
      <c r="C134" s="38" t="s">
        <v>1399</v>
      </c>
      <c r="D134" s="38" t="s">
        <v>1181</v>
      </c>
      <c r="E134" s="38" t="s">
        <v>1400</v>
      </c>
      <c r="G134" s="38">
        <f t="shared" si="23"/>
        <v>91</v>
      </c>
      <c r="H134" s="38" t="s">
        <v>0</v>
      </c>
      <c r="I134" s="38" t="s">
        <v>1257</v>
      </c>
      <c r="J134" s="38" t="s">
        <v>910</v>
      </c>
      <c r="K134" s="38" t="s">
        <v>1177</v>
      </c>
      <c r="L134" s="38" t="s">
        <v>2337</v>
      </c>
      <c r="M134" s="38" t="s">
        <v>1157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typeDoc:"ACUERDO",numDoc:"CG91-2021",monthDoc:"MAR",nameDoc:"PROGRAMA GOBIERNO COMÚN MORENA",link: Acuerdos__pdfpath(`./${"2021/"}${"91.pdf"}`),},</v>
      </c>
      <c r="T134" s="38" t="str">
        <f t="shared" si="26"/>
        <v>{id:91,year: "2021", typeDoc:"ACUERDO",numDoc:"CG91-2021",monthDoc:"MAR",nameDoc:"PROGRAMA GOBIERNO COMÚN MORENA",link: Acuerdos__pdfpath(`./${"2021/"}${"91.pdf"}`),},</v>
      </c>
      <c r="U134" s="38">
        <v>133</v>
      </c>
    </row>
    <row r="135" spans="1:21" x14ac:dyDescent="0.25">
      <c r="A135" s="38" t="s">
        <v>748</v>
      </c>
      <c r="B135" s="38">
        <v>92</v>
      </c>
      <c r="C135" s="38" t="s">
        <v>1399</v>
      </c>
      <c r="D135" s="38" t="s">
        <v>1181</v>
      </c>
      <c r="E135" s="38" t="s">
        <v>1400</v>
      </c>
      <c r="G135" s="38">
        <f t="shared" si="23"/>
        <v>92</v>
      </c>
      <c r="H135" s="38" t="s">
        <v>0</v>
      </c>
      <c r="I135" s="38" t="s">
        <v>1257</v>
      </c>
      <c r="J135" s="38" t="s">
        <v>910</v>
      </c>
      <c r="K135" s="38" t="s">
        <v>1177</v>
      </c>
      <c r="L135" s="38" t="s">
        <v>2338</v>
      </c>
      <c r="M135" s="38" t="s">
        <v>1157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typeDoc:"ACUERDO",numDoc:"CG92-2021",monthDoc:"MAR",nameDoc:"PROGRAMA GOBIERNO COMÚN NUEVA ALIANZA TLAXCALA",link: Acuerdos__pdfpath(`./${"2021/"}${"92.pdf"}`),},</v>
      </c>
      <c r="T135" s="38" t="str">
        <f t="shared" si="26"/>
        <v>{id:92,year: "2021", typeDoc:"ACUERDO",numDoc:"CG92-2021",monthDoc:"MAR",nameDoc:"PROGRAMA GOBIERNO COMÚN NUEVA ALIANZA TLAXCALA",link: Acuerdos__pdfpath(`./${"2021/"}${"92.pdf"}`),},</v>
      </c>
      <c r="U135" s="38">
        <v>134</v>
      </c>
    </row>
    <row r="136" spans="1:21" x14ac:dyDescent="0.25">
      <c r="A136" s="38" t="s">
        <v>748</v>
      </c>
      <c r="B136" s="38">
        <v>93</v>
      </c>
      <c r="C136" s="38" t="s">
        <v>1399</v>
      </c>
      <c r="D136" s="38" t="s">
        <v>1181</v>
      </c>
      <c r="E136" s="38" t="s">
        <v>1400</v>
      </c>
      <c r="G136" s="38">
        <f t="shared" si="23"/>
        <v>93</v>
      </c>
      <c r="H136" s="38" t="s">
        <v>0</v>
      </c>
      <c r="I136" s="38" t="s">
        <v>1257</v>
      </c>
      <c r="J136" s="38" t="s">
        <v>910</v>
      </c>
      <c r="K136" s="38" t="s">
        <v>1177</v>
      </c>
      <c r="L136" s="38" t="s">
        <v>2339</v>
      </c>
      <c r="M136" s="38" t="s">
        <v>1157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typeDoc:"ACUERDO",numDoc:"CG93-2021",monthDoc:"MAR",nameDoc:"PROGRAMA GOBIERNO COMÚN ENCUENTRO SOCIAL TLAXCALA",link: Acuerdos__pdfpath(`./${"2021/"}${"93.pdf"}`),},</v>
      </c>
      <c r="T136" s="38" t="str">
        <f t="shared" si="26"/>
        <v>{id:93,year: "2021", typeDoc:"ACUERDO",numDoc:"CG93-2021",monthDoc:"MAR",nameDoc:"PROGRAMA GOBIERNO COMÚN ENCUENTRO SOCIAL TLAXCALA",link: Acuerdos__pdfpath(`./${"2021/"}${"93.pdf"}`),},</v>
      </c>
      <c r="U136" s="38">
        <v>135</v>
      </c>
    </row>
    <row r="137" spans="1:21" x14ac:dyDescent="0.25">
      <c r="A137" s="38" t="s">
        <v>748</v>
      </c>
      <c r="B137" s="38">
        <v>94</v>
      </c>
      <c r="C137" s="38" t="s">
        <v>1399</v>
      </c>
      <c r="D137" s="38" t="s">
        <v>1181</v>
      </c>
      <c r="E137" s="38" t="s">
        <v>1400</v>
      </c>
      <c r="G137" s="38">
        <f t="shared" si="23"/>
        <v>94</v>
      </c>
      <c r="H137" s="38" t="s">
        <v>0</v>
      </c>
      <c r="I137" s="38" t="s">
        <v>1257</v>
      </c>
      <c r="J137" s="38" t="s">
        <v>910</v>
      </c>
      <c r="K137" s="38" t="s">
        <v>1177</v>
      </c>
      <c r="L137" s="38" t="s">
        <v>2340</v>
      </c>
      <c r="M137" s="38" t="s">
        <v>1157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typeDoc:"ACUERDO",numDoc:"CG94-2021",monthDoc:"MAR",nameDoc:"PROGRAMA GOBIERNO COMÚN IMPACTO SOCIAL",link: Acuerdos__pdfpath(`./${"2021/"}${"94.pdf"}`),},</v>
      </c>
      <c r="T137" s="38" t="str">
        <f t="shared" si="26"/>
        <v>{id:94,year: "2021", typeDoc:"ACUERDO",numDoc:"CG94-2021",monthDoc:"MAR",nameDoc:"PROGRAMA GOBIERNO COMÚN IMPACTO SOCIAL",link: Acuerdos__pdfpath(`./${"2021/"}${"94.pdf"}`),},</v>
      </c>
      <c r="U137" s="38">
        <v>136</v>
      </c>
    </row>
    <row r="138" spans="1:21" x14ac:dyDescent="0.25">
      <c r="A138" s="38" t="s">
        <v>748</v>
      </c>
      <c r="B138" s="38">
        <v>95</v>
      </c>
      <c r="C138" s="38" t="s">
        <v>1399</v>
      </c>
      <c r="D138" s="38" t="s">
        <v>1181</v>
      </c>
      <c r="E138" s="38" t="s">
        <v>1400</v>
      </c>
      <c r="G138" s="38">
        <f t="shared" si="23"/>
        <v>95</v>
      </c>
      <c r="H138" s="38" t="s">
        <v>0</v>
      </c>
      <c r="I138" s="38" t="s">
        <v>1257</v>
      </c>
      <c r="J138" s="38" t="s">
        <v>910</v>
      </c>
      <c r="K138" s="38" t="s">
        <v>1177</v>
      </c>
      <c r="L138" s="38" t="s">
        <v>2341</v>
      </c>
      <c r="M138" s="38" t="s">
        <v>1157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typeDoc:"ACUERDO",numDoc:"CG95-2021",monthDoc:"MAR",nameDoc:"PROGRAMA GOBIERNO COMÚN ENCUENTRO SOLIDARIO",link: Acuerdos__pdfpath(`./${"2021/"}${"95.pdf"}`),},</v>
      </c>
      <c r="T138" s="38" t="str">
        <f t="shared" si="26"/>
        <v>{id:95,year: "2021", typeDoc:"ACUERDO",numDoc:"CG95-2021",monthDoc:"MAR",nameDoc:"PROGRAMA GOBIERNO COMÚN ENCUENTRO SOLIDARIO",link: Acuerdos__pdfpath(`./${"2021/"}${"95.pdf"}`),},</v>
      </c>
      <c r="U138" s="38">
        <v>137</v>
      </c>
    </row>
    <row r="139" spans="1:21" x14ac:dyDescent="0.25">
      <c r="A139" s="38" t="s">
        <v>748</v>
      </c>
      <c r="B139" s="38">
        <v>96</v>
      </c>
      <c r="C139" s="38" t="s">
        <v>1399</v>
      </c>
      <c r="D139" s="38" t="s">
        <v>1181</v>
      </c>
      <c r="E139" s="38" t="s">
        <v>1400</v>
      </c>
      <c r="G139" s="38">
        <f t="shared" si="23"/>
        <v>96</v>
      </c>
      <c r="H139" s="38" t="s">
        <v>0</v>
      </c>
      <c r="I139" s="38" t="s">
        <v>1257</v>
      </c>
      <c r="J139" s="38" t="s">
        <v>910</v>
      </c>
      <c r="K139" s="38" t="s">
        <v>1177</v>
      </c>
      <c r="L139" s="38" t="s">
        <v>2342</v>
      </c>
      <c r="M139" s="38" t="s">
        <v>1157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typeDoc:"ACUERDO",numDoc:"CG96-2021",monthDoc:"MAR",nameDoc:"PROGRAMA GOBIERNO COMÚN RSP",link: Acuerdos__pdfpath(`./${"2021/"}${"96.pdf"}`),},</v>
      </c>
      <c r="T139" s="38" t="str">
        <f t="shared" si="26"/>
        <v>{id:96,year: "2021", typeDoc:"ACUERDO",numDoc:"CG96-2021",monthDoc:"MAR",nameDoc:"PROGRAMA GOBIERNO COMÚN RSP",link: Acuerdos__pdfpath(`./${"2021/"}${"96.pdf"}`),},</v>
      </c>
      <c r="U139" s="38">
        <v>138</v>
      </c>
    </row>
    <row r="140" spans="1:21" x14ac:dyDescent="0.25">
      <c r="A140" s="38" t="s">
        <v>748</v>
      </c>
      <c r="B140" s="38">
        <v>97</v>
      </c>
      <c r="C140" s="38" t="s">
        <v>1399</v>
      </c>
      <c r="D140" s="38" t="s">
        <v>1181</v>
      </c>
      <c r="E140" s="38" t="s">
        <v>1400</v>
      </c>
      <c r="G140" s="38">
        <f t="shared" si="23"/>
        <v>97</v>
      </c>
      <c r="H140" s="38" t="s">
        <v>0</v>
      </c>
      <c r="I140" s="38" t="s">
        <v>1257</v>
      </c>
      <c r="J140" s="38" t="s">
        <v>910</v>
      </c>
      <c r="K140" s="38" t="s">
        <v>1177</v>
      </c>
      <c r="L140" s="38" t="s">
        <v>2632</v>
      </c>
      <c r="M140" s="38" t="s">
        <v>1157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typeDoc:"ACUERDO",numDoc:"CG97-2021",monthDoc:"MAR",nameDoc:"PROGRAMA GOBIERNO COMÚN FUERZA POR MÉXICO",link: Acuerdos__pdfpath(`./${"2021/"}${"97.pdf"}`),},</v>
      </c>
      <c r="T140" s="38" t="str">
        <f t="shared" si="26"/>
        <v>{id:97,year: "2021", typeDoc:"ACUERDO",numDoc:"CG97-2021",monthDoc:"MAR",nameDoc:"PROGRAMA GOBIERNO COMÚN FUERZA POR MÉXICO",link: Acuerdos__pdfpath(`./${"2021/"}${"97.pdf"}`),},</v>
      </c>
      <c r="U140" s="38">
        <v>139</v>
      </c>
    </row>
    <row r="141" spans="1:21" ht="15.75" thickBot="1" x14ac:dyDescent="0.3">
      <c r="A141" s="38" t="s">
        <v>748</v>
      </c>
      <c r="B141" s="38">
        <v>98</v>
      </c>
      <c r="C141" s="38" t="s">
        <v>1399</v>
      </c>
      <c r="D141" s="38" t="s">
        <v>1181</v>
      </c>
      <c r="E141" s="38" t="s">
        <v>1400</v>
      </c>
      <c r="G141" s="38">
        <f t="shared" si="23"/>
        <v>98</v>
      </c>
      <c r="H141" s="38" t="s">
        <v>0</v>
      </c>
      <c r="I141" s="38" t="s">
        <v>1257</v>
      </c>
      <c r="J141" s="38" t="s">
        <v>910</v>
      </c>
      <c r="K141" s="38" t="s">
        <v>1177</v>
      </c>
      <c r="L141" s="38" t="s">
        <v>2032</v>
      </c>
      <c r="M141" s="38" t="s">
        <v>1157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typeDoc:"ACUERDO",numDoc:"CG98-2021",monthDoc:"MAR",nameDoc:"SUSTITUCIONES CONSEJOS DISTRITALES Y MUNICIPALES",link: Acuerdos__pdfpath(`./${"2021/"}${"98.pdf"}`),},</v>
      </c>
      <c r="T141" s="38" t="str">
        <f t="shared" si="26"/>
        <v>{id:98,year: "2021", typeDoc:"ACUERDO",numDoc:"CG98-2021",monthDoc:"MAR",nameDoc:"SUSTITUCIONES CONSEJOS DISTRITALES Y MUNICIPALES",link: Acuerdos__pdfpath(`./${"2021/"}${"98.pdf"}`),},</v>
      </c>
      <c r="U141" s="38">
        <v>140</v>
      </c>
    </row>
    <row r="142" spans="1:21" x14ac:dyDescent="0.25">
      <c r="A142" s="41" t="s">
        <v>748</v>
      </c>
      <c r="B142" s="42">
        <v>99</v>
      </c>
      <c r="C142" s="42" t="s">
        <v>1399</v>
      </c>
      <c r="D142" s="42" t="s">
        <v>1181</v>
      </c>
      <c r="E142" s="42" t="s">
        <v>1400</v>
      </c>
      <c r="F142" s="42"/>
      <c r="G142" s="42">
        <f t="shared" si="23"/>
        <v>99</v>
      </c>
      <c r="H142" s="42" t="s">
        <v>0</v>
      </c>
      <c r="I142" s="42" t="s">
        <v>1257</v>
      </c>
      <c r="J142" s="42" t="s">
        <v>910</v>
      </c>
      <c r="K142" s="42" t="s">
        <v>1177</v>
      </c>
      <c r="L142" s="42" t="s">
        <v>2343</v>
      </c>
      <c r="M142" s="42" t="s">
        <v>1157</v>
      </c>
      <c r="N142" s="44">
        <f t="shared" si="24"/>
        <v>99</v>
      </c>
      <c r="O142" s="42" t="s">
        <v>613</v>
      </c>
      <c r="P142" s="45"/>
      <c r="T142" s="38" t="str">
        <f t="shared" si="26"/>
        <v/>
      </c>
      <c r="U142" s="38">
        <v>141</v>
      </c>
    </row>
    <row r="143" spans="1:21" ht="15.75" thickBot="1" x14ac:dyDescent="0.3">
      <c r="A143" s="46" t="s">
        <v>748</v>
      </c>
      <c r="B143" s="47" t="s">
        <v>611</v>
      </c>
      <c r="C143" s="47" t="s">
        <v>1399</v>
      </c>
      <c r="D143" s="47"/>
      <c r="E143" s="47" t="s">
        <v>1179</v>
      </c>
      <c r="F143" s="47"/>
      <c r="G143" s="47"/>
      <c r="H143" s="47"/>
      <c r="I143" s="47" t="s">
        <v>1180</v>
      </c>
      <c r="J143" s="47"/>
      <c r="K143" s="47" t="s">
        <v>1177</v>
      </c>
      <c r="L143" s="47" t="s">
        <v>1057</v>
      </c>
      <c r="M143" s="47" t="s">
        <v>1157</v>
      </c>
      <c r="N143" s="49" t="str">
        <f>CONCATENATE(B142,".1")</f>
        <v>99.1</v>
      </c>
      <c r="O143" s="47" t="s">
        <v>622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T143" s="38" t="str">
        <f t="shared" si="26"/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U143" s="38">
        <v>142</v>
      </c>
    </row>
    <row r="144" spans="1:21" x14ac:dyDescent="0.25">
      <c r="A144" s="38" t="s">
        <v>748</v>
      </c>
      <c r="B144" s="38">
        <v>100</v>
      </c>
      <c r="C144" s="38" t="s">
        <v>1399</v>
      </c>
      <c r="D144" s="38" t="s">
        <v>1182</v>
      </c>
      <c r="E144" s="38" t="s">
        <v>1400</v>
      </c>
      <c r="G144" s="38">
        <f t="shared" ref="G144:G151" si="27">B144</f>
        <v>100</v>
      </c>
      <c r="H144" s="38" t="s">
        <v>0</v>
      </c>
      <c r="I144" s="38" t="s">
        <v>1257</v>
      </c>
      <c r="J144" s="38" t="s">
        <v>2344</v>
      </c>
      <c r="K144" s="38" t="s">
        <v>1177</v>
      </c>
      <c r="L144" s="38" t="s">
        <v>2345</v>
      </c>
      <c r="M144" s="38" t="s">
        <v>1157</v>
      </c>
      <c r="N144" s="40">
        <f t="shared" ref="N144:N153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  <c r="T144" s="38" t="str">
        <f t="shared" si="26"/>
        <v>{id:100,year: "2021", typeDoc:"RESOLUCIÓN",numDoc:"CG100-2021",monthDoc:"ABR",nameDoc:"REGISTRO DE CANDIDATURA GUBERNATURA COALICIÓN UNIDOS POR TLAXCALA",link: Acuerdos__pdfpath(`./${"2021/"}${"100.pdf"}`),},</v>
      </c>
      <c r="U144" s="38">
        <v>143</v>
      </c>
    </row>
    <row r="145" spans="1:21" x14ac:dyDescent="0.25">
      <c r="A145" s="38" t="s">
        <v>748</v>
      </c>
      <c r="B145" s="38">
        <v>101</v>
      </c>
      <c r="C145" s="38" t="s">
        <v>1399</v>
      </c>
      <c r="D145" s="38" t="s">
        <v>1182</v>
      </c>
      <c r="E145" s="38" t="s">
        <v>1400</v>
      </c>
      <c r="G145" s="38">
        <f t="shared" si="27"/>
        <v>101</v>
      </c>
      <c r="H145" s="38" t="s">
        <v>0</v>
      </c>
      <c r="I145" s="38" t="s">
        <v>1257</v>
      </c>
      <c r="J145" s="38" t="s">
        <v>2344</v>
      </c>
      <c r="K145" s="38" t="s">
        <v>1177</v>
      </c>
      <c r="L145" s="38" t="s">
        <v>2346</v>
      </c>
      <c r="M145" s="38" t="s">
        <v>1157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typeDoc:"RESOLUCIÓN",numDoc:"CG101-2021",monthDoc:"ABR",nameDoc:"REGISTRO DE CANDIDATURA GUBERNATURA COALICIÓN JUNTOS HAREMOS HISTORIA",link: Acuerdos__pdfpath(`./${"2021/"}${"101.pdf"}`),},</v>
      </c>
      <c r="T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  <c r="U145" s="38">
        <v>144</v>
      </c>
    </row>
    <row r="146" spans="1:21" x14ac:dyDescent="0.25">
      <c r="A146" s="38" t="s">
        <v>748</v>
      </c>
      <c r="B146" s="38">
        <v>102</v>
      </c>
      <c r="C146" s="38" t="s">
        <v>1399</v>
      </c>
      <c r="D146" s="38" t="s">
        <v>1182</v>
      </c>
      <c r="E146" s="38" t="s">
        <v>1400</v>
      </c>
      <c r="G146" s="38">
        <f t="shared" si="27"/>
        <v>102</v>
      </c>
      <c r="H146" s="38" t="s">
        <v>0</v>
      </c>
      <c r="I146" s="38" t="s">
        <v>1257</v>
      </c>
      <c r="J146" s="38" t="s">
        <v>2344</v>
      </c>
      <c r="K146" s="38" t="s">
        <v>1177</v>
      </c>
      <c r="L146" s="38" t="s">
        <v>2347</v>
      </c>
      <c r="M146" s="38" t="s">
        <v>1157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  <c r="T146" s="38" t="str">
        <f t="shared" si="26"/>
        <v>{id:102,year: "2021", typeDoc:"RESOLUCIÓN",numDoc:"CG102-2021",monthDoc:"ABR",nameDoc:"REGISTRO DE CANDIDATURA GUBERNATURA MOVIMIENTO CIUDADANO",link: Acuerdos__pdfpath(`./${"2021/"}${"102.pdf"}`),},</v>
      </c>
      <c r="U146" s="38">
        <v>145</v>
      </c>
    </row>
    <row r="147" spans="1:21" x14ac:dyDescent="0.25">
      <c r="A147" s="38" t="s">
        <v>748</v>
      </c>
      <c r="B147" s="38">
        <v>103</v>
      </c>
      <c r="C147" s="38" t="s">
        <v>1399</v>
      </c>
      <c r="D147" s="38" t="s">
        <v>1182</v>
      </c>
      <c r="E147" s="38" t="s">
        <v>1400</v>
      </c>
      <c r="G147" s="38">
        <f t="shared" si="27"/>
        <v>103</v>
      </c>
      <c r="H147" s="38" t="s">
        <v>0</v>
      </c>
      <c r="I147" s="38" t="s">
        <v>1257</v>
      </c>
      <c r="J147" s="38" t="s">
        <v>2344</v>
      </c>
      <c r="K147" s="38" t="s">
        <v>1177</v>
      </c>
      <c r="L147" s="38" t="s">
        <v>2348</v>
      </c>
      <c r="M147" s="38" t="s">
        <v>1157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  <c r="T147" s="38" t="str">
        <f t="shared" si="26"/>
        <v>{id:103,year: "2021", typeDoc:"RESOLUCIÓN",numDoc:"CG103-2021",monthDoc:"ABR",nameDoc:"REGISTRO DE CANDIDATURA GUBERNATURA IMPACTO SOCIAL SI",link: Acuerdos__pdfpath(`./${"2021/"}${"103.pdf"}`),},</v>
      </c>
      <c r="U147" s="38">
        <v>146</v>
      </c>
    </row>
    <row r="148" spans="1:21" x14ac:dyDescent="0.25">
      <c r="A148" s="38" t="s">
        <v>748</v>
      </c>
      <c r="B148" s="38">
        <v>104</v>
      </c>
      <c r="C148" s="38" t="s">
        <v>1399</v>
      </c>
      <c r="D148" s="38" t="s">
        <v>1182</v>
      </c>
      <c r="E148" s="38" t="s">
        <v>1400</v>
      </c>
      <c r="G148" s="38">
        <f t="shared" si="27"/>
        <v>104</v>
      </c>
      <c r="H148" s="38" t="s">
        <v>0</v>
      </c>
      <c r="I148" s="38" t="s">
        <v>1257</v>
      </c>
      <c r="J148" s="38" t="s">
        <v>2344</v>
      </c>
      <c r="K148" s="38" t="s">
        <v>1177</v>
      </c>
      <c r="L148" s="38" t="s">
        <v>2349</v>
      </c>
      <c r="M148" s="38" t="s">
        <v>1157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  <c r="T148" s="38" t="str">
        <f t="shared" si="26"/>
        <v>{id:104,year: "2021", typeDoc:"RESOLUCIÓN",numDoc:"CG104-2021",monthDoc:"ABR",nameDoc:"REGISTRO DE CANDIDATURA GUBERNATURA PARTIDO ENCUENTRO SOLIDARIO",link: Acuerdos__pdfpath(`./${"2021/"}${"104.pdf"}`),},</v>
      </c>
      <c r="U148" s="38">
        <v>147</v>
      </c>
    </row>
    <row r="149" spans="1:21" x14ac:dyDescent="0.25">
      <c r="A149" s="38" t="s">
        <v>748</v>
      </c>
      <c r="B149" s="38">
        <v>105</v>
      </c>
      <c r="C149" s="38" t="s">
        <v>1399</v>
      </c>
      <c r="D149" s="38" t="s">
        <v>1182</v>
      </c>
      <c r="E149" s="38" t="s">
        <v>1400</v>
      </c>
      <c r="G149" s="38">
        <f t="shared" si="27"/>
        <v>105</v>
      </c>
      <c r="H149" s="38" t="s">
        <v>0</v>
      </c>
      <c r="I149" s="38" t="s">
        <v>1257</v>
      </c>
      <c r="J149" s="38" t="s">
        <v>2344</v>
      </c>
      <c r="K149" s="38" t="s">
        <v>1177</v>
      </c>
      <c r="L149" s="38" t="s">
        <v>2350</v>
      </c>
      <c r="M149" s="38" t="s">
        <v>1157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  <c r="T149" s="38" t="str">
        <f t="shared" si="26"/>
        <v>{id:105,year: "2021", typeDoc:"RESOLUCIÓN",numDoc:"CG105-2021",monthDoc:"ABR",nameDoc:"REGISTRO DE CANDIDATURA GUBERNATURA RSP",link: Acuerdos__pdfpath(`./${"2021/"}${"105.pdf"}`),},</v>
      </c>
      <c r="U149" s="38">
        <v>148</v>
      </c>
    </row>
    <row r="150" spans="1:21" ht="15.75" thickBot="1" x14ac:dyDescent="0.3">
      <c r="A150" s="38" t="s">
        <v>748</v>
      </c>
      <c r="B150" s="38">
        <v>106</v>
      </c>
      <c r="C150" s="38" t="s">
        <v>1399</v>
      </c>
      <c r="D150" s="38" t="s">
        <v>1182</v>
      </c>
      <c r="E150" s="38" t="s">
        <v>1400</v>
      </c>
      <c r="G150" s="38">
        <f t="shared" si="27"/>
        <v>106</v>
      </c>
      <c r="H150" s="38" t="s">
        <v>0</v>
      </c>
      <c r="I150" s="38" t="s">
        <v>1257</v>
      </c>
      <c r="J150" s="38" t="s">
        <v>2344</v>
      </c>
      <c r="K150" s="38" t="s">
        <v>1177</v>
      </c>
      <c r="L150" s="38" t="s">
        <v>2633</v>
      </c>
      <c r="M150" s="38" t="s">
        <v>1157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MÉXICO",link: Acuerdos__pdfpath(`./${"2021/"}${"106.pdf"}`),},</v>
      </c>
      <c r="T150" s="38" t="str">
        <f t="shared" si="26"/>
        <v>{id:106,year: "2021", typeDoc:"RESOLUCIÓN",numDoc:"CG106-2021",monthDoc:"ABR",nameDoc:"REGISTRO DE CANDIDATURA GUBERNATURA FUERZA POR MÉXICO",link: Acuerdos__pdfpath(`./${"2021/"}${"106.pdf"}`),},</v>
      </c>
      <c r="U150" s="38">
        <v>149</v>
      </c>
    </row>
    <row r="151" spans="1:21" x14ac:dyDescent="0.25">
      <c r="A151" s="41" t="s">
        <v>748</v>
      </c>
      <c r="B151" s="42">
        <v>107</v>
      </c>
      <c r="C151" s="42" t="s">
        <v>1399</v>
      </c>
      <c r="D151" s="42" t="s">
        <v>1182</v>
      </c>
      <c r="E151" s="42" t="s">
        <v>1400</v>
      </c>
      <c r="F151" s="42"/>
      <c r="G151" s="42">
        <f t="shared" si="27"/>
        <v>107</v>
      </c>
      <c r="H151" s="42" t="s">
        <v>0</v>
      </c>
      <c r="I151" s="42" t="s">
        <v>1257</v>
      </c>
      <c r="J151" s="42" t="s">
        <v>2344</v>
      </c>
      <c r="K151" s="42" t="s">
        <v>1177</v>
      </c>
      <c r="L151" s="42" t="s">
        <v>2351</v>
      </c>
      <c r="M151" s="42" t="s">
        <v>1157</v>
      </c>
      <c r="N151" s="44">
        <f t="shared" si="28"/>
        <v>107</v>
      </c>
      <c r="O151" s="42" t="s">
        <v>613</v>
      </c>
      <c r="P151" s="45"/>
      <c r="T151" s="38" t="str">
        <f t="shared" si="26"/>
        <v/>
      </c>
      <c r="U151" s="38">
        <v>150</v>
      </c>
    </row>
    <row r="152" spans="1:21" ht="15.75" thickBot="1" x14ac:dyDescent="0.3">
      <c r="A152" s="46" t="s">
        <v>748</v>
      </c>
      <c r="B152" s="47" t="s">
        <v>611</v>
      </c>
      <c r="C152" s="47" t="s">
        <v>1399</v>
      </c>
      <c r="D152" s="47"/>
      <c r="E152" s="47" t="s">
        <v>1179</v>
      </c>
      <c r="F152" s="47"/>
      <c r="G152" s="47"/>
      <c r="H152" s="47"/>
      <c r="I152" s="47" t="s">
        <v>1180</v>
      </c>
      <c r="J152" s="47"/>
      <c r="K152" s="47" t="s">
        <v>1177</v>
      </c>
      <c r="L152" s="47" t="s">
        <v>2634</v>
      </c>
      <c r="M152" s="47" t="s">
        <v>1157</v>
      </c>
      <c r="N152" s="49" t="str">
        <f>CONCATENATE(B151,".1")</f>
        <v>107.1</v>
      </c>
      <c r="O152" s="47" t="s">
        <v>622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  <c r="T152" s="38" t="str">
        <f t="shared" si="26"/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  <c r="U152" s="38">
        <v>151</v>
      </c>
    </row>
    <row r="153" spans="1:21" x14ac:dyDescent="0.25">
      <c r="A153" s="41" t="s">
        <v>748</v>
      </c>
      <c r="B153" s="42">
        <v>108</v>
      </c>
      <c r="C153" s="42" t="s">
        <v>1399</v>
      </c>
      <c r="D153" s="42" t="s">
        <v>1182</v>
      </c>
      <c r="E153" s="42" t="s">
        <v>1400</v>
      </c>
      <c r="F153" s="42"/>
      <c r="G153" s="42">
        <f>B153</f>
        <v>108</v>
      </c>
      <c r="H153" s="42" t="s">
        <v>0</v>
      </c>
      <c r="I153" s="42" t="s">
        <v>1257</v>
      </c>
      <c r="J153" s="42" t="s">
        <v>2344</v>
      </c>
      <c r="K153" s="42" t="s">
        <v>1177</v>
      </c>
      <c r="L153" s="42" t="s">
        <v>2352</v>
      </c>
      <c r="M153" s="42" t="s">
        <v>1157</v>
      </c>
      <c r="N153" s="44">
        <f t="shared" si="28"/>
        <v>108</v>
      </c>
      <c r="O153" s="42" t="s">
        <v>613</v>
      </c>
      <c r="P153" s="45"/>
      <c r="T153" s="38" t="str">
        <f t="shared" si="26"/>
        <v/>
      </c>
      <c r="U153" s="38">
        <v>152</v>
      </c>
    </row>
    <row r="154" spans="1:21" ht="15.75" thickBot="1" x14ac:dyDescent="0.3">
      <c r="A154" s="46" t="s">
        <v>748</v>
      </c>
      <c r="B154" s="47" t="s">
        <v>611</v>
      </c>
      <c r="C154" s="47" t="s">
        <v>1399</v>
      </c>
      <c r="D154" s="47"/>
      <c r="E154" s="47" t="s">
        <v>1179</v>
      </c>
      <c r="F154" s="47"/>
      <c r="G154" s="47"/>
      <c r="H154" s="47"/>
      <c r="I154" s="47" t="s">
        <v>1180</v>
      </c>
      <c r="J154" s="47"/>
      <c r="K154" s="47" t="s">
        <v>1177</v>
      </c>
      <c r="L154" s="47" t="s">
        <v>2635</v>
      </c>
      <c r="M154" s="47" t="s">
        <v>1157</v>
      </c>
      <c r="N154" s="49" t="str">
        <f>CONCATENATE(B153,".1")</f>
        <v>108.1</v>
      </c>
      <c r="O154" s="47" t="s">
        <v>622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  <c r="T154" s="38" t="str">
        <f t="shared" si="26"/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  <c r="U154" s="38">
        <v>153</v>
      </c>
    </row>
    <row r="155" spans="1:21" x14ac:dyDescent="0.25">
      <c r="A155" s="41" t="s">
        <v>748</v>
      </c>
      <c r="B155" s="42">
        <v>109</v>
      </c>
      <c r="C155" s="42" t="s">
        <v>1399</v>
      </c>
      <c r="D155" s="42" t="s">
        <v>1182</v>
      </c>
      <c r="E155" s="42" t="s">
        <v>1400</v>
      </c>
      <c r="F155" s="42"/>
      <c r="G155" s="42">
        <f>B155</f>
        <v>109</v>
      </c>
      <c r="H155" s="42" t="s">
        <v>0</v>
      </c>
      <c r="I155" s="42" t="s">
        <v>1257</v>
      </c>
      <c r="J155" s="42" t="s">
        <v>2344</v>
      </c>
      <c r="K155" s="42" t="s">
        <v>1177</v>
      </c>
      <c r="L155" s="42" t="s">
        <v>2353</v>
      </c>
      <c r="M155" s="42" t="s">
        <v>1157</v>
      </c>
      <c r="N155" s="44">
        <f>B155</f>
        <v>109</v>
      </c>
      <c r="O155" s="42" t="s">
        <v>613</v>
      </c>
      <c r="P155" s="45"/>
      <c r="T155" s="38" t="str">
        <f t="shared" si="26"/>
        <v/>
      </c>
      <c r="U155" s="38">
        <v>154</v>
      </c>
    </row>
    <row r="156" spans="1:21" ht="15.75" thickBot="1" x14ac:dyDescent="0.3">
      <c r="A156" s="46" t="s">
        <v>748</v>
      </c>
      <c r="B156" s="47" t="s">
        <v>611</v>
      </c>
      <c r="C156" s="47" t="s">
        <v>1399</v>
      </c>
      <c r="D156" s="47"/>
      <c r="E156" s="47" t="s">
        <v>1179</v>
      </c>
      <c r="F156" s="47"/>
      <c r="G156" s="47"/>
      <c r="H156" s="47"/>
      <c r="I156" s="47" t="s">
        <v>1180</v>
      </c>
      <c r="J156" s="47"/>
      <c r="K156" s="47" t="s">
        <v>1177</v>
      </c>
      <c r="L156" s="47" t="s">
        <v>2636</v>
      </c>
      <c r="M156" s="47" t="s">
        <v>1157</v>
      </c>
      <c r="N156" s="49" t="str">
        <f>CONCATENATE(B155,".1")</f>
        <v>109.1</v>
      </c>
      <c r="O156" s="47" t="s">
        <v>622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  <c r="T156" s="38" t="str">
        <f t="shared" si="26"/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  <c r="U156" s="38">
        <v>155</v>
      </c>
    </row>
    <row r="157" spans="1:21" x14ac:dyDescent="0.25">
      <c r="A157" s="41" t="s">
        <v>748</v>
      </c>
      <c r="B157" s="42">
        <v>110</v>
      </c>
      <c r="C157" s="42" t="s">
        <v>1399</v>
      </c>
      <c r="D157" s="42" t="s">
        <v>1182</v>
      </c>
      <c r="E157" s="42" t="s">
        <v>1400</v>
      </c>
      <c r="F157" s="42"/>
      <c r="G157" s="42">
        <f>B157</f>
        <v>110</v>
      </c>
      <c r="H157" s="42" t="s">
        <v>0</v>
      </c>
      <c r="I157" s="42" t="s">
        <v>1257</v>
      </c>
      <c r="J157" s="42" t="s">
        <v>2344</v>
      </c>
      <c r="K157" s="42" t="s">
        <v>1177</v>
      </c>
      <c r="L157" s="42" t="s">
        <v>2354</v>
      </c>
      <c r="M157" s="42" t="s">
        <v>1157</v>
      </c>
      <c r="N157" s="44">
        <f>B157</f>
        <v>110</v>
      </c>
      <c r="O157" s="42" t="s">
        <v>613</v>
      </c>
      <c r="P157" s="45"/>
      <c r="T157" s="38" t="str">
        <f t="shared" si="26"/>
        <v/>
      </c>
      <c r="U157" s="38">
        <v>156</v>
      </c>
    </row>
    <row r="158" spans="1:21" ht="15.75" thickBot="1" x14ac:dyDescent="0.3">
      <c r="A158" s="46" t="s">
        <v>748</v>
      </c>
      <c r="B158" s="47" t="s">
        <v>611</v>
      </c>
      <c r="C158" s="47" t="s">
        <v>1399</v>
      </c>
      <c r="D158" s="47"/>
      <c r="E158" s="47" t="s">
        <v>1179</v>
      </c>
      <c r="F158" s="47"/>
      <c r="G158" s="47"/>
      <c r="H158" s="47"/>
      <c r="I158" s="47" t="s">
        <v>1180</v>
      </c>
      <c r="J158" s="47"/>
      <c r="K158" s="47" t="s">
        <v>1177</v>
      </c>
      <c r="L158" s="47" t="s">
        <v>2355</v>
      </c>
      <c r="M158" s="47" t="s">
        <v>1157</v>
      </c>
      <c r="N158" s="49" t="str">
        <f>CONCATENATE(B157,".1")</f>
        <v>110.1</v>
      </c>
      <c r="O158" s="47" t="s">
        <v>622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T158" s="38" t="str">
        <f t="shared" si="26"/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U158" s="38">
        <v>157</v>
      </c>
    </row>
    <row r="159" spans="1:21" x14ac:dyDescent="0.25">
      <c r="A159" s="41" t="s">
        <v>748</v>
      </c>
      <c r="B159" s="42">
        <v>111</v>
      </c>
      <c r="C159" s="42" t="s">
        <v>1399</v>
      </c>
      <c r="D159" s="42" t="s">
        <v>1182</v>
      </c>
      <c r="E159" s="42" t="s">
        <v>1400</v>
      </c>
      <c r="F159" s="42"/>
      <c r="G159" s="42">
        <f>B159</f>
        <v>111</v>
      </c>
      <c r="H159" s="42" t="s">
        <v>0</v>
      </c>
      <c r="I159" s="42" t="s">
        <v>1257</v>
      </c>
      <c r="J159" s="42" t="s">
        <v>2344</v>
      </c>
      <c r="K159" s="42" t="s">
        <v>1177</v>
      </c>
      <c r="L159" s="42" t="s">
        <v>2356</v>
      </c>
      <c r="M159" s="42" t="s">
        <v>1157</v>
      </c>
      <c r="N159" s="44">
        <f>B159</f>
        <v>111</v>
      </c>
      <c r="O159" s="42" t="s">
        <v>613</v>
      </c>
      <c r="P159" s="45"/>
      <c r="T159" s="38" t="str">
        <f t="shared" si="26"/>
        <v/>
      </c>
      <c r="U159" s="38">
        <v>158</v>
      </c>
    </row>
    <row r="160" spans="1:21" ht="15.75" thickBot="1" x14ac:dyDescent="0.3">
      <c r="A160" s="46" t="s">
        <v>748</v>
      </c>
      <c r="B160" s="47" t="s">
        <v>611</v>
      </c>
      <c r="C160" s="47" t="s">
        <v>1399</v>
      </c>
      <c r="D160" s="47"/>
      <c r="E160" s="47" t="s">
        <v>1179</v>
      </c>
      <c r="F160" s="47"/>
      <c r="G160" s="47"/>
      <c r="H160" s="47"/>
      <c r="I160" s="47" t="s">
        <v>1180</v>
      </c>
      <c r="J160" s="47"/>
      <c r="K160" s="47" t="s">
        <v>1177</v>
      </c>
      <c r="L160" s="47" t="s">
        <v>2357</v>
      </c>
      <c r="M160" s="47" t="s">
        <v>1157</v>
      </c>
      <c r="N160" s="49" t="str">
        <f>CONCATENATE(B159,".1")</f>
        <v>111.1</v>
      </c>
      <c r="O160" s="47" t="s">
        <v>622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T160" s="38" t="str">
        <f t="shared" si="26"/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U160" s="38">
        <v>159</v>
      </c>
    </row>
    <row r="161" spans="1:21" ht="15.75" thickBot="1" x14ac:dyDescent="0.3">
      <c r="A161" s="38" t="s">
        <v>748</v>
      </c>
      <c r="B161" s="38">
        <v>112</v>
      </c>
      <c r="C161" s="38" t="s">
        <v>1399</v>
      </c>
      <c r="D161" s="38" t="s">
        <v>1182</v>
      </c>
      <c r="E161" s="38" t="s">
        <v>1400</v>
      </c>
      <c r="G161" s="38">
        <f>B161</f>
        <v>112</v>
      </c>
      <c r="H161" s="38" t="s">
        <v>0</v>
      </c>
      <c r="I161" s="38" t="s">
        <v>1257</v>
      </c>
      <c r="J161" s="38" t="s">
        <v>2344</v>
      </c>
      <c r="K161" s="38" t="s">
        <v>1177</v>
      </c>
      <c r="L161" s="38" t="s">
        <v>2637</v>
      </c>
      <c r="M161" s="38" t="s">
        <v>1157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DIPUTACIÓN COALICIÓN UNIDOS POR TLAXCALA",link: Acuerdos__pdfpath(`./${"2021/"}${"112.pdf"}`),},</v>
      </c>
      <c r="T161" s="38" t="str">
        <f t="shared" si="26"/>
        <v>{id:112,year: "2021", typeDoc:"RESOLUCIÓN",numDoc:"CG112-2021",monthDoc:"ABR",nameDoc:"REGISTRO DIPUTACIÓN COALICIÓN UNIDOS POR TLAXCALA",link: Acuerdos__pdfpath(`./${"2021/"}${"112.pdf"}`),},</v>
      </c>
      <c r="U161" s="38">
        <v>160</v>
      </c>
    </row>
    <row r="162" spans="1:21" x14ac:dyDescent="0.25">
      <c r="A162" s="41" t="s">
        <v>748</v>
      </c>
      <c r="B162" s="42">
        <v>113</v>
      </c>
      <c r="C162" s="42" t="s">
        <v>1399</v>
      </c>
      <c r="D162" s="42" t="s">
        <v>1182</v>
      </c>
      <c r="E162" s="42" t="s">
        <v>1400</v>
      </c>
      <c r="F162" s="42"/>
      <c r="G162" s="42">
        <f>B162</f>
        <v>113</v>
      </c>
      <c r="H162" s="42" t="s">
        <v>0</v>
      </c>
      <c r="I162" s="42" t="s">
        <v>1257</v>
      </c>
      <c r="J162" s="42" t="s">
        <v>2344</v>
      </c>
      <c r="K162" s="42" t="s">
        <v>1177</v>
      </c>
      <c r="L162" s="42" t="s">
        <v>2358</v>
      </c>
      <c r="M162" s="42" t="s">
        <v>1157</v>
      </c>
      <c r="N162" s="44">
        <f>B162</f>
        <v>113</v>
      </c>
      <c r="O162" s="42" t="s">
        <v>613</v>
      </c>
      <c r="P162" s="45"/>
      <c r="T162" s="38" t="str">
        <f t="shared" si="26"/>
        <v/>
      </c>
      <c r="U162" s="38">
        <v>161</v>
      </c>
    </row>
    <row r="163" spans="1:21" ht="15.75" thickBot="1" x14ac:dyDescent="0.3">
      <c r="A163" s="46" t="s">
        <v>748</v>
      </c>
      <c r="B163" s="47" t="s">
        <v>611</v>
      </c>
      <c r="C163" s="47" t="s">
        <v>1399</v>
      </c>
      <c r="D163" s="47"/>
      <c r="E163" s="47" t="s">
        <v>1179</v>
      </c>
      <c r="F163" s="47"/>
      <c r="G163" s="47"/>
      <c r="H163" s="47"/>
      <c r="I163" s="47" t="s">
        <v>1180</v>
      </c>
      <c r="J163" s="47"/>
      <c r="K163" s="47" t="s">
        <v>1177</v>
      </c>
      <c r="L163" s="47" t="s">
        <v>2359</v>
      </c>
      <c r="M163" s="47" t="s">
        <v>1157</v>
      </c>
      <c r="N163" s="49" t="str">
        <f>CONCATENATE(B162,".1")</f>
        <v>113.1</v>
      </c>
      <c r="O163" s="47" t="s">
        <v>622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  <c r="T163" s="38" t="str">
        <f t="shared" si="26"/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  <c r="U163" s="38">
        <v>162</v>
      </c>
    </row>
    <row r="164" spans="1:21" x14ac:dyDescent="0.25">
      <c r="A164" s="41" t="s">
        <v>748</v>
      </c>
      <c r="B164" s="42">
        <v>114</v>
      </c>
      <c r="C164" s="42" t="s">
        <v>1399</v>
      </c>
      <c r="D164" s="42" t="s">
        <v>1182</v>
      </c>
      <c r="E164" s="42" t="s">
        <v>1400</v>
      </c>
      <c r="F164" s="42"/>
      <c r="G164" s="42">
        <f>B164</f>
        <v>114</v>
      </c>
      <c r="H164" s="42" t="s">
        <v>0</v>
      </c>
      <c r="I164" s="42" t="s">
        <v>1257</v>
      </c>
      <c r="J164" s="42" t="s">
        <v>2344</v>
      </c>
      <c r="K164" s="42" t="s">
        <v>1177</v>
      </c>
      <c r="L164" s="42" t="s">
        <v>2360</v>
      </c>
      <c r="M164" s="42" t="s">
        <v>1157</v>
      </c>
      <c r="N164" s="44">
        <f>B164</f>
        <v>114</v>
      </c>
      <c r="O164" s="42" t="s">
        <v>613</v>
      </c>
      <c r="P164" s="45"/>
      <c r="T164" s="38" t="str">
        <f t="shared" si="26"/>
        <v/>
      </c>
      <c r="U164" s="38">
        <v>163</v>
      </c>
    </row>
    <row r="165" spans="1:21" ht="15.75" thickBot="1" x14ac:dyDescent="0.3">
      <c r="A165" s="46" t="s">
        <v>748</v>
      </c>
      <c r="B165" s="47" t="s">
        <v>611</v>
      </c>
      <c r="C165" s="47" t="s">
        <v>1399</v>
      </c>
      <c r="D165" s="47"/>
      <c r="E165" s="47" t="s">
        <v>1179</v>
      </c>
      <c r="F165" s="47"/>
      <c r="G165" s="47"/>
      <c r="H165" s="47"/>
      <c r="I165" s="47" t="s">
        <v>1180</v>
      </c>
      <c r="J165" s="47"/>
      <c r="K165" s="47" t="s">
        <v>1177</v>
      </c>
      <c r="L165" s="47" t="s">
        <v>2361</v>
      </c>
      <c r="M165" s="47" t="s">
        <v>1157</v>
      </c>
      <c r="N165" s="49" t="str">
        <f>CONCATENATE(B164,".1")</f>
        <v>114.1</v>
      </c>
      <c r="O165" s="47" t="s">
        <v>622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T165" s="38" t="str">
        <f t="shared" si="26"/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U165" s="38">
        <v>164</v>
      </c>
    </row>
    <row r="166" spans="1:21" x14ac:dyDescent="0.25">
      <c r="A166" s="41" t="s">
        <v>748</v>
      </c>
      <c r="B166" s="42">
        <v>115</v>
      </c>
      <c r="C166" s="42" t="s">
        <v>1399</v>
      </c>
      <c r="D166" s="42" t="s">
        <v>1182</v>
      </c>
      <c r="E166" s="42" t="s">
        <v>1400</v>
      </c>
      <c r="F166" s="42"/>
      <c r="G166" s="42">
        <v>115</v>
      </c>
      <c r="H166" s="42" t="s">
        <v>0</v>
      </c>
      <c r="I166" s="42" t="s">
        <v>1257</v>
      </c>
      <c r="J166" s="42" t="s">
        <v>2344</v>
      </c>
      <c r="K166" s="42" t="s">
        <v>1177</v>
      </c>
      <c r="L166" s="42" t="s">
        <v>2362</v>
      </c>
      <c r="M166" s="42" t="s">
        <v>1157</v>
      </c>
      <c r="N166" s="44">
        <f>G166</f>
        <v>115</v>
      </c>
      <c r="O166" s="42" t="s">
        <v>613</v>
      </c>
      <c r="P166" s="45"/>
      <c r="T166" s="38" t="str">
        <f t="shared" si="26"/>
        <v/>
      </c>
      <c r="U166" s="38">
        <v>209</v>
      </c>
    </row>
    <row r="167" spans="1:21" x14ac:dyDescent="0.25">
      <c r="A167" s="51" t="s">
        <v>748</v>
      </c>
      <c r="B167" s="38" t="s">
        <v>611</v>
      </c>
      <c r="C167" s="38" t="s">
        <v>1399</v>
      </c>
      <c r="E167" s="38" t="s">
        <v>1179</v>
      </c>
      <c r="I167" s="38" t="s">
        <v>1180</v>
      </c>
      <c r="K167" s="38" t="s">
        <v>1177</v>
      </c>
      <c r="L167" s="38" t="s">
        <v>2363</v>
      </c>
      <c r="M167" s="38" t="s">
        <v>1157</v>
      </c>
      <c r="N167" s="40" t="str">
        <f>CONCATENATE(G166,".1")</f>
        <v>115.1</v>
      </c>
      <c r="O167" s="38" t="s">
        <v>1</v>
      </c>
      <c r="P167" s="52"/>
      <c r="T167" s="38" t="str">
        <f t="shared" si="26"/>
        <v/>
      </c>
      <c r="U167" s="38">
        <v>210</v>
      </c>
    </row>
    <row r="168" spans="1:21" ht="15.75" thickBot="1" x14ac:dyDescent="0.3">
      <c r="A168" s="46" t="s">
        <v>748</v>
      </c>
      <c r="B168" s="47" t="s">
        <v>611</v>
      </c>
      <c r="C168" s="47" t="s">
        <v>1399</v>
      </c>
      <c r="D168" s="47"/>
      <c r="E168" s="47" t="s">
        <v>1179</v>
      </c>
      <c r="F168" s="47"/>
      <c r="G168" s="47"/>
      <c r="H168" s="47"/>
      <c r="I168" s="47" t="s">
        <v>1180</v>
      </c>
      <c r="J168" s="47"/>
      <c r="K168" s="47" t="s">
        <v>1177</v>
      </c>
      <c r="L168" s="47" t="s">
        <v>2364</v>
      </c>
      <c r="M168" s="47" t="s">
        <v>1157</v>
      </c>
      <c r="N168" s="49" t="str">
        <f>CONCATENATE(G166,".2")</f>
        <v>115.2</v>
      </c>
      <c r="O168" s="47" t="s">
        <v>622</v>
      </c>
      <c r="P168" s="50" t="str">
        <f>CONCATENATE(
A166,B166,C166,D166,E166,F166,G166,H166,I166,J166,K166,L166,M166,N166,O166,
A167,B167,C167,D167,E167,F167,G167,H167,I167,J167,K167,L167,M167,N167,O167,
A168,B168,C168,D168,E168,F168,G168,H168,I168,J168,K168,L168,M168,N168,O168)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  <c r="T168" s="38" t="str">
        <f t="shared" si="26"/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  <c r="U168" s="38">
        <v>211</v>
      </c>
    </row>
    <row r="169" spans="1:21" ht="15.75" thickBot="1" x14ac:dyDescent="0.3">
      <c r="A169" s="38" t="s">
        <v>748</v>
      </c>
      <c r="B169" s="38">
        <v>116</v>
      </c>
      <c r="C169" s="38" t="s">
        <v>1399</v>
      </c>
      <c r="D169" s="38" t="s">
        <v>1182</v>
      </c>
      <c r="E169" s="38" t="s">
        <v>1400</v>
      </c>
      <c r="G169" s="38">
        <v>116</v>
      </c>
      <c r="H169" s="38" t="s">
        <v>0</v>
      </c>
      <c r="I169" s="38" t="s">
        <v>1257</v>
      </c>
      <c r="J169" s="38" t="s">
        <v>2344</v>
      </c>
      <c r="K169" s="38" t="s">
        <v>1177</v>
      </c>
      <c r="L169" s="38" t="s">
        <v>2365</v>
      </c>
      <c r="M169" s="38" t="s">
        <v>1157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{id:116,year: "2021", typeDoc:"RESOLUCIÓN",numDoc:"CG116-2021",monthDoc:"ABR",nameDoc:"REGISTRO DIPUTACIONES INDEPENDIENTES",link: Acuerdos__pdfpath(`./${"2021/"}${"116.pdf"}`),},</v>
      </c>
      <c r="T169" s="38" t="str">
        <f t="shared" si="26"/>
        <v>{id:116,year: "2021", typeDoc:"RESOLUCIÓN",numDoc:"CG116-2021",monthDoc:"ABR",nameDoc:"REGISTRO DIPUTACIONES INDEPENDIENTES",link: Acuerdos__pdfpath(`./${"2021/"}${"116.pdf"}`),},</v>
      </c>
      <c r="U169" s="38">
        <v>168</v>
      </c>
    </row>
    <row r="170" spans="1:21" x14ac:dyDescent="0.25">
      <c r="A170" s="41" t="s">
        <v>748</v>
      </c>
      <c r="B170" s="42">
        <v>117</v>
      </c>
      <c r="C170" s="42" t="s">
        <v>1399</v>
      </c>
      <c r="D170" s="42" t="s">
        <v>1182</v>
      </c>
      <c r="E170" s="42" t="s">
        <v>1400</v>
      </c>
      <c r="F170" s="42"/>
      <c r="G170" s="42">
        <v>117</v>
      </c>
      <c r="H170" s="42" t="s">
        <v>0</v>
      </c>
      <c r="I170" s="42" t="s">
        <v>1257</v>
      </c>
      <c r="J170" s="42" t="s">
        <v>2344</v>
      </c>
      <c r="K170" s="42" t="s">
        <v>1177</v>
      </c>
      <c r="L170" s="42" t="s">
        <v>2366</v>
      </c>
      <c r="M170" s="42" t="s">
        <v>1157</v>
      </c>
      <c r="N170" s="44">
        <f>G170</f>
        <v>117</v>
      </c>
      <c r="O170" s="42" t="s">
        <v>613</v>
      </c>
      <c r="P170" s="45"/>
      <c r="T170" s="38" t="str">
        <f t="shared" si="26"/>
        <v/>
      </c>
      <c r="U170" s="38">
        <v>169</v>
      </c>
    </row>
    <row r="171" spans="1:21" ht="15.75" thickBot="1" x14ac:dyDescent="0.3">
      <c r="A171" s="46" t="s">
        <v>748</v>
      </c>
      <c r="B171" s="47" t="s">
        <v>611</v>
      </c>
      <c r="C171" s="47" t="s">
        <v>1399</v>
      </c>
      <c r="D171" s="47"/>
      <c r="E171" s="47" t="s">
        <v>1179</v>
      </c>
      <c r="F171" s="47"/>
      <c r="G171" s="47"/>
      <c r="H171" s="47"/>
      <c r="I171" s="47" t="s">
        <v>1180</v>
      </c>
      <c r="J171" s="47"/>
      <c r="K171" s="47" t="s">
        <v>1177</v>
      </c>
      <c r="L171" s="47" t="s">
        <v>2367</v>
      </c>
      <c r="M171" s="47" t="s">
        <v>1157</v>
      </c>
      <c r="N171" s="49" t="str">
        <f>CONCATENATE(G170,".1")</f>
        <v>117.1</v>
      </c>
      <c r="O171" s="47" t="s">
        <v>622</v>
      </c>
      <c r="P171" s="50" t="str">
        <f>CONCATENATE(
A170,B170,C170,D170,E170,F170,G170,H170,I170,J170,K170,L170,M170,N170,O170,
A171,B171,C171,D171,E171,F171,G171,H171,I171,J171,K171,L171,M171,N171,O171)</f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T171" s="38" t="str">
        <f t="shared" si="26"/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U171" s="38">
        <v>170</v>
      </c>
    </row>
    <row r="172" spans="1:21" x14ac:dyDescent="0.25">
      <c r="A172" s="41" t="s">
        <v>748</v>
      </c>
      <c r="B172" s="42">
        <v>118</v>
      </c>
      <c r="C172" s="42" t="s">
        <v>1399</v>
      </c>
      <c r="D172" s="42" t="s">
        <v>1182</v>
      </c>
      <c r="E172" s="42" t="s">
        <v>1400</v>
      </c>
      <c r="F172" s="42"/>
      <c r="G172" s="42">
        <v>118</v>
      </c>
      <c r="H172" s="42" t="s">
        <v>0</v>
      </c>
      <c r="I172" s="42" t="s">
        <v>1257</v>
      </c>
      <c r="J172" s="42" t="s">
        <v>2344</v>
      </c>
      <c r="K172" s="42" t="s">
        <v>1177</v>
      </c>
      <c r="L172" s="42" t="s">
        <v>2368</v>
      </c>
      <c r="M172" s="42" t="s">
        <v>1157</v>
      </c>
      <c r="N172" s="44">
        <f>G172</f>
        <v>118</v>
      </c>
      <c r="O172" s="42" t="s">
        <v>613</v>
      </c>
      <c r="P172" s="45"/>
      <c r="T172" s="38" t="str">
        <f t="shared" si="26"/>
        <v/>
      </c>
      <c r="U172" s="38">
        <v>171</v>
      </c>
    </row>
    <row r="173" spans="1:21" ht="15.75" thickBot="1" x14ac:dyDescent="0.3">
      <c r="A173" s="46" t="s">
        <v>748</v>
      </c>
      <c r="B173" s="47" t="s">
        <v>611</v>
      </c>
      <c r="C173" s="47" t="s">
        <v>1399</v>
      </c>
      <c r="D173" s="47"/>
      <c r="E173" s="47" t="s">
        <v>1179</v>
      </c>
      <c r="F173" s="47"/>
      <c r="G173" s="47"/>
      <c r="H173" s="47"/>
      <c r="I173" s="47" t="s">
        <v>1180</v>
      </c>
      <c r="J173" s="47"/>
      <c r="K173" s="47" t="s">
        <v>1177</v>
      </c>
      <c r="L173" s="47" t="s">
        <v>2369</v>
      </c>
      <c r="M173" s="47" t="s">
        <v>1157</v>
      </c>
      <c r="N173" s="49" t="str">
        <f>CONCATENATE(G172,".1")</f>
        <v>118.1</v>
      </c>
      <c r="O173" s="47" t="s">
        <v>622</v>
      </c>
      <c r="P173" s="50" t="str">
        <f>CONCATENATE(
A172,B172,C172,D172,E172,F172,G172,H172,I172,J172,K172,L172,M172,N172,O172,
A173,B173,C173,D173,E173,F173,G173,H173,I173,J173,K173,L173,M173,N173,O173)</f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T173" s="38" t="str">
        <f t="shared" si="26"/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U173" s="38">
        <v>172</v>
      </c>
    </row>
    <row r="174" spans="1:21" x14ac:dyDescent="0.25">
      <c r="A174" s="41" t="s">
        <v>748</v>
      </c>
      <c r="B174" s="42">
        <v>119</v>
      </c>
      <c r="C174" s="42" t="s">
        <v>1399</v>
      </c>
      <c r="D174" s="42" t="s">
        <v>1182</v>
      </c>
      <c r="E174" s="42" t="s">
        <v>1400</v>
      </c>
      <c r="F174" s="42"/>
      <c r="G174" s="42">
        <v>119</v>
      </c>
      <c r="H174" s="42" t="s">
        <v>0</v>
      </c>
      <c r="I174" s="42" t="s">
        <v>1257</v>
      </c>
      <c r="J174" s="42" t="s">
        <v>2344</v>
      </c>
      <c r="K174" s="42" t="s">
        <v>1177</v>
      </c>
      <c r="L174" s="42" t="s">
        <v>2370</v>
      </c>
      <c r="M174" s="42" t="s">
        <v>1157</v>
      </c>
      <c r="N174" s="44">
        <f>G174</f>
        <v>119</v>
      </c>
      <c r="O174" s="42" t="s">
        <v>613</v>
      </c>
      <c r="P174" s="45"/>
      <c r="T174" s="38" t="str">
        <f t="shared" si="26"/>
        <v/>
      </c>
      <c r="U174" s="38">
        <v>173</v>
      </c>
    </row>
    <row r="175" spans="1:21" ht="15.75" thickBot="1" x14ac:dyDescent="0.3">
      <c r="A175" s="46" t="s">
        <v>748</v>
      </c>
      <c r="B175" s="47" t="s">
        <v>611</v>
      </c>
      <c r="C175" s="47" t="s">
        <v>1399</v>
      </c>
      <c r="D175" s="47"/>
      <c r="E175" s="47" t="s">
        <v>1179</v>
      </c>
      <c r="F175" s="47"/>
      <c r="G175" s="47"/>
      <c r="H175" s="47"/>
      <c r="I175" s="47" t="s">
        <v>1180</v>
      </c>
      <c r="J175" s="47"/>
      <c r="K175" s="47" t="s">
        <v>1177</v>
      </c>
      <c r="L175" s="47" t="s">
        <v>984</v>
      </c>
      <c r="M175" s="47" t="s">
        <v>1157</v>
      </c>
      <c r="N175" s="49" t="str">
        <f>CONCATENATE(G174,".1")</f>
        <v>119.1</v>
      </c>
      <c r="O175" s="47" t="s">
        <v>622</v>
      </c>
      <c r="P175" s="50" t="str">
        <f>CONCATENATE(
A174,B174,C174,D174,E174,F174,G174,H174,I174,J174,K174,L174,M174,N174,O174,
A175,B175,C175,D175,E175,F175,G175,H175,I175,J175,K175,L175,M175,N175,O175)</f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T175" s="38" t="str">
        <f t="shared" si="26"/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U175" s="38">
        <v>174</v>
      </c>
    </row>
    <row r="176" spans="1:21" ht="15.75" thickBot="1" x14ac:dyDescent="0.3">
      <c r="A176" s="38" t="s">
        <v>748</v>
      </c>
      <c r="B176" s="38">
        <v>120</v>
      </c>
      <c r="C176" s="38" t="s">
        <v>1399</v>
      </c>
      <c r="D176" s="38" t="s">
        <v>1182</v>
      </c>
      <c r="E176" s="38" t="s">
        <v>1400</v>
      </c>
      <c r="G176" s="38">
        <v>120</v>
      </c>
      <c r="H176" s="38" t="s">
        <v>0</v>
      </c>
      <c r="I176" s="38" t="s">
        <v>1257</v>
      </c>
      <c r="J176" s="38" t="s">
        <v>2344</v>
      </c>
      <c r="K176" s="38" t="s">
        <v>1177</v>
      </c>
      <c r="L176" s="38" t="s">
        <v>2638</v>
      </c>
      <c r="M176" s="38" t="s">
        <v>1157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{id:120,year: "2021", typeDoc:"RESOLUCIÓN",numDoc:"CG120-2021",monthDoc:"ABR",nameDoc:"REGISTRO DIPUTACIÓN COALICIÓN JUNTOS HAREMOS HISTORIA TLAXCALA",link: Acuerdos__pdfpath(`./${"2021/"}${"120.pdf"}`),},</v>
      </c>
      <c r="T176" s="38" t="str">
        <f t="shared" si="26"/>
        <v>{id:120,year: "2021", typeDoc:"RESOLUCIÓN",numDoc:"CG120-2021",monthDoc:"ABR",nameDoc:"REGISTRO DIPUTACIÓN COALICIÓN JUNTOS HAREMOS HISTORIA TLAXCALA",link: Acuerdos__pdfpath(`./${"2021/"}${"120.pdf"}`),},</v>
      </c>
      <c r="U176" s="38">
        <v>175</v>
      </c>
    </row>
    <row r="177" spans="1:21" x14ac:dyDescent="0.25">
      <c r="A177" s="41" t="s">
        <v>748</v>
      </c>
      <c r="B177" s="42">
        <v>121</v>
      </c>
      <c r="C177" s="42" t="s">
        <v>1399</v>
      </c>
      <c r="D177" s="42" t="s">
        <v>1182</v>
      </c>
      <c r="E177" s="42" t="s">
        <v>1400</v>
      </c>
      <c r="F177" s="42"/>
      <c r="G177" s="42">
        <v>121</v>
      </c>
      <c r="H177" s="42" t="s">
        <v>0</v>
      </c>
      <c r="I177" s="42" t="s">
        <v>1257</v>
      </c>
      <c r="J177" s="42" t="s">
        <v>2344</v>
      </c>
      <c r="K177" s="42" t="s">
        <v>1177</v>
      </c>
      <c r="L177" s="42" t="s">
        <v>2371</v>
      </c>
      <c r="M177" s="42" t="s">
        <v>1157</v>
      </c>
      <c r="N177" s="44">
        <f>G177</f>
        <v>121</v>
      </c>
      <c r="O177" s="42" t="s">
        <v>613</v>
      </c>
      <c r="P177" s="45"/>
      <c r="T177" s="38" t="str">
        <f t="shared" si="26"/>
        <v/>
      </c>
      <c r="U177" s="38">
        <v>176</v>
      </c>
    </row>
    <row r="178" spans="1:21" ht="15.75" thickBot="1" x14ac:dyDescent="0.3">
      <c r="A178" s="46" t="s">
        <v>748</v>
      </c>
      <c r="B178" s="47" t="s">
        <v>611</v>
      </c>
      <c r="C178" s="47" t="s">
        <v>1399</v>
      </c>
      <c r="D178" s="47"/>
      <c r="E178" s="47" t="s">
        <v>1179</v>
      </c>
      <c r="F178" s="47"/>
      <c r="G178" s="47"/>
      <c r="H178" s="47"/>
      <c r="I178" s="47" t="s">
        <v>1180</v>
      </c>
      <c r="J178" s="47"/>
      <c r="K178" s="47" t="s">
        <v>1177</v>
      </c>
      <c r="L178" s="47" t="s">
        <v>2639</v>
      </c>
      <c r="M178" s="47" t="s">
        <v>1157</v>
      </c>
      <c r="N178" s="49" t="str">
        <f>CONCATENATE(G177,".1")</f>
        <v>121.1</v>
      </c>
      <c r="O178" s="47" t="s">
        <v>622</v>
      </c>
      <c r="P178" s="50" t="str">
        <f>CONCATENATE(
A177,B177,C177,D177,E177,F177,G177,H177,I177,J177,K177,L177,M177,N177,O177,
A178,B178,C178,D178,E178,F178,G178,H178,I178,J178,K178,L178,M178,N178,O178)</f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  <c r="T178" s="38" t="str">
        <f t="shared" si="26"/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  <c r="U178" s="38">
        <v>177</v>
      </c>
    </row>
    <row r="179" spans="1:21" x14ac:dyDescent="0.25">
      <c r="A179" s="41" t="s">
        <v>748</v>
      </c>
      <c r="B179" s="42">
        <v>122</v>
      </c>
      <c r="C179" s="42" t="s">
        <v>1399</v>
      </c>
      <c r="D179" s="42" t="s">
        <v>1182</v>
      </c>
      <c r="E179" s="42" t="s">
        <v>1400</v>
      </c>
      <c r="F179" s="42"/>
      <c r="G179" s="42">
        <v>122</v>
      </c>
      <c r="H179" s="42" t="s">
        <v>0</v>
      </c>
      <c r="I179" s="42" t="s">
        <v>1257</v>
      </c>
      <c r="J179" s="42" t="s">
        <v>2344</v>
      </c>
      <c r="K179" s="42" t="s">
        <v>1177</v>
      </c>
      <c r="L179" s="42" t="s">
        <v>2372</v>
      </c>
      <c r="M179" s="42" t="s">
        <v>1157</v>
      </c>
      <c r="N179" s="44">
        <f>G179</f>
        <v>122</v>
      </c>
      <c r="O179" s="42" t="s">
        <v>613</v>
      </c>
      <c r="P179" s="45"/>
      <c r="T179" s="38" t="str">
        <f t="shared" si="26"/>
        <v/>
      </c>
      <c r="U179" s="38">
        <v>178</v>
      </c>
    </row>
    <row r="180" spans="1:21" ht="15.75" thickBot="1" x14ac:dyDescent="0.3">
      <c r="A180" s="46" t="s">
        <v>748</v>
      </c>
      <c r="B180" s="47" t="s">
        <v>611</v>
      </c>
      <c r="C180" s="47" t="s">
        <v>1399</v>
      </c>
      <c r="D180" s="47"/>
      <c r="E180" s="47" t="s">
        <v>1179</v>
      </c>
      <c r="F180" s="47"/>
      <c r="G180" s="47"/>
      <c r="H180" s="47"/>
      <c r="I180" s="47" t="s">
        <v>1180</v>
      </c>
      <c r="J180" s="47"/>
      <c r="K180" s="47" t="s">
        <v>1177</v>
      </c>
      <c r="L180" s="47" t="s">
        <v>2373</v>
      </c>
      <c r="M180" s="47" t="s">
        <v>1157</v>
      </c>
      <c r="N180" s="49" t="str">
        <f>CONCATENATE(G179,".1")</f>
        <v>122.1</v>
      </c>
      <c r="O180" s="47" t="s">
        <v>622</v>
      </c>
      <c r="P180" s="50" t="str">
        <f>CONCATENATE(
A179,B179,C179,D179,E179,F179,G179,H179,I179,J179,K179,L179,M179,N179,O179,
A180,B180,C180,D180,E180,F180,G180,H180,I180,J180,K180,L180,M180,N180,O180)</f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T180" s="38" t="str">
        <f t="shared" si="26"/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U180" s="38">
        <v>179</v>
      </c>
    </row>
    <row r="181" spans="1:21" x14ac:dyDescent="0.25">
      <c r="A181" s="41" t="s">
        <v>748</v>
      </c>
      <c r="B181" s="42">
        <v>123</v>
      </c>
      <c r="C181" s="42" t="s">
        <v>1399</v>
      </c>
      <c r="D181" s="42" t="s">
        <v>1182</v>
      </c>
      <c r="E181" s="42" t="s">
        <v>1400</v>
      </c>
      <c r="F181" s="42"/>
      <c r="G181" s="42">
        <v>123</v>
      </c>
      <c r="H181" s="42" t="s">
        <v>0</v>
      </c>
      <c r="I181" s="42" t="s">
        <v>1257</v>
      </c>
      <c r="J181" s="42" t="s">
        <v>2344</v>
      </c>
      <c r="K181" s="42" t="s">
        <v>1177</v>
      </c>
      <c r="L181" s="42" t="s">
        <v>2374</v>
      </c>
      <c r="M181" s="42" t="s">
        <v>1157</v>
      </c>
      <c r="N181" s="44">
        <f>G181</f>
        <v>123</v>
      </c>
      <c r="O181" s="42" t="s">
        <v>613</v>
      </c>
      <c r="P181" s="45"/>
      <c r="T181" s="38" t="str">
        <f t="shared" si="26"/>
        <v/>
      </c>
      <c r="U181" s="38">
        <v>180</v>
      </c>
    </row>
    <row r="182" spans="1:21" ht="15.75" thickBot="1" x14ac:dyDescent="0.3">
      <c r="A182" s="46" t="s">
        <v>748</v>
      </c>
      <c r="B182" s="47" t="s">
        <v>611</v>
      </c>
      <c r="C182" s="47" t="s">
        <v>1399</v>
      </c>
      <c r="D182" s="47"/>
      <c r="E182" s="47" t="s">
        <v>1179</v>
      </c>
      <c r="F182" s="47"/>
      <c r="G182" s="47"/>
      <c r="H182" s="47"/>
      <c r="I182" s="47" t="s">
        <v>1180</v>
      </c>
      <c r="J182" s="47"/>
      <c r="K182" s="47" t="s">
        <v>1177</v>
      </c>
      <c r="L182" s="47" t="s">
        <v>2375</v>
      </c>
      <c r="M182" s="47" t="s">
        <v>1157</v>
      </c>
      <c r="N182" s="49" t="str">
        <f>CONCATENATE(G181,".1")</f>
        <v>123.1</v>
      </c>
      <c r="O182" s="47" t="s">
        <v>622</v>
      </c>
      <c r="P182" s="50" t="str">
        <f>CONCATENATE(
A181,B181,C181,D181,E181,F181,G181,H181,I181,J181,K181,L181,M181,N181,O181,
A182,B182,C182,D182,E182,F182,G182,H182,I182,J182,K182,L182,M182,N182,O182)</f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T182" s="38" t="str">
        <f t="shared" si="26"/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U182" s="38">
        <v>181</v>
      </c>
    </row>
    <row r="183" spans="1:21" x14ac:dyDescent="0.25">
      <c r="A183" s="41" t="s">
        <v>748</v>
      </c>
      <c r="B183" s="42">
        <v>124</v>
      </c>
      <c r="C183" s="42" t="s">
        <v>1399</v>
      </c>
      <c r="D183" s="42" t="s">
        <v>1182</v>
      </c>
      <c r="E183" s="42" t="s">
        <v>1400</v>
      </c>
      <c r="F183" s="42"/>
      <c r="G183" s="42">
        <v>124</v>
      </c>
      <c r="H183" s="42" t="s">
        <v>0</v>
      </c>
      <c r="I183" s="42" t="s">
        <v>1257</v>
      </c>
      <c r="J183" s="42" t="s">
        <v>2344</v>
      </c>
      <c r="K183" s="42" t="s">
        <v>1177</v>
      </c>
      <c r="L183" s="42" t="s">
        <v>2376</v>
      </c>
      <c r="M183" s="42" t="s">
        <v>1157</v>
      </c>
      <c r="N183" s="44">
        <f>G183</f>
        <v>124</v>
      </c>
      <c r="O183" s="42" t="s">
        <v>613</v>
      </c>
      <c r="P183" s="45"/>
      <c r="T183" s="38" t="str">
        <f t="shared" si="26"/>
        <v/>
      </c>
      <c r="U183" s="38">
        <v>182</v>
      </c>
    </row>
    <row r="184" spans="1:21" ht="15.75" thickBot="1" x14ac:dyDescent="0.3">
      <c r="A184" s="46" t="s">
        <v>748</v>
      </c>
      <c r="B184" s="47" t="s">
        <v>611</v>
      </c>
      <c r="C184" s="47" t="s">
        <v>1399</v>
      </c>
      <c r="D184" s="47"/>
      <c r="E184" s="47" t="s">
        <v>1179</v>
      </c>
      <c r="F184" s="47"/>
      <c r="G184" s="47"/>
      <c r="H184" s="47"/>
      <c r="I184" s="47" t="s">
        <v>1180</v>
      </c>
      <c r="J184" s="47"/>
      <c r="K184" s="47" t="s">
        <v>1177</v>
      </c>
      <c r="L184" s="47" t="s">
        <v>2640</v>
      </c>
      <c r="M184" s="47" t="s">
        <v>1157</v>
      </c>
      <c r="N184" s="49" t="str">
        <f>CONCATENATE(G183,".1")</f>
        <v>124.1</v>
      </c>
      <c r="O184" s="47" t="s">
        <v>622</v>
      </c>
      <c r="P184" s="50" t="str">
        <f>CONCATENATE(
A183,B183,C183,D183,E183,F183,G183,H183,I183,J183,K183,L183,M183,N183,O183,
A184,B184,C184,D184,E184,F184,G184,H184,I184,J184,K184,L184,M184,N184,O184)</f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  <c r="T184" s="38" t="str">
        <f t="shared" si="26"/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  <c r="U184" s="38">
        <v>183</v>
      </c>
    </row>
    <row r="185" spans="1:21" x14ac:dyDescent="0.25">
      <c r="A185" s="41" t="s">
        <v>748</v>
      </c>
      <c r="B185" s="42">
        <v>125</v>
      </c>
      <c r="C185" s="42" t="s">
        <v>1399</v>
      </c>
      <c r="D185" s="42" t="s">
        <v>1181</v>
      </c>
      <c r="E185" s="42" t="s">
        <v>1400</v>
      </c>
      <c r="F185" s="42"/>
      <c r="G185" s="42">
        <v>125</v>
      </c>
      <c r="H185" s="42" t="s">
        <v>0</v>
      </c>
      <c r="I185" s="42" t="s">
        <v>1257</v>
      </c>
      <c r="J185" s="42" t="s">
        <v>2344</v>
      </c>
      <c r="K185" s="42" t="s">
        <v>1177</v>
      </c>
      <c r="L185" s="42" t="s">
        <v>2377</v>
      </c>
      <c r="M185" s="42" t="s">
        <v>1157</v>
      </c>
      <c r="N185" s="44">
        <f>G185</f>
        <v>125</v>
      </c>
      <c r="O185" s="42" t="s">
        <v>613</v>
      </c>
      <c r="P185" s="45"/>
      <c r="T185" s="38" t="str">
        <f t="shared" si="26"/>
        <v/>
      </c>
      <c r="U185" s="38">
        <v>184</v>
      </c>
    </row>
    <row r="186" spans="1:21" ht="15.75" thickBot="1" x14ac:dyDescent="0.3">
      <c r="A186" s="46" t="s">
        <v>748</v>
      </c>
      <c r="B186" s="47" t="s">
        <v>611</v>
      </c>
      <c r="C186" s="47" t="s">
        <v>1399</v>
      </c>
      <c r="D186" s="47"/>
      <c r="E186" s="47" t="s">
        <v>1179</v>
      </c>
      <c r="F186" s="47"/>
      <c r="G186" s="47"/>
      <c r="H186" s="47"/>
      <c r="I186" s="47" t="s">
        <v>1180</v>
      </c>
      <c r="J186" s="47"/>
      <c r="K186" s="47" t="s">
        <v>1177</v>
      </c>
      <c r="L186" s="47" t="s">
        <v>2378</v>
      </c>
      <c r="M186" s="47" t="s">
        <v>1157</v>
      </c>
      <c r="N186" s="49" t="str">
        <f>CONCATENATE(G185,".1")</f>
        <v>125.1</v>
      </c>
      <c r="O186" s="47" t="s">
        <v>622</v>
      </c>
      <c r="P186" s="50" t="str">
        <f>CONCATENATE(
A185,B185,C185,D185,E185,F185,G185,H185,I185,J185,K185,L185,M185,N185,O185,
A186,B186,C186,D186,E186,F186,G186,H186,I186,J186,K186,L186,M186,N186,O186)</f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T186" s="38" t="str">
        <f t="shared" si="26"/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U186" s="38">
        <v>185</v>
      </c>
    </row>
    <row r="187" spans="1:21" x14ac:dyDescent="0.25">
      <c r="A187" s="38" t="s">
        <v>748</v>
      </c>
      <c r="B187" s="38">
        <v>126</v>
      </c>
      <c r="C187" s="38" t="s">
        <v>1399</v>
      </c>
      <c r="D187" s="38" t="s">
        <v>1181</v>
      </c>
      <c r="E187" s="38" t="s">
        <v>1400</v>
      </c>
      <c r="G187" s="38">
        <v>126</v>
      </c>
      <c r="H187" s="38" t="s">
        <v>0</v>
      </c>
      <c r="I187" s="38" t="s">
        <v>1257</v>
      </c>
      <c r="J187" s="38" t="s">
        <v>2344</v>
      </c>
      <c r="K187" s="38" t="s">
        <v>1177</v>
      </c>
      <c r="L187" s="38" t="s">
        <v>2379</v>
      </c>
      <c r="M187" s="38" t="s">
        <v>1157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{id:126,year: "2021", typeDoc:"ACUERDO",numDoc:"CG126-2021",monthDoc:"ABR",nameDoc:"SUSTITUCIONES DE CONSEJOS MUNICIPALES 2021",link: Acuerdos__pdfpath(`./${"2021/"}${"126.pdf"}`),},</v>
      </c>
      <c r="T187" s="38" t="str">
        <f t="shared" si="26"/>
        <v>{id:126,year: "2021", typeDoc:"ACUERDO",numDoc:"CG126-2021",monthDoc:"ABR",nameDoc:"SUSTITUCIONES DE CONSEJOS MUNICIPALES 2021",link: Acuerdos__pdfpath(`./${"2021/"}${"126.pdf"}`),},</v>
      </c>
      <c r="U187" s="38">
        <v>186</v>
      </c>
    </row>
    <row r="188" spans="1:21" x14ac:dyDescent="0.25">
      <c r="A188" s="38" t="s">
        <v>748</v>
      </c>
      <c r="B188" s="38">
        <v>127</v>
      </c>
      <c r="C188" s="38" t="s">
        <v>1399</v>
      </c>
      <c r="D188" s="38" t="s">
        <v>1181</v>
      </c>
      <c r="E188" s="38" t="s">
        <v>1400</v>
      </c>
      <c r="G188" s="38">
        <v>127</v>
      </c>
      <c r="H188" s="38" t="s">
        <v>0</v>
      </c>
      <c r="I188" s="38" t="s">
        <v>1257</v>
      </c>
      <c r="J188" s="38" t="s">
        <v>2344</v>
      </c>
      <c r="K188" s="38" t="s">
        <v>1177</v>
      </c>
      <c r="L188" s="38" t="s">
        <v>2379</v>
      </c>
      <c r="M188" s="38" t="s">
        <v>1157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{id:127,year: "2021", typeDoc:"ACUERDO",numDoc:"CG127-2021",monthDoc:"ABR",nameDoc:"SUSTITUCIONES DE CONSEJOS MUNICIPALES 2021",link: Acuerdos__pdfpath(`./${"2021/"}${"127.pdf"}`),},</v>
      </c>
      <c r="T188" s="38" t="str">
        <f t="shared" si="26"/>
        <v>{id:127,year: "2021", typeDoc:"ACUERDO",numDoc:"CG127-2021",monthDoc:"ABR",nameDoc:"SUSTITUCIONES DE CONSEJOS MUNICIPALES 2021",link: Acuerdos__pdfpath(`./${"2021/"}${"127.pdf"}`),},</v>
      </c>
      <c r="U188" s="38">
        <v>187</v>
      </c>
    </row>
    <row r="189" spans="1:21" ht="15.75" thickBot="1" x14ac:dyDescent="0.3">
      <c r="A189" s="38" t="s">
        <v>748</v>
      </c>
      <c r="B189" s="38">
        <v>128</v>
      </c>
      <c r="C189" s="38" t="s">
        <v>1399</v>
      </c>
      <c r="D189" s="38" t="s">
        <v>1181</v>
      </c>
      <c r="E189" s="38" t="s">
        <v>1400</v>
      </c>
      <c r="G189" s="38">
        <v>128</v>
      </c>
      <c r="H189" s="38" t="s">
        <v>0</v>
      </c>
      <c r="I189" s="38" t="s">
        <v>1257</v>
      </c>
      <c r="J189" s="38" t="s">
        <v>2344</v>
      </c>
      <c r="K189" s="38" t="s">
        <v>1177</v>
      </c>
      <c r="L189" s="38" t="s">
        <v>2641</v>
      </c>
      <c r="M189" s="38" t="s">
        <v>1157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{id:128,year: "2021", typeDoc:"ACUERDO",numDoc:"CG128-2021",monthDoc:"ABR",nameDoc:"ADECUACIÓN DE COMISIÓN DE DEBATES",link: Acuerdos__pdfpath(`./${"2021/"}${"128.pdf"}`),},</v>
      </c>
      <c r="T189" s="38" t="str">
        <f t="shared" si="26"/>
        <v>{id:128,year: "2021", typeDoc:"ACUERDO",numDoc:"CG128-2021",monthDoc:"ABR",nameDoc:"ADECUACIÓN DE COMISIÓN DE DEBATES",link: Acuerdos__pdfpath(`./${"2021/"}${"128.pdf"}`),},</v>
      </c>
      <c r="U189" s="38">
        <v>188</v>
      </c>
    </row>
    <row r="190" spans="1:21" x14ac:dyDescent="0.25">
      <c r="A190" s="41" t="s">
        <v>748</v>
      </c>
      <c r="B190" s="42">
        <v>129</v>
      </c>
      <c r="C190" s="42" t="s">
        <v>1399</v>
      </c>
      <c r="D190" s="42" t="s">
        <v>1181</v>
      </c>
      <c r="E190" s="42" t="s">
        <v>1400</v>
      </c>
      <c r="F190" s="42"/>
      <c r="G190" s="42">
        <v>129</v>
      </c>
      <c r="H190" s="42" t="s">
        <v>0</v>
      </c>
      <c r="I190" s="42" t="s">
        <v>1257</v>
      </c>
      <c r="J190" s="42" t="s">
        <v>2344</v>
      </c>
      <c r="K190" s="42" t="s">
        <v>1177</v>
      </c>
      <c r="L190" s="42" t="s">
        <v>2380</v>
      </c>
      <c r="M190" s="42" t="s">
        <v>1157</v>
      </c>
      <c r="N190" s="44">
        <f>G190</f>
        <v>129</v>
      </c>
      <c r="O190" s="42" t="s">
        <v>613</v>
      </c>
      <c r="P190" s="45"/>
      <c r="T190" s="38" t="str">
        <f t="shared" si="26"/>
        <v/>
      </c>
      <c r="U190" s="38">
        <v>189</v>
      </c>
    </row>
    <row r="191" spans="1:21" x14ac:dyDescent="0.25">
      <c r="A191" s="51" t="s">
        <v>748</v>
      </c>
      <c r="B191" s="38" t="s">
        <v>611</v>
      </c>
      <c r="C191" s="38" t="s">
        <v>1399</v>
      </c>
      <c r="E191" s="38" t="s">
        <v>1179</v>
      </c>
      <c r="I191" s="38" t="s">
        <v>1180</v>
      </c>
      <c r="K191" s="38" t="s">
        <v>1177</v>
      </c>
      <c r="L191" s="38" t="s">
        <v>2381</v>
      </c>
      <c r="M191" s="38" t="s">
        <v>1157</v>
      </c>
      <c r="N191" s="40" t="str">
        <f>CONCATENATE(G190,".1")</f>
        <v>129.1</v>
      </c>
      <c r="O191" s="38" t="s">
        <v>1</v>
      </c>
      <c r="P191" s="52"/>
      <c r="T191" s="38" t="str">
        <f t="shared" si="26"/>
        <v/>
      </c>
      <c r="U191" s="38">
        <v>190</v>
      </c>
    </row>
    <row r="192" spans="1:21" x14ac:dyDescent="0.25">
      <c r="A192" s="51" t="s">
        <v>748</v>
      </c>
      <c r="B192" s="38" t="s">
        <v>611</v>
      </c>
      <c r="C192" s="38" t="s">
        <v>1399</v>
      </c>
      <c r="E192" s="38" t="s">
        <v>1179</v>
      </c>
      <c r="I192" s="38" t="s">
        <v>1180</v>
      </c>
      <c r="K192" s="38" t="s">
        <v>1177</v>
      </c>
      <c r="L192" s="38" t="s">
        <v>2382</v>
      </c>
      <c r="M192" s="38" t="s">
        <v>1157</v>
      </c>
      <c r="N192" s="40" t="str">
        <f>CONCATENATE(G190,".2")</f>
        <v>129.2</v>
      </c>
      <c r="O192" s="38" t="s">
        <v>1</v>
      </c>
      <c r="P192" s="52"/>
      <c r="T192" s="38" t="str">
        <f t="shared" si="26"/>
        <v/>
      </c>
      <c r="U192" s="38">
        <v>191</v>
      </c>
    </row>
    <row r="193" spans="1:21" ht="15.75" thickBot="1" x14ac:dyDescent="0.3">
      <c r="A193" s="46" t="s">
        <v>748</v>
      </c>
      <c r="B193" s="47" t="s">
        <v>611</v>
      </c>
      <c r="C193" s="47" t="s">
        <v>1399</v>
      </c>
      <c r="D193" s="47"/>
      <c r="E193" s="47" t="s">
        <v>1179</v>
      </c>
      <c r="F193" s="47"/>
      <c r="G193" s="47"/>
      <c r="H193" s="47"/>
      <c r="I193" s="47" t="s">
        <v>1180</v>
      </c>
      <c r="J193" s="47"/>
      <c r="K193" s="47" t="s">
        <v>1177</v>
      </c>
      <c r="L193" s="47" t="s">
        <v>2383</v>
      </c>
      <c r="M193" s="47" t="s">
        <v>1157</v>
      </c>
      <c r="N193" s="49" t="str">
        <f>CONCATENATE(G190,".3")</f>
        <v>129.3</v>
      </c>
      <c r="O193" s="47" t="s">
        <v>622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T193" s="38" t="str">
        <f t="shared" si="26"/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U193" s="38">
        <v>192</v>
      </c>
    </row>
    <row r="194" spans="1:21" x14ac:dyDescent="0.25">
      <c r="A194" s="38" t="s">
        <v>748</v>
      </c>
      <c r="B194" s="38">
        <v>130</v>
      </c>
      <c r="C194" s="38" t="s">
        <v>1399</v>
      </c>
      <c r="D194" s="38" t="s">
        <v>1181</v>
      </c>
      <c r="E194" s="38" t="s">
        <v>1400</v>
      </c>
      <c r="G194" s="38">
        <v>130</v>
      </c>
      <c r="H194" s="38" t="s">
        <v>0</v>
      </c>
      <c r="I194" s="38" t="s">
        <v>1257</v>
      </c>
      <c r="J194" s="38" t="s">
        <v>2344</v>
      </c>
      <c r="K194" s="38" t="s">
        <v>1177</v>
      </c>
      <c r="L194" s="38" t="s">
        <v>2384</v>
      </c>
      <c r="M194" s="38" t="s">
        <v>1157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{id:130,year: "2021", typeDoc:"ACUERDO",numDoc:"CG130-2021",monthDoc:"ABR",nameDoc:"INICIO, CIERRE Y ACTUALIZACIONES DE DATOS PREP 2021",link: Acuerdos__pdfpath(`./${"2021/"}${"130.pdf"}`),},</v>
      </c>
      <c r="T194" s="38" t="str">
        <f t="shared" ref="T194:T257" si="30">IF(P194=0,"",P194)</f>
        <v>{id:130,year: "2021", typeDoc:"ACUERDO",numDoc:"CG130-2021",monthDoc:"ABR",nameDoc:"INICIO, CIERRE Y ACTUALIZACIONES DE DATOS PREP 2021",link: Acuerdos__pdfpath(`./${"2021/"}${"130.pdf"}`),},</v>
      </c>
      <c r="U194" s="38">
        <v>193</v>
      </c>
    </row>
    <row r="195" spans="1:21" ht="15.75" thickBot="1" x14ac:dyDescent="0.3">
      <c r="A195" s="38" t="s">
        <v>748</v>
      </c>
      <c r="B195" s="38">
        <v>131</v>
      </c>
      <c r="C195" s="38" t="s">
        <v>1399</v>
      </c>
      <c r="D195" s="38" t="s">
        <v>1181</v>
      </c>
      <c r="E195" s="38" t="s">
        <v>1400</v>
      </c>
      <c r="G195" s="38">
        <v>131</v>
      </c>
      <c r="H195" s="38" t="s">
        <v>0</v>
      </c>
      <c r="I195" s="38" t="s">
        <v>1257</v>
      </c>
      <c r="J195" s="38" t="s">
        <v>2344</v>
      </c>
      <c r="K195" s="38" t="s">
        <v>1177</v>
      </c>
      <c r="L195" s="38" t="s">
        <v>2385</v>
      </c>
      <c r="M195" s="38" t="s">
        <v>1157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{id:131,year: "2021", typeDoc:"ACUERDO",numDoc:"CG131-2021",monthDoc:"ABR",nameDoc:"SE DESIGNAN MODERADORES DE DEBATES GUBERNATURA",link: Acuerdos__pdfpath(`./${"2021/"}${"131.pdf"}`),},</v>
      </c>
      <c r="T195" s="38" t="str">
        <f t="shared" si="30"/>
        <v>{id:131,year: "2021", typeDoc:"ACUERDO",numDoc:"CG131-2021",monthDoc:"ABR",nameDoc:"SE DESIGNAN MODERADORES DE DEBATES GUBERNATURA",link: Acuerdos__pdfpath(`./${"2021/"}${"131.pdf"}`),},</v>
      </c>
      <c r="U195" s="38">
        <v>194</v>
      </c>
    </row>
    <row r="196" spans="1:21" x14ac:dyDescent="0.25">
      <c r="A196" s="41" t="s">
        <v>748</v>
      </c>
      <c r="B196" s="42">
        <v>132</v>
      </c>
      <c r="C196" s="42" t="s">
        <v>1399</v>
      </c>
      <c r="D196" s="42" t="s">
        <v>1181</v>
      </c>
      <c r="E196" s="42" t="s">
        <v>1400</v>
      </c>
      <c r="F196" s="42"/>
      <c r="G196" s="42">
        <v>132</v>
      </c>
      <c r="H196" s="42" t="s">
        <v>0</v>
      </c>
      <c r="I196" s="42" t="s">
        <v>1257</v>
      </c>
      <c r="J196" s="42" t="s">
        <v>2344</v>
      </c>
      <c r="K196" s="42" t="s">
        <v>1177</v>
      </c>
      <c r="L196" s="42" t="s">
        <v>2642</v>
      </c>
      <c r="M196" s="42" t="s">
        <v>1157</v>
      </c>
      <c r="N196" s="44">
        <f>G196</f>
        <v>132</v>
      </c>
      <c r="O196" s="42" t="s">
        <v>613</v>
      </c>
      <c r="P196" s="45"/>
      <c r="T196" s="38" t="str">
        <f t="shared" si="30"/>
        <v/>
      </c>
      <c r="U196" s="38">
        <v>195</v>
      </c>
    </row>
    <row r="197" spans="1:21" x14ac:dyDescent="0.25">
      <c r="A197" s="51" t="s">
        <v>748</v>
      </c>
      <c r="B197" s="38" t="s">
        <v>611</v>
      </c>
      <c r="C197" s="38" t="s">
        <v>1399</v>
      </c>
      <c r="E197" s="38" t="s">
        <v>1179</v>
      </c>
      <c r="I197" s="38" t="s">
        <v>1180</v>
      </c>
      <c r="K197" s="38" t="s">
        <v>1177</v>
      </c>
      <c r="L197" s="38" t="s">
        <v>1205</v>
      </c>
      <c r="M197" s="38" t="s">
        <v>1157</v>
      </c>
      <c r="N197" s="40" t="str">
        <f>CONCATENATE(G196,".1")</f>
        <v>132.1</v>
      </c>
      <c r="O197" s="38" t="s">
        <v>1</v>
      </c>
      <c r="P197" s="52"/>
      <c r="T197" s="38" t="str">
        <f t="shared" si="30"/>
        <v/>
      </c>
      <c r="U197" s="38">
        <v>196</v>
      </c>
    </row>
    <row r="198" spans="1:21" x14ac:dyDescent="0.25">
      <c r="A198" s="51" t="s">
        <v>748</v>
      </c>
      <c r="B198" s="38" t="s">
        <v>611</v>
      </c>
      <c r="C198" s="38" t="s">
        <v>1399</v>
      </c>
      <c r="E198" s="38" t="s">
        <v>1179</v>
      </c>
      <c r="I198" s="38" t="s">
        <v>1180</v>
      </c>
      <c r="K198" s="38" t="s">
        <v>1177</v>
      </c>
      <c r="L198" s="38" t="s">
        <v>2643</v>
      </c>
      <c r="M198" s="38" t="s">
        <v>1157</v>
      </c>
      <c r="N198" s="40" t="str">
        <f>CONCATENATE(G196,".2")</f>
        <v>132.2</v>
      </c>
      <c r="O198" s="38" t="s">
        <v>1</v>
      </c>
      <c r="P198" s="52"/>
      <c r="T198" s="38" t="str">
        <f t="shared" si="30"/>
        <v/>
      </c>
      <c r="U198" s="38">
        <v>197</v>
      </c>
    </row>
    <row r="199" spans="1:21" ht="15.75" thickBot="1" x14ac:dyDescent="0.3">
      <c r="A199" s="46" t="s">
        <v>748</v>
      </c>
      <c r="B199" s="47" t="s">
        <v>611</v>
      </c>
      <c r="C199" s="47" t="s">
        <v>1399</v>
      </c>
      <c r="D199" s="47"/>
      <c r="E199" s="47" t="s">
        <v>1179</v>
      </c>
      <c r="F199" s="47"/>
      <c r="G199" s="47"/>
      <c r="H199" s="47"/>
      <c r="I199" s="47" t="s">
        <v>1180</v>
      </c>
      <c r="J199" s="47"/>
      <c r="K199" s="47" t="s">
        <v>1177</v>
      </c>
      <c r="L199" s="47" t="s">
        <v>1044</v>
      </c>
      <c r="M199" s="47" t="s">
        <v>1157</v>
      </c>
      <c r="N199" s="49" t="str">
        <f>CONCATENATE(G196,".3")</f>
        <v>132.3</v>
      </c>
      <c r="O199" s="47" t="s">
        <v>622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  <c r="T199" s="38" t="str">
        <f t="shared" si="30"/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  <c r="U199" s="38">
        <v>198</v>
      </c>
    </row>
    <row r="200" spans="1:21" ht="15.75" thickBot="1" x14ac:dyDescent="0.3">
      <c r="A200" s="38" t="s">
        <v>748</v>
      </c>
      <c r="B200" s="38">
        <v>133</v>
      </c>
      <c r="C200" s="38" t="s">
        <v>1399</v>
      </c>
      <c r="D200" s="38" t="s">
        <v>1182</v>
      </c>
      <c r="E200" s="38" t="s">
        <v>1400</v>
      </c>
      <c r="G200" s="38">
        <v>133</v>
      </c>
      <c r="H200" s="38" t="s">
        <v>0</v>
      </c>
      <c r="I200" s="38" t="s">
        <v>1257</v>
      </c>
      <c r="J200" s="38" t="s">
        <v>2344</v>
      </c>
      <c r="K200" s="38" t="s">
        <v>1177</v>
      </c>
      <c r="L200" s="38" t="s">
        <v>2386</v>
      </c>
      <c r="M200" s="38" t="s">
        <v>1157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{id:133,year: "2021", typeDoc:"RESOLUCIÓN",numDoc:"CG133-2021",monthDoc:"ABR",nameDoc:"SUSTITUCIONES DE CONSEJOS DTOS Y MUNICIPALES 2021",link: Acuerdos__pdfpath(`./${"2021/"}${"133.pdf"}`),},</v>
      </c>
      <c r="T200" s="38" t="str">
        <f t="shared" si="30"/>
        <v>{id:133,year: "2021", typeDoc:"RESOLUCIÓN",numDoc:"CG133-2021",monthDoc:"ABR",nameDoc:"SUSTITUCIONES DE CONSEJOS DTOS Y MUNICIPALES 2021",link: Acuerdos__pdfpath(`./${"2021/"}${"133.pdf"}`),},</v>
      </c>
      <c r="U200" s="38">
        <v>199</v>
      </c>
    </row>
    <row r="201" spans="1:21" x14ac:dyDescent="0.25">
      <c r="A201" s="41" t="s">
        <v>748</v>
      </c>
      <c r="B201" s="42">
        <v>134</v>
      </c>
      <c r="C201" s="42" t="s">
        <v>1399</v>
      </c>
      <c r="D201" s="42" t="s">
        <v>1182</v>
      </c>
      <c r="E201" s="42" t="s">
        <v>1400</v>
      </c>
      <c r="F201" s="42"/>
      <c r="G201" s="42">
        <v>134</v>
      </c>
      <c r="H201" s="42" t="s">
        <v>0</v>
      </c>
      <c r="I201" s="42" t="s">
        <v>1257</v>
      </c>
      <c r="J201" s="42" t="s">
        <v>2344</v>
      </c>
      <c r="K201" s="42" t="s">
        <v>1177</v>
      </c>
      <c r="L201" s="42" t="s">
        <v>2387</v>
      </c>
      <c r="M201" s="42" t="s">
        <v>1157</v>
      </c>
      <c r="N201" s="44">
        <f>G201</f>
        <v>134</v>
      </c>
      <c r="O201" s="42" t="s">
        <v>613</v>
      </c>
      <c r="P201" s="45"/>
      <c r="T201" s="38" t="str">
        <f t="shared" si="30"/>
        <v/>
      </c>
      <c r="U201" s="38">
        <v>200</v>
      </c>
    </row>
    <row r="202" spans="1:21" ht="15.75" thickBot="1" x14ac:dyDescent="0.3">
      <c r="A202" s="46" t="s">
        <v>748</v>
      </c>
      <c r="B202" s="47" t="s">
        <v>611</v>
      </c>
      <c r="C202" s="47" t="s">
        <v>1399</v>
      </c>
      <c r="D202" s="47"/>
      <c r="E202" s="47" t="s">
        <v>1179</v>
      </c>
      <c r="F202" s="47"/>
      <c r="G202" s="47"/>
      <c r="H202" s="47"/>
      <c r="I202" s="47" t="s">
        <v>1180</v>
      </c>
      <c r="J202" s="47"/>
      <c r="K202" s="47" t="s">
        <v>1177</v>
      </c>
      <c r="L202" s="47" t="s">
        <v>2367</v>
      </c>
      <c r="M202" s="47" t="s">
        <v>1157</v>
      </c>
      <c r="N202" s="49" t="str">
        <f>CONCATENATE(G201,".1")</f>
        <v>134.1</v>
      </c>
      <c r="O202" s="47" t="s">
        <v>622</v>
      </c>
      <c r="P202" s="50" t="str">
        <f>CONCATENATE(
A201,B201,C201,D201,E201,F201,G201,H201,I201,J201,K201,L201,M201,N201,O201,
A202,B202,C202,D202,E202,F202,G202,H202,I202,J202,K202,L202,M202,N202,O202)</f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T202" s="38" t="str">
        <f t="shared" si="30"/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U202" s="38">
        <v>201</v>
      </c>
    </row>
    <row r="203" spans="1:21" x14ac:dyDescent="0.25">
      <c r="A203" s="41" t="s">
        <v>748</v>
      </c>
      <c r="B203" s="42">
        <v>135</v>
      </c>
      <c r="C203" s="42" t="s">
        <v>1399</v>
      </c>
      <c r="D203" s="42" t="s">
        <v>1182</v>
      </c>
      <c r="E203" s="42" t="s">
        <v>1400</v>
      </c>
      <c r="F203" s="42"/>
      <c r="G203" s="42">
        <v>135</v>
      </c>
      <c r="H203" s="42" t="s">
        <v>0</v>
      </c>
      <c r="I203" s="42" t="s">
        <v>1257</v>
      </c>
      <c r="J203" s="42" t="s">
        <v>2344</v>
      </c>
      <c r="K203" s="42" t="s">
        <v>1177</v>
      </c>
      <c r="L203" s="42" t="s">
        <v>2388</v>
      </c>
      <c r="M203" s="42" t="s">
        <v>1157</v>
      </c>
      <c r="N203" s="44">
        <f>G203</f>
        <v>135</v>
      </c>
      <c r="O203" s="42" t="s">
        <v>613</v>
      </c>
      <c r="P203" s="45"/>
      <c r="T203" s="38" t="str">
        <f t="shared" si="30"/>
        <v/>
      </c>
      <c r="U203" s="38">
        <v>202</v>
      </c>
    </row>
    <row r="204" spans="1:21" ht="15.75" thickBot="1" x14ac:dyDescent="0.3">
      <c r="A204" s="46" t="s">
        <v>748</v>
      </c>
      <c r="B204" s="47" t="s">
        <v>611</v>
      </c>
      <c r="C204" s="47" t="s">
        <v>1399</v>
      </c>
      <c r="D204" s="47"/>
      <c r="E204" s="47" t="s">
        <v>1179</v>
      </c>
      <c r="F204" s="47"/>
      <c r="G204" s="47"/>
      <c r="H204" s="47"/>
      <c r="I204" s="47" t="s">
        <v>1180</v>
      </c>
      <c r="J204" s="47"/>
      <c r="K204" s="47" t="s">
        <v>1177</v>
      </c>
      <c r="L204" s="47" t="s">
        <v>2644</v>
      </c>
      <c r="M204" s="47" t="s">
        <v>1157</v>
      </c>
      <c r="N204" s="49" t="str">
        <f>CONCATENATE(G203,".1")</f>
        <v>135.1</v>
      </c>
      <c r="O204" s="47" t="s">
        <v>622</v>
      </c>
      <c r="P204" s="50" t="str">
        <f>CONCATENATE(
A203,B203,C203,D203,E203,F203,G203,H203,I203,J203,K203,L203,M203,N203,O203,
A204,B204,C204,D204,E204,F204,G204,H204,I204,J204,K204,L204,M204,N204,O204)</f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  <c r="T204" s="38" t="str">
        <f t="shared" si="30"/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  <c r="U204" s="38">
        <v>203</v>
      </c>
    </row>
    <row r="205" spans="1:21" x14ac:dyDescent="0.25">
      <c r="A205" s="41" t="s">
        <v>748</v>
      </c>
      <c r="B205" s="42">
        <v>136</v>
      </c>
      <c r="C205" s="42" t="s">
        <v>1399</v>
      </c>
      <c r="D205" s="42" t="s">
        <v>1182</v>
      </c>
      <c r="E205" s="42" t="s">
        <v>1400</v>
      </c>
      <c r="F205" s="42"/>
      <c r="G205" s="42">
        <v>136</v>
      </c>
      <c r="H205" s="42" t="s">
        <v>0</v>
      </c>
      <c r="I205" s="42" t="s">
        <v>1257</v>
      </c>
      <c r="J205" s="42" t="s">
        <v>2344</v>
      </c>
      <c r="K205" s="42" t="s">
        <v>1177</v>
      </c>
      <c r="L205" s="42" t="s">
        <v>2389</v>
      </c>
      <c r="M205" s="42" t="s">
        <v>1157</v>
      </c>
      <c r="N205" s="44">
        <f>G205</f>
        <v>136</v>
      </c>
      <c r="O205" s="42" t="s">
        <v>613</v>
      </c>
      <c r="P205" s="45"/>
      <c r="T205" s="38" t="str">
        <f t="shared" si="30"/>
        <v/>
      </c>
      <c r="U205" s="38">
        <v>204</v>
      </c>
    </row>
    <row r="206" spans="1:21" ht="15.75" thickBot="1" x14ac:dyDescent="0.3">
      <c r="A206" s="46" t="s">
        <v>748</v>
      </c>
      <c r="B206" s="47" t="s">
        <v>611</v>
      </c>
      <c r="C206" s="47" t="s">
        <v>1399</v>
      </c>
      <c r="D206" s="47"/>
      <c r="E206" s="47" t="s">
        <v>1179</v>
      </c>
      <c r="F206" s="47"/>
      <c r="G206" s="47"/>
      <c r="H206" s="47"/>
      <c r="I206" s="47" t="s">
        <v>1180</v>
      </c>
      <c r="J206" s="47"/>
      <c r="K206" s="47" t="s">
        <v>1177</v>
      </c>
      <c r="L206" s="47" t="s">
        <v>984</v>
      </c>
      <c r="M206" s="47" t="s">
        <v>1157</v>
      </c>
      <c r="N206" s="49" t="str">
        <f>CONCATENATE(G205,".1")</f>
        <v>136.1</v>
      </c>
      <c r="O206" s="47" t="s">
        <v>622</v>
      </c>
      <c r="P206" s="50" t="str">
        <f>CONCATENATE(
A205,B205,C205,D205,E205,F205,G205,H205,I205,J205,K205,L205,M205,N205,O205,
A206,B206,C206,D206,E206,F206,G206,H206,I206,J206,K206,L206,M206,N206,O206)</f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T206" s="38" t="str">
        <f t="shared" si="30"/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U206" s="38">
        <v>205</v>
      </c>
    </row>
    <row r="207" spans="1:21" x14ac:dyDescent="0.25">
      <c r="A207" s="38" t="s">
        <v>748</v>
      </c>
      <c r="B207" s="38">
        <v>137</v>
      </c>
      <c r="C207" s="38" t="s">
        <v>1399</v>
      </c>
      <c r="D207" s="38" t="s">
        <v>1182</v>
      </c>
      <c r="E207" s="38" t="s">
        <v>1400</v>
      </c>
      <c r="G207" s="38">
        <v>137</v>
      </c>
      <c r="H207" s="38" t="s">
        <v>0</v>
      </c>
      <c r="I207" s="38" t="s">
        <v>1257</v>
      </c>
      <c r="J207" s="38" t="s">
        <v>2344</v>
      </c>
      <c r="K207" s="38" t="s">
        <v>1177</v>
      </c>
      <c r="L207" s="38" t="s">
        <v>2390</v>
      </c>
      <c r="M207" s="38" t="s">
        <v>1157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{id:137,year: "2021", typeDoc:"RESOLUCIÓN",numDoc:"CG137-2021",monthDoc:"ABR",nameDoc:"DIPUTACIONES PVEM",link: Acuerdos__pdfpath(`./${"2021/"}${"137.pdf"}`),},</v>
      </c>
      <c r="T207" s="38" t="str">
        <f t="shared" si="30"/>
        <v>{id:137,year: "2021", typeDoc:"RESOLUCIÓN",numDoc:"CG137-2021",monthDoc:"ABR",nameDoc:"DIPUTACIONES PVEM",link: Acuerdos__pdfpath(`./${"2021/"}${"137.pdf"}`),},</v>
      </c>
      <c r="U207" s="38">
        <v>206</v>
      </c>
    </row>
    <row r="208" spans="1:21" x14ac:dyDescent="0.25">
      <c r="A208" s="38" t="s">
        <v>748</v>
      </c>
      <c r="B208" s="38">
        <v>138</v>
      </c>
      <c r="C208" s="38" t="s">
        <v>1399</v>
      </c>
      <c r="D208" s="38" t="s">
        <v>1182</v>
      </c>
      <c r="E208" s="38" t="s">
        <v>1400</v>
      </c>
      <c r="G208" s="38">
        <v>138</v>
      </c>
      <c r="H208" s="38" t="s">
        <v>0</v>
      </c>
      <c r="I208" s="38" t="s">
        <v>1257</v>
      </c>
      <c r="J208" s="38" t="s">
        <v>2344</v>
      </c>
      <c r="K208" s="38" t="s">
        <v>1177</v>
      </c>
      <c r="L208" s="38" t="s">
        <v>2391</v>
      </c>
      <c r="M208" s="38" t="s">
        <v>1157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{id:138,year: "2021", typeDoc:"RESOLUCIÓN",numDoc:"CG138-2021",monthDoc:"ABR",nameDoc:"DIPUTACIONES PESTLAX",link: Acuerdos__pdfpath(`./${"2021/"}${"138.pdf"}`),},</v>
      </c>
      <c r="T208" s="38" t="str">
        <f t="shared" si="30"/>
        <v>{id:138,year: "2021", typeDoc:"RESOLUCIÓN",numDoc:"CG138-2021",monthDoc:"ABR",nameDoc:"DIPUTACIONES PESTLAX",link: Acuerdos__pdfpath(`./${"2021/"}${"138.pdf"}`),},</v>
      </c>
      <c r="U208" s="38">
        <v>207</v>
      </c>
    </row>
    <row r="209" spans="1:21" ht="15.75" thickBot="1" x14ac:dyDescent="0.3">
      <c r="A209" s="38" t="s">
        <v>748</v>
      </c>
      <c r="B209" s="38">
        <v>139</v>
      </c>
      <c r="C209" s="38" t="s">
        <v>1399</v>
      </c>
      <c r="D209" s="38" t="s">
        <v>1182</v>
      </c>
      <c r="E209" s="38" t="s">
        <v>1400</v>
      </c>
      <c r="G209" s="38">
        <v>139</v>
      </c>
      <c r="H209" s="38" t="s">
        <v>0</v>
      </c>
      <c r="I209" s="38" t="s">
        <v>1257</v>
      </c>
      <c r="J209" s="38" t="s">
        <v>2344</v>
      </c>
      <c r="K209" s="38" t="s">
        <v>1177</v>
      </c>
      <c r="L209" s="38" t="s">
        <v>2645</v>
      </c>
      <c r="M209" s="38" t="s">
        <v>1157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{id:139,year: "2021", typeDoc:"RESOLUCIÓN",numDoc:"CG139-2021",monthDoc:"ABR",nameDoc:"DIPUTACIÓN COALICIÓN JUNTOS HAREMOS HISTORIA TLAXCALA",link: Acuerdos__pdfpath(`./${"2021/"}${"139.pdf"}`),},</v>
      </c>
      <c r="T209" s="38" t="str">
        <f t="shared" si="30"/>
        <v>{id:139,year: "2021", typeDoc:"RESOLUCIÓN",numDoc:"CG139-2021",monthDoc:"ABR",nameDoc:"DIPUTACIÓN COALICIÓN JUNTOS HAREMOS HISTORIA TLAXCALA",link: Acuerdos__pdfpath(`./${"2021/"}${"139.pdf"}`),},</v>
      </c>
      <c r="U209" s="38">
        <v>208</v>
      </c>
    </row>
    <row r="210" spans="1:21" x14ac:dyDescent="0.25">
      <c r="A210" s="41" t="s">
        <v>748</v>
      </c>
      <c r="B210" s="42">
        <v>140</v>
      </c>
      <c r="C210" s="42" t="s">
        <v>1399</v>
      </c>
      <c r="D210" s="42" t="s">
        <v>1182</v>
      </c>
      <c r="E210" s="42" t="s">
        <v>1400</v>
      </c>
      <c r="F210" s="42"/>
      <c r="G210" s="42">
        <v>140</v>
      </c>
      <c r="H210" s="42" t="s">
        <v>0</v>
      </c>
      <c r="I210" s="42" t="s">
        <v>1257</v>
      </c>
      <c r="J210" s="42" t="s">
        <v>2344</v>
      </c>
      <c r="K210" s="42" t="s">
        <v>1177</v>
      </c>
      <c r="L210" s="42" t="s">
        <v>2392</v>
      </c>
      <c r="M210" s="42" t="s">
        <v>1157</v>
      </c>
      <c r="N210" s="44">
        <f>G210</f>
        <v>140</v>
      </c>
      <c r="O210" s="42" t="s">
        <v>613</v>
      </c>
      <c r="P210" s="45"/>
      <c r="T210" s="38" t="str">
        <f t="shared" si="30"/>
        <v/>
      </c>
      <c r="U210" s="38">
        <v>209</v>
      </c>
    </row>
    <row r="211" spans="1:21" x14ac:dyDescent="0.25">
      <c r="A211" s="51" t="s">
        <v>748</v>
      </c>
      <c r="B211" s="38" t="s">
        <v>611</v>
      </c>
      <c r="C211" s="38" t="s">
        <v>1399</v>
      </c>
      <c r="E211" s="38" t="s">
        <v>1179</v>
      </c>
      <c r="I211" s="38" t="s">
        <v>1180</v>
      </c>
      <c r="K211" s="38" t="s">
        <v>1177</v>
      </c>
      <c r="L211" s="38" t="s">
        <v>2393</v>
      </c>
      <c r="M211" s="38" t="s">
        <v>1157</v>
      </c>
      <c r="N211" s="40" t="str">
        <f>CONCATENATE(G210,".1")</f>
        <v>140.1</v>
      </c>
      <c r="O211" s="38" t="s">
        <v>1</v>
      </c>
      <c r="P211" s="52"/>
      <c r="T211" s="38" t="str">
        <f t="shared" si="30"/>
        <v/>
      </c>
      <c r="U211" s="38">
        <v>210</v>
      </c>
    </row>
    <row r="212" spans="1:21" ht="15.75" thickBot="1" x14ac:dyDescent="0.3">
      <c r="A212" s="46" t="s">
        <v>748</v>
      </c>
      <c r="B212" s="47" t="s">
        <v>611</v>
      </c>
      <c r="C212" s="47" t="s">
        <v>1399</v>
      </c>
      <c r="D212" s="47"/>
      <c r="E212" s="47" t="s">
        <v>1179</v>
      </c>
      <c r="F212" s="47"/>
      <c r="G212" s="47"/>
      <c r="H212" s="47"/>
      <c r="I212" s="47" t="s">
        <v>1180</v>
      </c>
      <c r="J212" s="47"/>
      <c r="K212" s="47" t="s">
        <v>1177</v>
      </c>
      <c r="L212" s="47" t="s">
        <v>2394</v>
      </c>
      <c r="M212" s="47" t="s">
        <v>1157</v>
      </c>
      <c r="N212" s="49" t="str">
        <f>CONCATENATE(G210,".2")</f>
        <v>140.2</v>
      </c>
      <c r="O212" s="47" t="s">
        <v>622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T212" s="38" t="str">
        <f t="shared" si="30"/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U212" s="38">
        <v>211</v>
      </c>
    </row>
    <row r="213" spans="1:21" x14ac:dyDescent="0.25">
      <c r="A213" s="41" t="s">
        <v>748</v>
      </c>
      <c r="B213" s="42">
        <v>141</v>
      </c>
      <c r="C213" s="42" t="s">
        <v>1399</v>
      </c>
      <c r="D213" s="42" t="s">
        <v>1182</v>
      </c>
      <c r="E213" s="42" t="s">
        <v>1400</v>
      </c>
      <c r="F213" s="42"/>
      <c r="G213" s="42">
        <v>141</v>
      </c>
      <c r="H213" s="42" t="s">
        <v>0</v>
      </c>
      <c r="I213" s="42" t="s">
        <v>1257</v>
      </c>
      <c r="J213" s="42" t="s">
        <v>2344</v>
      </c>
      <c r="K213" s="42" t="s">
        <v>1177</v>
      </c>
      <c r="L213" s="42" t="s">
        <v>2646</v>
      </c>
      <c r="M213" s="42" t="s">
        <v>1157</v>
      </c>
      <c r="N213" s="44">
        <f>G213</f>
        <v>141</v>
      </c>
      <c r="O213" s="42" t="s">
        <v>613</v>
      </c>
      <c r="P213" s="45"/>
      <c r="T213" s="38" t="str">
        <f t="shared" si="30"/>
        <v/>
      </c>
      <c r="U213" s="38">
        <v>212</v>
      </c>
    </row>
    <row r="214" spans="1:21" ht="15.75" thickBot="1" x14ac:dyDescent="0.3">
      <c r="A214" s="46" t="s">
        <v>748</v>
      </c>
      <c r="B214" s="47" t="s">
        <v>611</v>
      </c>
      <c r="C214" s="47" t="s">
        <v>1399</v>
      </c>
      <c r="D214" s="47"/>
      <c r="E214" s="47" t="s">
        <v>1179</v>
      </c>
      <c r="F214" s="47"/>
      <c r="G214" s="47"/>
      <c r="H214" s="47"/>
      <c r="I214" s="47" t="s">
        <v>1180</v>
      </c>
      <c r="J214" s="47"/>
      <c r="K214" s="47" t="s">
        <v>1177</v>
      </c>
      <c r="L214" s="47" t="s">
        <v>2640</v>
      </c>
      <c r="M214" s="47" t="s">
        <v>1157</v>
      </c>
      <c r="N214" s="49" t="str">
        <f>CONCATENATE(G213,".1")</f>
        <v>141.1</v>
      </c>
      <c r="O214" s="47" t="s">
        <v>622</v>
      </c>
      <c r="P214" s="50" t="str">
        <f>CONCATENATE(
A213,B213,C213,D213,E213,F213,G213,H213,I213,J213,K213,L213,M213,N213,O213,
A214,B214,C214,D214,E214,F214,G214,H214,I214,J214,K214,L214,M214,N214,O214)</f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  <c r="T214" s="38" t="str">
        <f t="shared" si="30"/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  <c r="U214" s="38">
        <v>213</v>
      </c>
    </row>
    <row r="215" spans="1:21" x14ac:dyDescent="0.25">
      <c r="A215" s="38" t="s">
        <v>748</v>
      </c>
      <c r="B215" s="38">
        <v>142</v>
      </c>
      <c r="C215" s="38" t="s">
        <v>1399</v>
      </c>
      <c r="D215" s="38" t="s">
        <v>1181</v>
      </c>
      <c r="E215" s="38" t="s">
        <v>1400</v>
      </c>
      <c r="G215" s="38">
        <v>142</v>
      </c>
      <c r="H215" s="38" t="s">
        <v>0</v>
      </c>
      <c r="I215" s="38" t="s">
        <v>1257</v>
      </c>
      <c r="J215" s="38" t="s">
        <v>2344</v>
      </c>
      <c r="K215" s="38" t="s">
        <v>1177</v>
      </c>
      <c r="L215" s="38" t="s">
        <v>2395</v>
      </c>
      <c r="M215" s="38" t="s">
        <v>1157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{id:142,year: "2021", typeDoc:"ACUERDO",numDoc:"CG142-2021",monthDoc:"ABR",nameDoc:"FINANCIAMIENTO ACT. ORDINARIAS Y OBTENCIÓN DEL VOTO DIPUTACIONES",link: Acuerdos__pdfpath(`./${"2021/"}${"142.pdf"}`),},</v>
      </c>
      <c r="T215" s="38" t="str">
        <f t="shared" si="30"/>
        <v>{id:142,year: "2021", typeDoc:"ACUERDO",numDoc:"CG142-2021",monthDoc:"ABR",nameDoc:"FINANCIAMIENTO ACT. ORDINARIAS Y OBTENCIÓN DEL VOTO DIPUTACIONES",link: Acuerdos__pdfpath(`./${"2021/"}${"142.pdf"}`),},</v>
      </c>
      <c r="U215" s="38">
        <v>214</v>
      </c>
    </row>
    <row r="216" spans="1:21" x14ac:dyDescent="0.25">
      <c r="A216" s="38" t="s">
        <v>748</v>
      </c>
      <c r="B216" s="38">
        <v>143</v>
      </c>
      <c r="C216" s="38" t="s">
        <v>1399</v>
      </c>
      <c r="D216" s="38" t="s">
        <v>1181</v>
      </c>
      <c r="E216" s="38" t="s">
        <v>1400</v>
      </c>
      <c r="G216" s="38">
        <v>143</v>
      </c>
      <c r="H216" s="38" t="s">
        <v>0</v>
      </c>
      <c r="I216" s="38" t="s">
        <v>1257</v>
      </c>
      <c r="J216" s="38" t="s">
        <v>2344</v>
      </c>
      <c r="K216" s="38" t="s">
        <v>1177</v>
      </c>
      <c r="L216" s="38" t="s">
        <v>2396</v>
      </c>
      <c r="M216" s="38" t="s">
        <v>1157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{id:143,year: "2021", typeDoc:"ACUERDO",numDoc:"CG143-2021",monthDoc:"ABR",nameDoc:"REFORMA LINEAMIENTOS DE DEBATES",link: Acuerdos__pdfpath(`./${"2021/"}${"143.pdf"}`),},</v>
      </c>
      <c r="T216" s="38" t="str">
        <f t="shared" si="30"/>
        <v>{id:143,year: "2021", typeDoc:"ACUERDO",numDoc:"CG143-2021",monthDoc:"ABR",nameDoc:"REFORMA LINEAMIENTOS DE DEBATES",link: Acuerdos__pdfpath(`./${"2021/"}${"143.pdf"}`),},</v>
      </c>
      <c r="U216" s="38">
        <v>215</v>
      </c>
    </row>
    <row r="217" spans="1:21" ht="15.75" thickBot="1" x14ac:dyDescent="0.3">
      <c r="A217" s="38" t="s">
        <v>748</v>
      </c>
      <c r="B217" s="38">
        <v>144</v>
      </c>
      <c r="C217" s="38" t="s">
        <v>1399</v>
      </c>
      <c r="D217" s="38" t="s">
        <v>1182</v>
      </c>
      <c r="E217" s="38" t="s">
        <v>1400</v>
      </c>
      <c r="G217" s="38">
        <v>144</v>
      </c>
      <c r="H217" s="38" t="s">
        <v>0</v>
      </c>
      <c r="I217" s="38" t="s">
        <v>1257</v>
      </c>
      <c r="J217" s="38" t="s">
        <v>2344</v>
      </c>
      <c r="K217" s="38" t="s">
        <v>1177</v>
      </c>
      <c r="L217" s="38" t="s">
        <v>2397</v>
      </c>
      <c r="M217" s="38" t="s">
        <v>1157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{id:144,year: "2021", typeDoc:"RESOLUCIÓN",numDoc:"CG144-2021",monthDoc:"ABR",nameDoc:"POS CQD Q ETG CG 013 2020",link: Acuerdos__pdfpath(`./${"2021/"}${"144.pdf"}`),},</v>
      </c>
      <c r="T217" s="38" t="str">
        <f t="shared" si="30"/>
        <v>{id:144,year: "2021", typeDoc:"RESOLUCIÓN",numDoc:"CG144-2021",monthDoc:"ABR",nameDoc:"POS CQD Q ETG CG 013 2020",link: Acuerdos__pdfpath(`./${"2021/"}${"144.pdf"}`),},</v>
      </c>
      <c r="U217" s="38">
        <v>216</v>
      </c>
    </row>
    <row r="218" spans="1:21" x14ac:dyDescent="0.25">
      <c r="A218" s="41" t="s">
        <v>748</v>
      </c>
      <c r="B218" s="42">
        <v>145</v>
      </c>
      <c r="C218" s="42" t="s">
        <v>1399</v>
      </c>
      <c r="D218" s="42" t="s">
        <v>1181</v>
      </c>
      <c r="E218" s="42" t="s">
        <v>1400</v>
      </c>
      <c r="F218" s="42"/>
      <c r="G218" s="42">
        <v>145</v>
      </c>
      <c r="H218" s="42" t="s">
        <v>0</v>
      </c>
      <c r="I218" s="42" t="s">
        <v>1257</v>
      </c>
      <c r="J218" s="42" t="s">
        <v>2344</v>
      </c>
      <c r="K218" s="42" t="s">
        <v>1177</v>
      </c>
      <c r="L218" s="42" t="s">
        <v>2398</v>
      </c>
      <c r="M218" s="42" t="s">
        <v>1157</v>
      </c>
      <c r="N218" s="44">
        <f>G218</f>
        <v>145</v>
      </c>
      <c r="O218" s="42" t="s">
        <v>613</v>
      </c>
      <c r="P218" s="45"/>
      <c r="T218" s="38" t="str">
        <f t="shared" si="30"/>
        <v/>
      </c>
      <c r="U218" s="38">
        <v>217</v>
      </c>
    </row>
    <row r="219" spans="1:21" ht="15.75" thickBot="1" x14ac:dyDescent="0.3">
      <c r="A219" s="46" t="s">
        <v>748</v>
      </c>
      <c r="B219" s="47" t="s">
        <v>611</v>
      </c>
      <c r="C219" s="47" t="s">
        <v>1399</v>
      </c>
      <c r="D219" s="47"/>
      <c r="E219" s="47" t="s">
        <v>1179</v>
      </c>
      <c r="F219" s="47"/>
      <c r="G219" s="47"/>
      <c r="H219" s="47"/>
      <c r="I219" s="47" t="s">
        <v>1180</v>
      </c>
      <c r="J219" s="47"/>
      <c r="K219" s="47" t="s">
        <v>1177</v>
      </c>
      <c r="L219" s="47" t="s">
        <v>2399</v>
      </c>
      <c r="M219" s="47" t="s">
        <v>1157</v>
      </c>
      <c r="N219" s="49" t="str">
        <f>CONCATENATE(G218,".1")</f>
        <v>145.1</v>
      </c>
      <c r="O219" s="47" t="s">
        <v>622</v>
      </c>
      <c r="P219" s="50" t="str">
        <f>CONCATENATE(
A218,B218,C218,D218,E218,F218,G218,H218,I218,J218,K218,L218,M218,N218,O218,
A219,B219,C219,D219,E219,F219,G219,H219,I219,J219,K219,L219,M219,N219,O219)</f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T219" s="38" t="str">
        <f t="shared" si="30"/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U219" s="38">
        <v>218</v>
      </c>
    </row>
    <row r="220" spans="1:21" x14ac:dyDescent="0.25">
      <c r="A220" s="41" t="s">
        <v>748</v>
      </c>
      <c r="B220" s="42">
        <v>146</v>
      </c>
      <c r="C220" s="42" t="s">
        <v>1399</v>
      </c>
      <c r="D220" s="42" t="s">
        <v>1182</v>
      </c>
      <c r="E220" s="42" t="s">
        <v>1400</v>
      </c>
      <c r="F220" s="42"/>
      <c r="G220" s="42">
        <v>146</v>
      </c>
      <c r="H220" s="42" t="s">
        <v>0</v>
      </c>
      <c r="I220" s="42" t="s">
        <v>1257</v>
      </c>
      <c r="J220" s="42" t="s">
        <v>2344</v>
      </c>
      <c r="K220" s="42" t="s">
        <v>1177</v>
      </c>
      <c r="L220" s="42" t="s">
        <v>2400</v>
      </c>
      <c r="M220" s="42" t="s">
        <v>1157</v>
      </c>
      <c r="N220" s="44">
        <f>G220</f>
        <v>146</v>
      </c>
      <c r="O220" s="42" t="s">
        <v>613</v>
      </c>
      <c r="P220" s="45"/>
      <c r="T220" s="38" t="str">
        <f t="shared" si="30"/>
        <v/>
      </c>
      <c r="U220" s="38">
        <v>219</v>
      </c>
    </row>
    <row r="221" spans="1:21" x14ac:dyDescent="0.25">
      <c r="A221" s="51" t="s">
        <v>748</v>
      </c>
      <c r="B221" s="38" t="s">
        <v>611</v>
      </c>
      <c r="C221" s="38" t="s">
        <v>1399</v>
      </c>
      <c r="E221" s="38" t="s">
        <v>1179</v>
      </c>
      <c r="I221" s="38" t="s">
        <v>1180</v>
      </c>
      <c r="K221" s="38" t="s">
        <v>1177</v>
      </c>
      <c r="L221" s="38" t="s">
        <v>771</v>
      </c>
      <c r="M221" s="38" t="s">
        <v>1157</v>
      </c>
      <c r="N221" s="40" t="str">
        <f>CONCATENATE(G220,".1")</f>
        <v>146.1</v>
      </c>
      <c r="O221" s="38" t="s">
        <v>1</v>
      </c>
      <c r="P221" s="52"/>
      <c r="T221" s="38" t="str">
        <f t="shared" si="30"/>
        <v/>
      </c>
      <c r="U221" s="38">
        <v>220</v>
      </c>
    </row>
    <row r="222" spans="1:21" ht="15.75" thickBot="1" x14ac:dyDescent="0.3">
      <c r="A222" s="46" t="s">
        <v>748</v>
      </c>
      <c r="B222" s="47" t="s">
        <v>611</v>
      </c>
      <c r="C222" s="47" t="s">
        <v>1399</v>
      </c>
      <c r="D222" s="47"/>
      <c r="E222" s="47" t="s">
        <v>1179</v>
      </c>
      <c r="F222" s="47"/>
      <c r="G222" s="47"/>
      <c r="H222" s="47"/>
      <c r="I222" s="47" t="s">
        <v>1180</v>
      </c>
      <c r="J222" s="47"/>
      <c r="K222" s="47" t="s">
        <v>1177</v>
      </c>
      <c r="L222" s="47" t="s">
        <v>772</v>
      </c>
      <c r="M222" s="47" t="s">
        <v>1157</v>
      </c>
      <c r="N222" s="49" t="str">
        <f>CONCATENATE(G220,".2")</f>
        <v>146.2</v>
      </c>
      <c r="O222" s="47" t="s">
        <v>622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T222" s="38" t="str">
        <f t="shared" si="30"/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U222" s="38">
        <v>221</v>
      </c>
    </row>
    <row r="223" spans="1:21" x14ac:dyDescent="0.25">
      <c r="A223" s="41" t="s">
        <v>748</v>
      </c>
      <c r="B223" s="42">
        <v>147</v>
      </c>
      <c r="C223" s="42" t="s">
        <v>1399</v>
      </c>
      <c r="D223" s="42" t="s">
        <v>1182</v>
      </c>
      <c r="E223" s="42" t="s">
        <v>1400</v>
      </c>
      <c r="F223" s="42"/>
      <c r="G223" s="42">
        <v>147</v>
      </c>
      <c r="H223" s="42" t="s">
        <v>0</v>
      </c>
      <c r="I223" s="42" t="s">
        <v>1257</v>
      </c>
      <c r="J223" s="42" t="s">
        <v>2344</v>
      </c>
      <c r="K223" s="42" t="s">
        <v>1177</v>
      </c>
      <c r="L223" s="42" t="s">
        <v>2401</v>
      </c>
      <c r="M223" s="42" t="s">
        <v>1157</v>
      </c>
      <c r="N223" s="44">
        <f>G223</f>
        <v>147</v>
      </c>
      <c r="O223" s="42" t="s">
        <v>613</v>
      </c>
      <c r="P223" s="45"/>
      <c r="T223" s="38" t="str">
        <f t="shared" si="30"/>
        <v/>
      </c>
      <c r="U223" s="38">
        <v>222</v>
      </c>
    </row>
    <row r="224" spans="1:21" x14ac:dyDescent="0.25">
      <c r="A224" s="51" t="s">
        <v>748</v>
      </c>
      <c r="B224" s="38" t="s">
        <v>611</v>
      </c>
      <c r="C224" s="38" t="s">
        <v>1399</v>
      </c>
      <c r="E224" s="38" t="s">
        <v>1179</v>
      </c>
      <c r="I224" s="38" t="s">
        <v>1180</v>
      </c>
      <c r="K224" s="38" t="s">
        <v>1177</v>
      </c>
      <c r="L224" s="38" t="s">
        <v>771</v>
      </c>
      <c r="M224" s="38" t="s">
        <v>1157</v>
      </c>
      <c r="N224" s="40" t="str">
        <f>CONCATENATE(G223,".1")</f>
        <v>147.1</v>
      </c>
      <c r="O224" s="38" t="s">
        <v>1</v>
      </c>
      <c r="P224" s="52"/>
      <c r="T224" s="38" t="str">
        <f t="shared" si="30"/>
        <v/>
      </c>
      <c r="U224" s="38">
        <v>223</v>
      </c>
    </row>
    <row r="225" spans="1:21" ht="15.75" thickBot="1" x14ac:dyDescent="0.3">
      <c r="A225" s="46" t="s">
        <v>748</v>
      </c>
      <c r="B225" s="47" t="s">
        <v>611</v>
      </c>
      <c r="C225" s="47" t="s">
        <v>1399</v>
      </c>
      <c r="D225" s="47"/>
      <c r="E225" s="47" t="s">
        <v>1179</v>
      </c>
      <c r="F225" s="47"/>
      <c r="G225" s="47"/>
      <c r="H225" s="47"/>
      <c r="I225" s="47" t="s">
        <v>1180</v>
      </c>
      <c r="J225" s="47"/>
      <c r="K225" s="47" t="s">
        <v>1177</v>
      </c>
      <c r="L225" s="47" t="s">
        <v>772</v>
      </c>
      <c r="M225" s="47" t="s">
        <v>1157</v>
      </c>
      <c r="N225" s="49" t="str">
        <f>CONCATENATE(G223,".2")</f>
        <v>147.2</v>
      </c>
      <c r="O225" s="47" t="s">
        <v>622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T225" s="38" t="str">
        <f t="shared" si="30"/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U225" s="38">
        <v>224</v>
      </c>
    </row>
    <row r="226" spans="1:21" x14ac:dyDescent="0.25">
      <c r="A226" s="41" t="s">
        <v>748</v>
      </c>
      <c r="B226" s="42">
        <v>148</v>
      </c>
      <c r="C226" s="42" t="s">
        <v>1399</v>
      </c>
      <c r="D226" s="42" t="s">
        <v>1182</v>
      </c>
      <c r="E226" s="42" t="s">
        <v>1400</v>
      </c>
      <c r="F226" s="42"/>
      <c r="G226" s="42">
        <v>148</v>
      </c>
      <c r="H226" s="42" t="s">
        <v>0</v>
      </c>
      <c r="I226" s="42" t="s">
        <v>1257</v>
      </c>
      <c r="J226" s="42" t="s">
        <v>2344</v>
      </c>
      <c r="K226" s="42" t="s">
        <v>1177</v>
      </c>
      <c r="L226" s="42" t="s">
        <v>2414</v>
      </c>
      <c r="M226" s="42" t="s">
        <v>1157</v>
      </c>
      <c r="N226" s="44">
        <f>G226</f>
        <v>148</v>
      </c>
      <c r="O226" s="42" t="s">
        <v>613</v>
      </c>
      <c r="P226" s="45"/>
      <c r="T226" s="38" t="str">
        <f t="shared" si="30"/>
        <v/>
      </c>
      <c r="U226" s="38">
        <v>225</v>
      </c>
    </row>
    <row r="227" spans="1:21" x14ac:dyDescent="0.25">
      <c r="A227" s="51" t="s">
        <v>748</v>
      </c>
      <c r="B227" s="38" t="s">
        <v>611</v>
      </c>
      <c r="C227" s="38" t="s">
        <v>1399</v>
      </c>
      <c r="E227" s="38" t="s">
        <v>1179</v>
      </c>
      <c r="I227" s="38" t="s">
        <v>1180</v>
      </c>
      <c r="K227" s="38" t="s">
        <v>1177</v>
      </c>
      <c r="L227" s="38" t="s">
        <v>771</v>
      </c>
      <c r="M227" s="38" t="s">
        <v>1157</v>
      </c>
      <c r="N227" s="40" t="str">
        <f>CONCATENATE(G226,".1")</f>
        <v>148.1</v>
      </c>
      <c r="O227" s="38" t="s">
        <v>1</v>
      </c>
      <c r="P227" s="52"/>
      <c r="T227" s="38" t="str">
        <f t="shared" si="30"/>
        <v/>
      </c>
      <c r="U227" s="38">
        <v>226</v>
      </c>
    </row>
    <row r="228" spans="1:21" ht="15.75" thickBot="1" x14ac:dyDescent="0.3">
      <c r="A228" s="46" t="s">
        <v>748</v>
      </c>
      <c r="B228" s="47" t="s">
        <v>611</v>
      </c>
      <c r="C228" s="47" t="s">
        <v>1399</v>
      </c>
      <c r="D228" s="47"/>
      <c r="E228" s="47" t="s">
        <v>1179</v>
      </c>
      <c r="F228" s="47"/>
      <c r="G228" s="47"/>
      <c r="H228" s="47"/>
      <c r="I228" s="47" t="s">
        <v>1180</v>
      </c>
      <c r="J228" s="47"/>
      <c r="K228" s="47" t="s">
        <v>1177</v>
      </c>
      <c r="L228" s="47" t="s">
        <v>772</v>
      </c>
      <c r="M228" s="47" t="s">
        <v>1157</v>
      </c>
      <c r="N228" s="49" t="str">
        <f>CONCATENATE(G226,".2")</f>
        <v>148.2</v>
      </c>
      <c r="O228" s="47" t="s">
        <v>622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T228" s="38" t="str">
        <f t="shared" si="30"/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U228" s="38">
        <v>227</v>
      </c>
    </row>
    <row r="229" spans="1:21" x14ac:dyDescent="0.25">
      <c r="A229" s="41" t="s">
        <v>748</v>
      </c>
      <c r="B229" s="42">
        <v>149</v>
      </c>
      <c r="C229" s="42" t="s">
        <v>1399</v>
      </c>
      <c r="D229" s="42" t="s">
        <v>1182</v>
      </c>
      <c r="E229" s="42" t="s">
        <v>1400</v>
      </c>
      <c r="F229" s="42"/>
      <c r="G229" s="42">
        <v>149</v>
      </c>
      <c r="H229" s="42" t="s">
        <v>0</v>
      </c>
      <c r="I229" s="42" t="s">
        <v>1257</v>
      </c>
      <c r="J229" s="42" t="s">
        <v>2344</v>
      </c>
      <c r="K229" s="42" t="s">
        <v>1177</v>
      </c>
      <c r="L229" s="42" t="s">
        <v>2402</v>
      </c>
      <c r="M229" s="42" t="s">
        <v>1157</v>
      </c>
      <c r="N229" s="44">
        <f>G229</f>
        <v>149</v>
      </c>
      <c r="O229" s="42" t="s">
        <v>613</v>
      </c>
      <c r="P229" s="45"/>
      <c r="T229" s="38" t="str">
        <f t="shared" si="30"/>
        <v/>
      </c>
      <c r="U229" s="38">
        <v>228</v>
      </c>
    </row>
    <row r="230" spans="1:21" x14ac:dyDescent="0.25">
      <c r="A230" s="51" t="s">
        <v>748</v>
      </c>
      <c r="B230" s="38" t="s">
        <v>611</v>
      </c>
      <c r="C230" s="38" t="s">
        <v>1399</v>
      </c>
      <c r="E230" s="38" t="s">
        <v>1179</v>
      </c>
      <c r="I230" s="38" t="s">
        <v>1180</v>
      </c>
      <c r="K230" s="38" t="s">
        <v>1177</v>
      </c>
      <c r="L230" s="38" t="s">
        <v>771</v>
      </c>
      <c r="M230" s="38" t="s">
        <v>1157</v>
      </c>
      <c r="N230" s="40" t="str">
        <f>CONCATENATE(G229,".1")</f>
        <v>149.1</v>
      </c>
      <c r="O230" s="38" t="s">
        <v>1</v>
      </c>
      <c r="P230" s="52"/>
      <c r="T230" s="38" t="str">
        <f t="shared" si="30"/>
        <v/>
      </c>
      <c r="U230" s="38">
        <v>229</v>
      </c>
    </row>
    <row r="231" spans="1:21" ht="15.75" thickBot="1" x14ac:dyDescent="0.3">
      <c r="A231" s="46" t="s">
        <v>748</v>
      </c>
      <c r="B231" s="47" t="s">
        <v>611</v>
      </c>
      <c r="C231" s="47" t="s">
        <v>1399</v>
      </c>
      <c r="D231" s="47"/>
      <c r="E231" s="47" t="s">
        <v>1179</v>
      </c>
      <c r="F231" s="47"/>
      <c r="G231" s="47"/>
      <c r="H231" s="47"/>
      <c r="I231" s="47" t="s">
        <v>1180</v>
      </c>
      <c r="J231" s="47"/>
      <c r="K231" s="47" t="s">
        <v>1177</v>
      </c>
      <c r="L231" s="47" t="s">
        <v>772</v>
      </c>
      <c r="M231" s="47" t="s">
        <v>1157</v>
      </c>
      <c r="N231" s="49" t="str">
        <f>CONCATENATE(G229,".2")</f>
        <v>149.2</v>
      </c>
      <c r="O231" s="47" t="s">
        <v>622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T231" s="38" t="str">
        <f t="shared" si="30"/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U231" s="38">
        <v>230</v>
      </c>
    </row>
    <row r="232" spans="1:21" x14ac:dyDescent="0.25">
      <c r="A232" s="41" t="s">
        <v>748</v>
      </c>
      <c r="B232" s="42">
        <v>150</v>
      </c>
      <c r="C232" s="42" t="s">
        <v>1399</v>
      </c>
      <c r="D232" s="42" t="s">
        <v>1182</v>
      </c>
      <c r="E232" s="42" t="s">
        <v>1400</v>
      </c>
      <c r="F232" s="42"/>
      <c r="G232" s="42">
        <v>150</v>
      </c>
      <c r="H232" s="42" t="s">
        <v>0</v>
      </c>
      <c r="I232" s="42" t="s">
        <v>1257</v>
      </c>
      <c r="J232" s="42" t="s">
        <v>2344</v>
      </c>
      <c r="K232" s="42" t="s">
        <v>1177</v>
      </c>
      <c r="L232" s="42" t="s">
        <v>2403</v>
      </c>
      <c r="M232" s="42" t="s">
        <v>1157</v>
      </c>
      <c r="N232" s="44">
        <f>G232</f>
        <v>150</v>
      </c>
      <c r="O232" s="42" t="s">
        <v>613</v>
      </c>
      <c r="P232" s="45"/>
      <c r="T232" s="38" t="str">
        <f t="shared" si="30"/>
        <v/>
      </c>
      <c r="U232" s="38">
        <v>231</v>
      </c>
    </row>
    <row r="233" spans="1:21" x14ac:dyDescent="0.25">
      <c r="A233" s="51" t="s">
        <v>748</v>
      </c>
      <c r="B233" s="38" t="s">
        <v>611</v>
      </c>
      <c r="C233" s="38" t="s">
        <v>1399</v>
      </c>
      <c r="E233" s="38" t="s">
        <v>1179</v>
      </c>
      <c r="I233" s="38" t="s">
        <v>1180</v>
      </c>
      <c r="K233" s="38" t="s">
        <v>1177</v>
      </c>
      <c r="L233" s="38" t="s">
        <v>771</v>
      </c>
      <c r="M233" s="38" t="s">
        <v>1157</v>
      </c>
      <c r="N233" s="40" t="str">
        <f>CONCATENATE(G232,".1")</f>
        <v>150.1</v>
      </c>
      <c r="O233" s="38" t="s">
        <v>1</v>
      </c>
      <c r="P233" s="52"/>
      <c r="T233" s="38" t="str">
        <f t="shared" si="30"/>
        <v/>
      </c>
      <c r="U233" s="38">
        <v>232</v>
      </c>
    </row>
    <row r="234" spans="1:21" ht="15.75" thickBot="1" x14ac:dyDescent="0.3">
      <c r="A234" s="46" t="s">
        <v>748</v>
      </c>
      <c r="B234" s="47" t="s">
        <v>611</v>
      </c>
      <c r="C234" s="47" t="s">
        <v>1399</v>
      </c>
      <c r="D234" s="47"/>
      <c r="E234" s="47" t="s">
        <v>1179</v>
      </c>
      <c r="F234" s="47"/>
      <c r="G234" s="47"/>
      <c r="H234" s="47"/>
      <c r="I234" s="47" t="s">
        <v>1180</v>
      </c>
      <c r="J234" s="47"/>
      <c r="K234" s="47" t="s">
        <v>1177</v>
      </c>
      <c r="L234" s="47" t="s">
        <v>772</v>
      </c>
      <c r="M234" s="47" t="s">
        <v>1157</v>
      </c>
      <c r="N234" s="49" t="str">
        <f>CONCATENATE(G232,".2")</f>
        <v>150.2</v>
      </c>
      <c r="O234" s="47" t="s">
        <v>622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T234" s="38" t="str">
        <f t="shared" si="30"/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U234" s="38">
        <v>233</v>
      </c>
    </row>
    <row r="235" spans="1:21" x14ac:dyDescent="0.25">
      <c r="A235" s="41" t="s">
        <v>748</v>
      </c>
      <c r="B235" s="42">
        <v>151</v>
      </c>
      <c r="C235" s="42" t="s">
        <v>1399</v>
      </c>
      <c r="D235" s="42" t="s">
        <v>1182</v>
      </c>
      <c r="E235" s="42" t="s">
        <v>1400</v>
      </c>
      <c r="F235" s="42"/>
      <c r="G235" s="42">
        <v>151</v>
      </c>
      <c r="H235" s="42" t="s">
        <v>0</v>
      </c>
      <c r="I235" s="42" t="s">
        <v>1257</v>
      </c>
      <c r="J235" s="42" t="s">
        <v>2344</v>
      </c>
      <c r="K235" s="42" t="s">
        <v>1177</v>
      </c>
      <c r="L235" s="42" t="s">
        <v>2404</v>
      </c>
      <c r="M235" s="42" t="s">
        <v>1157</v>
      </c>
      <c r="N235" s="44">
        <f>G235</f>
        <v>151</v>
      </c>
      <c r="O235" s="42" t="s">
        <v>613</v>
      </c>
      <c r="P235" s="45"/>
      <c r="T235" s="38" t="str">
        <f t="shared" si="30"/>
        <v/>
      </c>
      <c r="U235" s="38">
        <v>234</v>
      </c>
    </row>
    <row r="236" spans="1:21" x14ac:dyDescent="0.25">
      <c r="A236" s="51" t="s">
        <v>748</v>
      </c>
      <c r="B236" s="38" t="s">
        <v>611</v>
      </c>
      <c r="C236" s="38" t="s">
        <v>1399</v>
      </c>
      <c r="E236" s="38" t="s">
        <v>1179</v>
      </c>
      <c r="I236" s="38" t="s">
        <v>1180</v>
      </c>
      <c r="K236" s="38" t="s">
        <v>1177</v>
      </c>
      <c r="L236" s="38" t="s">
        <v>771</v>
      </c>
      <c r="M236" s="38" t="s">
        <v>1157</v>
      </c>
      <c r="N236" s="40" t="str">
        <f>CONCATENATE(G235,".1")</f>
        <v>151.1</v>
      </c>
      <c r="O236" s="38" t="s">
        <v>1</v>
      </c>
      <c r="P236" s="52"/>
      <c r="T236" s="38" t="str">
        <f t="shared" si="30"/>
        <v/>
      </c>
      <c r="U236" s="38">
        <v>235</v>
      </c>
    </row>
    <row r="237" spans="1:21" ht="15.75" thickBot="1" x14ac:dyDescent="0.3">
      <c r="A237" s="46" t="s">
        <v>748</v>
      </c>
      <c r="B237" s="47" t="s">
        <v>611</v>
      </c>
      <c r="C237" s="47" t="s">
        <v>1399</v>
      </c>
      <c r="D237" s="47"/>
      <c r="E237" s="47" t="s">
        <v>1179</v>
      </c>
      <c r="F237" s="47"/>
      <c r="G237" s="47"/>
      <c r="H237" s="47"/>
      <c r="I237" s="47" t="s">
        <v>1180</v>
      </c>
      <c r="J237" s="47"/>
      <c r="K237" s="47" t="s">
        <v>1177</v>
      </c>
      <c r="L237" s="47" t="s">
        <v>772</v>
      </c>
      <c r="M237" s="47" t="s">
        <v>1157</v>
      </c>
      <c r="N237" s="49" t="str">
        <f>CONCATENATE(G235,".2")</f>
        <v>151.2</v>
      </c>
      <c r="O237" s="47" t="s">
        <v>622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T237" s="38" t="str">
        <f t="shared" si="30"/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U237" s="38">
        <v>236</v>
      </c>
    </row>
    <row r="238" spans="1:21" x14ac:dyDescent="0.25">
      <c r="A238" s="41" t="s">
        <v>748</v>
      </c>
      <c r="B238" s="42">
        <v>152</v>
      </c>
      <c r="C238" s="42" t="s">
        <v>1399</v>
      </c>
      <c r="D238" s="42" t="s">
        <v>1182</v>
      </c>
      <c r="E238" s="42" t="s">
        <v>1400</v>
      </c>
      <c r="F238" s="42"/>
      <c r="G238" s="42">
        <v>152</v>
      </c>
      <c r="H238" s="42" t="s">
        <v>0</v>
      </c>
      <c r="I238" s="42" t="s">
        <v>1257</v>
      </c>
      <c r="J238" s="42" t="s">
        <v>2344</v>
      </c>
      <c r="K238" s="42" t="s">
        <v>1177</v>
      </c>
      <c r="L238" s="42" t="s">
        <v>2405</v>
      </c>
      <c r="M238" s="42" t="s">
        <v>1157</v>
      </c>
      <c r="N238" s="44">
        <f>G238</f>
        <v>152</v>
      </c>
      <c r="O238" s="42" t="s">
        <v>613</v>
      </c>
      <c r="P238" s="45"/>
      <c r="T238" s="38" t="str">
        <f t="shared" si="30"/>
        <v/>
      </c>
      <c r="U238" s="38">
        <v>237</v>
      </c>
    </row>
    <row r="239" spans="1:21" x14ac:dyDescent="0.25">
      <c r="A239" s="51" t="s">
        <v>748</v>
      </c>
      <c r="B239" s="38" t="s">
        <v>611</v>
      </c>
      <c r="C239" s="38" t="s">
        <v>1399</v>
      </c>
      <c r="E239" s="38" t="s">
        <v>1179</v>
      </c>
      <c r="I239" s="38" t="s">
        <v>1180</v>
      </c>
      <c r="K239" s="38" t="s">
        <v>1177</v>
      </c>
      <c r="L239" s="38" t="s">
        <v>771</v>
      </c>
      <c r="M239" s="38" t="s">
        <v>1157</v>
      </c>
      <c r="N239" s="40" t="str">
        <f>CONCATENATE(G238,".1")</f>
        <v>152.1</v>
      </c>
      <c r="O239" s="38" t="s">
        <v>1</v>
      </c>
      <c r="P239" s="52"/>
      <c r="T239" s="38" t="str">
        <f t="shared" si="30"/>
        <v/>
      </c>
      <c r="U239" s="38">
        <v>238</v>
      </c>
    </row>
    <row r="240" spans="1:21" ht="15.75" thickBot="1" x14ac:dyDescent="0.3">
      <c r="A240" s="46" t="s">
        <v>748</v>
      </c>
      <c r="B240" s="47" t="s">
        <v>611</v>
      </c>
      <c r="C240" s="47" t="s">
        <v>1399</v>
      </c>
      <c r="D240" s="47"/>
      <c r="E240" s="47" t="s">
        <v>1179</v>
      </c>
      <c r="F240" s="47"/>
      <c r="G240" s="47"/>
      <c r="H240" s="47"/>
      <c r="I240" s="47" t="s">
        <v>1180</v>
      </c>
      <c r="J240" s="47"/>
      <c r="K240" s="47" t="s">
        <v>1177</v>
      </c>
      <c r="L240" s="47" t="s">
        <v>772</v>
      </c>
      <c r="M240" s="47" t="s">
        <v>1157</v>
      </c>
      <c r="N240" s="49" t="str">
        <f>CONCATENATE(G238,".2")</f>
        <v>152.2</v>
      </c>
      <c r="O240" s="47" t="s">
        <v>622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T240" s="38" t="str">
        <f t="shared" si="30"/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U240" s="38">
        <v>239</v>
      </c>
    </row>
    <row r="241" spans="1:21" x14ac:dyDescent="0.25">
      <c r="A241" s="41" t="s">
        <v>748</v>
      </c>
      <c r="B241" s="42">
        <v>153</v>
      </c>
      <c r="C241" s="42" t="s">
        <v>1399</v>
      </c>
      <c r="D241" s="42" t="s">
        <v>1182</v>
      </c>
      <c r="E241" s="42" t="s">
        <v>1400</v>
      </c>
      <c r="F241" s="42"/>
      <c r="G241" s="42">
        <v>153</v>
      </c>
      <c r="H241" s="42" t="s">
        <v>0</v>
      </c>
      <c r="I241" s="42" t="s">
        <v>1257</v>
      </c>
      <c r="J241" s="42" t="s">
        <v>2344</v>
      </c>
      <c r="K241" s="42" t="s">
        <v>1177</v>
      </c>
      <c r="L241" s="42" t="s">
        <v>2406</v>
      </c>
      <c r="M241" s="42" t="s">
        <v>1157</v>
      </c>
      <c r="N241" s="44">
        <f>G241</f>
        <v>153</v>
      </c>
      <c r="O241" s="42" t="s">
        <v>613</v>
      </c>
      <c r="P241" s="45"/>
      <c r="T241" s="38" t="str">
        <f t="shared" si="30"/>
        <v/>
      </c>
      <c r="U241" s="38">
        <v>240</v>
      </c>
    </row>
    <row r="242" spans="1:21" x14ac:dyDescent="0.25">
      <c r="A242" s="51" t="s">
        <v>748</v>
      </c>
      <c r="B242" s="38" t="s">
        <v>611</v>
      </c>
      <c r="C242" s="38" t="s">
        <v>1399</v>
      </c>
      <c r="E242" s="38" t="s">
        <v>1179</v>
      </c>
      <c r="I242" s="38" t="s">
        <v>1180</v>
      </c>
      <c r="K242" s="38" t="s">
        <v>1177</v>
      </c>
      <c r="L242" s="38" t="s">
        <v>771</v>
      </c>
      <c r="M242" s="38" t="s">
        <v>1157</v>
      </c>
      <c r="N242" s="40" t="str">
        <f>CONCATENATE(G241,".1")</f>
        <v>153.1</v>
      </c>
      <c r="O242" s="38" t="s">
        <v>1</v>
      </c>
      <c r="P242" s="52"/>
      <c r="T242" s="38" t="str">
        <f t="shared" si="30"/>
        <v/>
      </c>
      <c r="U242" s="38">
        <v>241</v>
      </c>
    </row>
    <row r="243" spans="1:21" ht="15.75" thickBot="1" x14ac:dyDescent="0.3">
      <c r="A243" s="46" t="s">
        <v>748</v>
      </c>
      <c r="B243" s="47" t="s">
        <v>611</v>
      </c>
      <c r="C243" s="47" t="s">
        <v>1399</v>
      </c>
      <c r="D243" s="47"/>
      <c r="E243" s="47" t="s">
        <v>1179</v>
      </c>
      <c r="F243" s="47"/>
      <c r="G243" s="47"/>
      <c r="H243" s="47"/>
      <c r="I243" s="47" t="s">
        <v>1180</v>
      </c>
      <c r="J243" s="47"/>
      <c r="K243" s="47" t="s">
        <v>1177</v>
      </c>
      <c r="L243" s="47" t="s">
        <v>772</v>
      </c>
      <c r="M243" s="47" t="s">
        <v>1157</v>
      </c>
      <c r="N243" s="49" t="str">
        <f>CONCATENATE(G241,".2")</f>
        <v>153.2</v>
      </c>
      <c r="O243" s="47" t="s">
        <v>622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T243" s="38" t="str">
        <f t="shared" si="30"/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U243" s="38">
        <v>242</v>
      </c>
    </row>
    <row r="244" spans="1:21" x14ac:dyDescent="0.25">
      <c r="A244" s="41" t="s">
        <v>748</v>
      </c>
      <c r="B244" s="42">
        <v>154</v>
      </c>
      <c r="C244" s="42" t="s">
        <v>1399</v>
      </c>
      <c r="D244" s="42" t="s">
        <v>1182</v>
      </c>
      <c r="E244" s="42" t="s">
        <v>1400</v>
      </c>
      <c r="F244" s="42"/>
      <c r="G244" s="42">
        <v>154</v>
      </c>
      <c r="H244" s="42" t="s">
        <v>0</v>
      </c>
      <c r="I244" s="42" t="s">
        <v>1257</v>
      </c>
      <c r="J244" s="42" t="s">
        <v>2344</v>
      </c>
      <c r="K244" s="42" t="s">
        <v>1177</v>
      </c>
      <c r="L244" s="42" t="s">
        <v>2647</v>
      </c>
      <c r="M244" s="42" t="s">
        <v>1157</v>
      </c>
      <c r="N244" s="44">
        <f>G244</f>
        <v>154</v>
      </c>
      <c r="O244" s="42" t="s">
        <v>613</v>
      </c>
      <c r="P244" s="45"/>
      <c r="T244" s="38" t="str">
        <f t="shared" si="30"/>
        <v/>
      </c>
      <c r="U244" s="38">
        <v>243</v>
      </c>
    </row>
    <row r="245" spans="1:21" x14ac:dyDescent="0.25">
      <c r="A245" s="51" t="s">
        <v>748</v>
      </c>
      <c r="B245" s="38" t="s">
        <v>611</v>
      </c>
      <c r="C245" s="38" t="s">
        <v>1399</v>
      </c>
      <c r="E245" s="38" t="s">
        <v>1179</v>
      </c>
      <c r="I245" s="38" t="s">
        <v>1180</v>
      </c>
      <c r="K245" s="38" t="s">
        <v>1177</v>
      </c>
      <c r="L245" s="38" t="s">
        <v>771</v>
      </c>
      <c r="M245" s="38" t="s">
        <v>1157</v>
      </c>
      <c r="N245" s="40" t="str">
        <f>CONCATENATE(G244,".1")</f>
        <v>154.1</v>
      </c>
      <c r="O245" s="38" t="s">
        <v>1</v>
      </c>
      <c r="P245" s="52"/>
      <c r="T245" s="38" t="str">
        <f t="shared" si="30"/>
        <v/>
      </c>
      <c r="U245" s="38">
        <v>244</v>
      </c>
    </row>
    <row r="246" spans="1:21" ht="15.75" thickBot="1" x14ac:dyDescent="0.3">
      <c r="A246" s="46" t="s">
        <v>748</v>
      </c>
      <c r="B246" s="47" t="s">
        <v>611</v>
      </c>
      <c r="C246" s="47" t="s">
        <v>1399</v>
      </c>
      <c r="D246" s="47"/>
      <c r="E246" s="47" t="s">
        <v>1179</v>
      </c>
      <c r="F246" s="47"/>
      <c r="G246" s="47"/>
      <c r="H246" s="47"/>
      <c r="I246" s="47" t="s">
        <v>1180</v>
      </c>
      <c r="J246" s="47"/>
      <c r="K246" s="47" t="s">
        <v>1177</v>
      </c>
      <c r="L246" s="47" t="s">
        <v>772</v>
      </c>
      <c r="M246" s="47" t="s">
        <v>1157</v>
      </c>
      <c r="N246" s="49" t="str">
        <f>CONCATENATE(G244,".2")</f>
        <v>154.2</v>
      </c>
      <c r="O246" s="47" t="s">
        <v>622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T246" s="38" t="str">
        <f t="shared" si="30"/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U246" s="38">
        <v>245</v>
      </c>
    </row>
    <row r="247" spans="1:21" x14ac:dyDescent="0.25">
      <c r="A247" s="41" t="s">
        <v>748</v>
      </c>
      <c r="B247" s="42">
        <v>155</v>
      </c>
      <c r="C247" s="42" t="s">
        <v>1399</v>
      </c>
      <c r="D247" s="42" t="s">
        <v>1182</v>
      </c>
      <c r="E247" s="42" t="s">
        <v>1400</v>
      </c>
      <c r="F247" s="42"/>
      <c r="G247" s="42">
        <v>155</v>
      </c>
      <c r="H247" s="42" t="s">
        <v>0</v>
      </c>
      <c r="I247" s="42" t="s">
        <v>1257</v>
      </c>
      <c r="J247" s="42" t="s">
        <v>2344</v>
      </c>
      <c r="K247" s="42" t="s">
        <v>1177</v>
      </c>
      <c r="L247" s="42" t="s">
        <v>2407</v>
      </c>
      <c r="M247" s="42" t="s">
        <v>1157</v>
      </c>
      <c r="N247" s="44">
        <f>G247</f>
        <v>155</v>
      </c>
      <c r="O247" s="42" t="s">
        <v>613</v>
      </c>
      <c r="P247" s="45"/>
      <c r="T247" s="38" t="str">
        <f t="shared" si="30"/>
        <v/>
      </c>
      <c r="U247" s="38">
        <v>246</v>
      </c>
    </row>
    <row r="248" spans="1:21" x14ac:dyDescent="0.25">
      <c r="A248" s="51" t="s">
        <v>748</v>
      </c>
      <c r="B248" s="38" t="s">
        <v>611</v>
      </c>
      <c r="C248" s="38" t="s">
        <v>1399</v>
      </c>
      <c r="E248" s="38" t="s">
        <v>1179</v>
      </c>
      <c r="I248" s="38" t="s">
        <v>1180</v>
      </c>
      <c r="K248" s="38" t="s">
        <v>1177</v>
      </c>
      <c r="L248" s="38" t="s">
        <v>771</v>
      </c>
      <c r="M248" s="38" t="s">
        <v>1157</v>
      </c>
      <c r="N248" s="40" t="str">
        <f>CONCATENATE(G247,".1")</f>
        <v>155.1</v>
      </c>
      <c r="O248" s="38" t="s">
        <v>1</v>
      </c>
      <c r="P248" s="52"/>
      <c r="T248" s="38" t="str">
        <f t="shared" si="30"/>
        <v/>
      </c>
      <c r="U248" s="38">
        <v>247</v>
      </c>
    </row>
    <row r="249" spans="1:21" ht="15.75" thickBot="1" x14ac:dyDescent="0.3">
      <c r="A249" s="46" t="s">
        <v>748</v>
      </c>
      <c r="B249" s="47" t="s">
        <v>611</v>
      </c>
      <c r="C249" s="47" t="s">
        <v>1399</v>
      </c>
      <c r="D249" s="47"/>
      <c r="E249" s="47" t="s">
        <v>1179</v>
      </c>
      <c r="F249" s="47"/>
      <c r="G249" s="47"/>
      <c r="H249" s="47"/>
      <c r="I249" s="47" t="s">
        <v>1180</v>
      </c>
      <c r="J249" s="47"/>
      <c r="K249" s="47" t="s">
        <v>1177</v>
      </c>
      <c r="L249" s="47" t="s">
        <v>772</v>
      </c>
      <c r="M249" s="47" t="s">
        <v>1157</v>
      </c>
      <c r="N249" s="49" t="str">
        <f>CONCATENATE(G247,".2")</f>
        <v>155.2</v>
      </c>
      <c r="O249" s="47" t="s">
        <v>622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T249" s="38" t="str">
        <f t="shared" si="30"/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U249" s="38">
        <v>248</v>
      </c>
    </row>
    <row r="250" spans="1:21" x14ac:dyDescent="0.25">
      <c r="A250" s="41" t="s">
        <v>748</v>
      </c>
      <c r="B250" s="42">
        <v>156</v>
      </c>
      <c r="C250" s="42" t="s">
        <v>1399</v>
      </c>
      <c r="D250" s="42" t="s">
        <v>1182</v>
      </c>
      <c r="E250" s="42" t="s">
        <v>1400</v>
      </c>
      <c r="F250" s="42"/>
      <c r="G250" s="42">
        <v>156</v>
      </c>
      <c r="H250" s="42" t="s">
        <v>0</v>
      </c>
      <c r="I250" s="42" t="s">
        <v>1257</v>
      </c>
      <c r="J250" s="42" t="s">
        <v>2344</v>
      </c>
      <c r="K250" s="42" t="s">
        <v>1177</v>
      </c>
      <c r="L250" s="42" t="s">
        <v>2408</v>
      </c>
      <c r="M250" s="42" t="s">
        <v>1157</v>
      </c>
      <c r="N250" s="44">
        <f>G250</f>
        <v>156</v>
      </c>
      <c r="O250" s="42" t="s">
        <v>613</v>
      </c>
      <c r="P250" s="45"/>
      <c r="T250" s="38" t="str">
        <f t="shared" si="30"/>
        <v/>
      </c>
      <c r="U250" s="38">
        <v>249</v>
      </c>
    </row>
    <row r="251" spans="1:21" x14ac:dyDescent="0.25">
      <c r="A251" s="51" t="s">
        <v>748</v>
      </c>
      <c r="B251" s="38" t="s">
        <v>611</v>
      </c>
      <c r="C251" s="38" t="s">
        <v>1399</v>
      </c>
      <c r="E251" s="38" t="s">
        <v>1179</v>
      </c>
      <c r="I251" s="38" t="s">
        <v>1180</v>
      </c>
      <c r="K251" s="38" t="s">
        <v>1177</v>
      </c>
      <c r="L251" s="38" t="s">
        <v>771</v>
      </c>
      <c r="M251" s="38" t="s">
        <v>1157</v>
      </c>
      <c r="N251" s="40" t="str">
        <f>CONCATENATE(G250,".1")</f>
        <v>156.1</v>
      </c>
      <c r="O251" s="38" t="s">
        <v>1</v>
      </c>
      <c r="P251" s="52"/>
      <c r="T251" s="38" t="str">
        <f t="shared" si="30"/>
        <v/>
      </c>
      <c r="U251" s="38">
        <v>250</v>
      </c>
    </row>
    <row r="252" spans="1:21" ht="15.75" thickBot="1" x14ac:dyDescent="0.3">
      <c r="A252" s="46" t="s">
        <v>748</v>
      </c>
      <c r="B252" s="47" t="s">
        <v>611</v>
      </c>
      <c r="C252" s="47" t="s">
        <v>1399</v>
      </c>
      <c r="D252" s="47"/>
      <c r="E252" s="47" t="s">
        <v>1179</v>
      </c>
      <c r="F252" s="47"/>
      <c r="G252" s="47"/>
      <c r="H252" s="47"/>
      <c r="I252" s="47" t="s">
        <v>1180</v>
      </c>
      <c r="J252" s="47"/>
      <c r="K252" s="47" t="s">
        <v>1177</v>
      </c>
      <c r="L252" s="47" t="s">
        <v>772</v>
      </c>
      <c r="M252" s="47" t="s">
        <v>1157</v>
      </c>
      <c r="N252" s="49" t="str">
        <f>CONCATENATE(G250,".2")</f>
        <v>156.2</v>
      </c>
      <c r="O252" s="47" t="s">
        <v>622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T252" s="38" t="str">
        <f t="shared" si="30"/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U252" s="38">
        <v>251</v>
      </c>
    </row>
    <row r="253" spans="1:21" x14ac:dyDescent="0.25">
      <c r="A253" s="41" t="s">
        <v>748</v>
      </c>
      <c r="B253" s="42">
        <v>157</v>
      </c>
      <c r="C253" s="42" t="s">
        <v>1399</v>
      </c>
      <c r="D253" s="42" t="s">
        <v>1182</v>
      </c>
      <c r="E253" s="42" t="s">
        <v>1400</v>
      </c>
      <c r="F253" s="42"/>
      <c r="G253" s="42">
        <v>157</v>
      </c>
      <c r="H253" s="42" t="s">
        <v>0</v>
      </c>
      <c r="I253" s="42" t="s">
        <v>1257</v>
      </c>
      <c r="J253" s="42" t="s">
        <v>2344</v>
      </c>
      <c r="K253" s="42" t="s">
        <v>1177</v>
      </c>
      <c r="L253" s="42" t="s">
        <v>2409</v>
      </c>
      <c r="M253" s="42" t="s">
        <v>1157</v>
      </c>
      <c r="N253" s="44">
        <f>G253</f>
        <v>157</v>
      </c>
      <c r="O253" s="42" t="s">
        <v>613</v>
      </c>
      <c r="P253" s="45"/>
      <c r="T253" s="38" t="str">
        <f t="shared" si="30"/>
        <v/>
      </c>
      <c r="U253" s="38">
        <v>252</v>
      </c>
    </row>
    <row r="254" spans="1:21" ht="15.75" thickBot="1" x14ac:dyDescent="0.3">
      <c r="A254" s="46" t="s">
        <v>748</v>
      </c>
      <c r="B254" s="47" t="s">
        <v>611</v>
      </c>
      <c r="C254" s="47" t="s">
        <v>1399</v>
      </c>
      <c r="D254" s="47"/>
      <c r="E254" s="47" t="s">
        <v>1179</v>
      </c>
      <c r="F254" s="47"/>
      <c r="G254" s="47"/>
      <c r="H254" s="47"/>
      <c r="I254" s="47" t="s">
        <v>1180</v>
      </c>
      <c r="J254" s="47"/>
      <c r="K254" s="47" t="s">
        <v>1177</v>
      </c>
      <c r="L254" s="47" t="s">
        <v>767</v>
      </c>
      <c r="M254" s="47" t="s">
        <v>1157</v>
      </c>
      <c r="N254" s="49" t="str">
        <f>CONCATENATE(G253,".1")</f>
        <v>157.1</v>
      </c>
      <c r="O254" s="47" t="s">
        <v>622</v>
      </c>
      <c r="P254" s="50" t="str">
        <f>CONCATENATE(
A253,B253,C253,D253,E253,F253,G253,H253,I253,J253,K253,L253,M253,N253,O253,
A254,B254,C254,D254,E254,F254,G254,H254,I254,J254,K254,L254,M254,N254,O254)</f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T254" s="38" t="str">
        <f t="shared" si="30"/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U254" s="38">
        <v>253</v>
      </c>
    </row>
    <row r="255" spans="1:21" x14ac:dyDescent="0.25">
      <c r="A255" s="41" t="s">
        <v>748</v>
      </c>
      <c r="B255" s="42">
        <v>158</v>
      </c>
      <c r="C255" s="42" t="s">
        <v>1399</v>
      </c>
      <c r="D255" s="42" t="s">
        <v>1182</v>
      </c>
      <c r="E255" s="42" t="s">
        <v>1400</v>
      </c>
      <c r="F255" s="42"/>
      <c r="G255" s="42">
        <v>158</v>
      </c>
      <c r="H255" s="42" t="s">
        <v>0</v>
      </c>
      <c r="I255" s="42" t="s">
        <v>1257</v>
      </c>
      <c r="J255" s="42" t="s">
        <v>2344</v>
      </c>
      <c r="K255" s="42" t="s">
        <v>1177</v>
      </c>
      <c r="L255" s="42" t="s">
        <v>2410</v>
      </c>
      <c r="M255" s="42" t="s">
        <v>1157</v>
      </c>
      <c r="N255" s="44">
        <f>G255</f>
        <v>158</v>
      </c>
      <c r="O255" s="42" t="s">
        <v>613</v>
      </c>
      <c r="P255" s="45"/>
      <c r="T255" s="38" t="str">
        <f t="shared" si="30"/>
        <v/>
      </c>
      <c r="U255" s="38">
        <v>254</v>
      </c>
    </row>
    <row r="256" spans="1:21" ht="15.75" thickBot="1" x14ac:dyDescent="0.3">
      <c r="A256" s="46" t="s">
        <v>748</v>
      </c>
      <c r="B256" s="47" t="s">
        <v>611</v>
      </c>
      <c r="C256" s="47" t="s">
        <v>1399</v>
      </c>
      <c r="D256" s="47"/>
      <c r="E256" s="47" t="s">
        <v>1179</v>
      </c>
      <c r="F256" s="47"/>
      <c r="G256" s="47"/>
      <c r="H256" s="47"/>
      <c r="I256" s="47" t="s">
        <v>1180</v>
      </c>
      <c r="J256" s="47"/>
      <c r="K256" s="47" t="s">
        <v>1177</v>
      </c>
      <c r="L256" s="47" t="s">
        <v>2648</v>
      </c>
      <c r="M256" s="47" t="s">
        <v>1157</v>
      </c>
      <c r="N256" s="49" t="str">
        <f>CONCATENATE(G255,".1")</f>
        <v>158.1</v>
      </c>
      <c r="O256" s="47" t="s">
        <v>622</v>
      </c>
      <c r="P256" s="50" t="str">
        <f>CONCATENATE(
A255,B255,C255,D255,E255,F255,G255,H255,I255,J255,K255,L255,M255,N255,O255,
A256,B256,C256,D256,E256,F256,G256,H256,I256,J256,K256,L256,M256,N256,O256)</f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  <c r="T256" s="38" t="str">
        <f t="shared" si="30"/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  <c r="U256" s="38">
        <v>255</v>
      </c>
    </row>
    <row r="257" spans="1:21" x14ac:dyDescent="0.25">
      <c r="A257" s="41" t="s">
        <v>748</v>
      </c>
      <c r="B257" s="42">
        <v>159</v>
      </c>
      <c r="C257" s="42" t="s">
        <v>1399</v>
      </c>
      <c r="D257" s="42" t="s">
        <v>1182</v>
      </c>
      <c r="E257" s="42" t="s">
        <v>1400</v>
      </c>
      <c r="F257" s="42"/>
      <c r="G257" s="42">
        <v>159</v>
      </c>
      <c r="H257" s="42" t="s">
        <v>0</v>
      </c>
      <c r="I257" s="42" t="s">
        <v>1257</v>
      </c>
      <c r="J257" s="42" t="s">
        <v>2344</v>
      </c>
      <c r="K257" s="42" t="s">
        <v>1177</v>
      </c>
      <c r="L257" s="42" t="s">
        <v>2411</v>
      </c>
      <c r="M257" s="42" t="s">
        <v>1157</v>
      </c>
      <c r="N257" s="44">
        <f>G257</f>
        <v>159</v>
      </c>
      <c r="O257" s="42" t="s">
        <v>613</v>
      </c>
      <c r="P257" s="45"/>
      <c r="T257" s="38" t="str">
        <f t="shared" si="30"/>
        <v/>
      </c>
      <c r="U257" s="38">
        <v>256</v>
      </c>
    </row>
    <row r="258" spans="1:21" ht="15.75" thickBot="1" x14ac:dyDescent="0.3">
      <c r="A258" s="46" t="s">
        <v>748</v>
      </c>
      <c r="B258" s="47" t="s">
        <v>611</v>
      </c>
      <c r="C258" s="47" t="s">
        <v>1399</v>
      </c>
      <c r="D258" s="47"/>
      <c r="E258" s="47" t="s">
        <v>1179</v>
      </c>
      <c r="F258" s="47"/>
      <c r="G258" s="47"/>
      <c r="H258" s="47"/>
      <c r="I258" s="47" t="s">
        <v>1180</v>
      </c>
      <c r="J258" s="47"/>
      <c r="K258" s="47" t="s">
        <v>1177</v>
      </c>
      <c r="L258" s="47" t="s">
        <v>767</v>
      </c>
      <c r="M258" s="47" t="s">
        <v>1157</v>
      </c>
      <c r="N258" s="49" t="str">
        <f>CONCATENATE(G257,".1")</f>
        <v>159.1</v>
      </c>
      <c r="O258" s="47" t="s">
        <v>622</v>
      </c>
      <c r="P258" s="50" t="str">
        <f>CONCATENATE(
A257,B257,C257,D257,E257,F257,G257,H257,I257,J257,K257,L257,M257,N257,O257,
A258,B258,C258,D258,E258,F258,G258,H258,I258,J258,K258,L258,M258,N258,O258)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T258" s="38" t="str">
        <f t="shared" ref="T258:T321" si="31">IF(P258=0,"",P258)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U258" s="38">
        <v>257</v>
      </c>
    </row>
    <row r="259" spans="1:21" x14ac:dyDescent="0.25">
      <c r="A259" s="41" t="s">
        <v>748</v>
      </c>
      <c r="B259" s="42">
        <v>160</v>
      </c>
      <c r="C259" s="42" t="s">
        <v>1399</v>
      </c>
      <c r="D259" s="42" t="s">
        <v>1182</v>
      </c>
      <c r="E259" s="42" t="s">
        <v>1400</v>
      </c>
      <c r="F259" s="42"/>
      <c r="G259" s="42">
        <v>160</v>
      </c>
      <c r="H259" s="42" t="s">
        <v>0</v>
      </c>
      <c r="I259" s="42" t="s">
        <v>1257</v>
      </c>
      <c r="J259" s="42" t="s">
        <v>2344</v>
      </c>
      <c r="K259" s="42" t="s">
        <v>1177</v>
      </c>
      <c r="L259" s="42" t="s">
        <v>2649</v>
      </c>
      <c r="M259" s="42" t="s">
        <v>1157</v>
      </c>
      <c r="N259" s="44">
        <f>G259</f>
        <v>160</v>
      </c>
      <c r="O259" s="42" t="s">
        <v>613</v>
      </c>
      <c r="P259" s="45"/>
      <c r="T259" s="38" t="str">
        <f t="shared" si="31"/>
        <v/>
      </c>
      <c r="U259" s="38">
        <v>258</v>
      </c>
    </row>
    <row r="260" spans="1:21" ht="15.75" thickBot="1" x14ac:dyDescent="0.3">
      <c r="A260" s="46" t="s">
        <v>748</v>
      </c>
      <c r="B260" s="47" t="s">
        <v>611</v>
      </c>
      <c r="C260" s="47" t="s">
        <v>1399</v>
      </c>
      <c r="D260" s="47"/>
      <c r="E260" s="47" t="s">
        <v>1179</v>
      </c>
      <c r="F260" s="47"/>
      <c r="G260" s="47"/>
      <c r="H260" s="47"/>
      <c r="I260" s="47" t="s">
        <v>1180</v>
      </c>
      <c r="J260" s="47"/>
      <c r="K260" s="47" t="s">
        <v>1177</v>
      </c>
      <c r="L260" s="47" t="s">
        <v>859</v>
      </c>
      <c r="M260" s="47" t="s">
        <v>1157</v>
      </c>
      <c r="N260" s="49" t="str">
        <f>CONCATENATE(G259,".1")</f>
        <v>160.1</v>
      </c>
      <c r="O260" s="47" t="s">
        <v>622</v>
      </c>
      <c r="P260" s="50" t="str">
        <f>CONCATENATE(
A259,B259,C259,D259,E259,F259,G259,H259,I259,J259,K259,L259,M259,N259,O259,
A260,B260,C260,D260,E260,F260,G260,H260,I260,J260,K260,L260,M260,N260,O260)</f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  <c r="T260" s="38" t="str">
        <f t="shared" si="31"/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  <c r="U260" s="38">
        <v>259</v>
      </c>
    </row>
    <row r="261" spans="1:21" x14ac:dyDescent="0.25">
      <c r="A261" s="41" t="s">
        <v>748</v>
      </c>
      <c r="B261" s="42">
        <v>161</v>
      </c>
      <c r="C261" s="42" t="s">
        <v>1399</v>
      </c>
      <c r="D261" s="42" t="s">
        <v>1182</v>
      </c>
      <c r="E261" s="42" t="s">
        <v>1400</v>
      </c>
      <c r="F261" s="42"/>
      <c r="G261" s="42">
        <v>161</v>
      </c>
      <c r="H261" s="42" t="s">
        <v>0</v>
      </c>
      <c r="I261" s="42" t="s">
        <v>1257</v>
      </c>
      <c r="J261" s="42" t="s">
        <v>2344</v>
      </c>
      <c r="K261" s="42" t="s">
        <v>1177</v>
      </c>
      <c r="L261" s="42" t="s">
        <v>2412</v>
      </c>
      <c r="M261" s="42" t="s">
        <v>1157</v>
      </c>
      <c r="N261" s="44">
        <f>G261</f>
        <v>161</v>
      </c>
      <c r="O261" s="42" t="s">
        <v>613</v>
      </c>
      <c r="P261" s="45"/>
      <c r="T261" s="38" t="str">
        <f t="shared" si="31"/>
        <v/>
      </c>
      <c r="U261" s="38">
        <v>260</v>
      </c>
    </row>
    <row r="262" spans="1:21" ht="15.75" thickBot="1" x14ac:dyDescent="0.3">
      <c r="A262" s="46" t="s">
        <v>748</v>
      </c>
      <c r="B262" s="47" t="s">
        <v>611</v>
      </c>
      <c r="C262" s="47" t="s">
        <v>1399</v>
      </c>
      <c r="D262" s="47"/>
      <c r="E262" s="47" t="s">
        <v>1179</v>
      </c>
      <c r="F262" s="47"/>
      <c r="G262" s="47"/>
      <c r="H262" s="47"/>
      <c r="I262" s="47" t="s">
        <v>1180</v>
      </c>
      <c r="J262" s="47"/>
      <c r="K262" s="47" t="s">
        <v>1177</v>
      </c>
      <c r="L262" s="47" t="s">
        <v>767</v>
      </c>
      <c r="M262" s="47" t="s">
        <v>1157</v>
      </c>
      <c r="N262" s="49" t="str">
        <f>CONCATENATE(G261,".1")</f>
        <v>161.1</v>
      </c>
      <c r="O262" s="47" t="s">
        <v>622</v>
      </c>
      <c r="P262" s="50" t="str">
        <f>CONCATENATE(
A261,B261,C261,D261,E261,F261,G261,H261,I261,J261,K261,L261,M261,N261,O261,
A262,B262,C262,D262,E262,F262,G262,H262,I262,J262,K262,L262,M262,N262,O262)</f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  <c r="T262" s="38" t="str">
        <f t="shared" si="31"/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  <c r="U262" s="38">
        <v>261</v>
      </c>
    </row>
    <row r="263" spans="1:21" x14ac:dyDescent="0.25">
      <c r="A263" s="41" t="s">
        <v>748</v>
      </c>
      <c r="B263" s="42">
        <v>162</v>
      </c>
      <c r="C263" s="42" t="s">
        <v>1399</v>
      </c>
      <c r="D263" s="42" t="s">
        <v>1182</v>
      </c>
      <c r="E263" s="42" t="s">
        <v>1400</v>
      </c>
      <c r="F263" s="42"/>
      <c r="G263" s="42">
        <v>162</v>
      </c>
      <c r="H263" s="42" t="s">
        <v>0</v>
      </c>
      <c r="I263" s="42" t="s">
        <v>1257</v>
      </c>
      <c r="J263" s="42" t="s">
        <v>2344</v>
      </c>
      <c r="K263" s="42" t="s">
        <v>1177</v>
      </c>
      <c r="L263" s="42" t="s">
        <v>2413</v>
      </c>
      <c r="M263" s="42" t="s">
        <v>1157</v>
      </c>
      <c r="N263" s="44">
        <f>G263</f>
        <v>162</v>
      </c>
      <c r="O263" s="42" t="s">
        <v>613</v>
      </c>
      <c r="P263" s="45"/>
      <c r="T263" s="38" t="str">
        <f t="shared" si="31"/>
        <v/>
      </c>
      <c r="U263" s="38">
        <v>262</v>
      </c>
    </row>
    <row r="264" spans="1:21" ht="15.75" thickBot="1" x14ac:dyDescent="0.3">
      <c r="A264" s="46" t="s">
        <v>748</v>
      </c>
      <c r="B264" s="47" t="s">
        <v>611</v>
      </c>
      <c r="C264" s="47" t="s">
        <v>1399</v>
      </c>
      <c r="D264" s="47"/>
      <c r="E264" s="47" t="s">
        <v>1179</v>
      </c>
      <c r="F264" s="47"/>
      <c r="G264" s="47"/>
      <c r="H264" s="47"/>
      <c r="I264" s="47" t="s">
        <v>1180</v>
      </c>
      <c r="J264" s="47"/>
      <c r="K264" s="47" t="s">
        <v>1177</v>
      </c>
      <c r="L264" s="47" t="s">
        <v>767</v>
      </c>
      <c r="M264" s="47" t="s">
        <v>1157</v>
      </c>
      <c r="N264" s="49" t="str">
        <f>CONCATENATE(G263,".1")</f>
        <v>162.1</v>
      </c>
      <c r="O264" s="47" t="s">
        <v>622</v>
      </c>
      <c r="P264" s="50" t="str">
        <f>CONCATENATE(
A263,B263,C263,D263,E263,F263,G263,H263,I263,J263,K263,L263,M263,N263,O263,
A264,B264,C264,D264,E264,F264,G264,H264,I264,J264,K264,L264,M264,N264,O264)</f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  <c r="T264" s="38" t="str">
        <f t="shared" si="31"/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  <c r="U264" s="38">
        <v>263</v>
      </c>
    </row>
    <row r="265" spans="1:21" x14ac:dyDescent="0.25">
      <c r="A265" s="41" t="s">
        <v>748</v>
      </c>
      <c r="B265" s="42">
        <v>163</v>
      </c>
      <c r="C265" s="42" t="s">
        <v>1399</v>
      </c>
      <c r="D265" s="42" t="s">
        <v>1182</v>
      </c>
      <c r="E265" s="42" t="s">
        <v>1400</v>
      </c>
      <c r="F265" s="42"/>
      <c r="G265" s="42">
        <v>163</v>
      </c>
      <c r="H265" s="42" t="s">
        <v>0</v>
      </c>
      <c r="I265" s="42" t="s">
        <v>1257</v>
      </c>
      <c r="J265" s="42" t="s">
        <v>2344</v>
      </c>
      <c r="K265" s="42" t="s">
        <v>1177</v>
      </c>
      <c r="L265" s="42" t="s">
        <v>2414</v>
      </c>
      <c r="M265" s="42" t="s">
        <v>1157</v>
      </c>
      <c r="N265" s="44">
        <f>G265</f>
        <v>163</v>
      </c>
      <c r="O265" s="42" t="s">
        <v>613</v>
      </c>
      <c r="P265" s="45"/>
      <c r="T265" s="38" t="str">
        <f t="shared" si="31"/>
        <v/>
      </c>
      <c r="U265" s="38">
        <v>264</v>
      </c>
    </row>
    <row r="266" spans="1:21" ht="15.75" thickBot="1" x14ac:dyDescent="0.3">
      <c r="A266" s="46" t="s">
        <v>748</v>
      </c>
      <c r="B266" s="47" t="s">
        <v>611</v>
      </c>
      <c r="C266" s="47" t="s">
        <v>1399</v>
      </c>
      <c r="D266" s="47"/>
      <c r="E266" s="47" t="s">
        <v>1179</v>
      </c>
      <c r="F266" s="47"/>
      <c r="G266" s="47"/>
      <c r="H266" s="47"/>
      <c r="I266" s="47" t="s">
        <v>1180</v>
      </c>
      <c r="J266" s="47"/>
      <c r="K266" s="47" t="s">
        <v>1177</v>
      </c>
      <c r="L266" s="47" t="s">
        <v>767</v>
      </c>
      <c r="M266" s="47" t="s">
        <v>1157</v>
      </c>
      <c r="N266" s="49" t="str">
        <f>CONCATENATE(G265,".1")</f>
        <v>163.1</v>
      </c>
      <c r="O266" s="47" t="s">
        <v>622</v>
      </c>
      <c r="P266" s="50" t="str">
        <f>CONCATENATE(
A265,B265,C265,D265,E265,F265,G265,H265,I265,J265,K265,L265,M265,N265,O265,
A266,B266,C266,D266,E266,F266,G266,H266,I266,J266,K266,L266,M266,N266,O266)</f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  <c r="T266" s="38" t="str">
        <f t="shared" si="31"/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  <c r="U266" s="38">
        <v>265</v>
      </c>
    </row>
    <row r="267" spans="1:21" x14ac:dyDescent="0.25">
      <c r="A267" s="41" t="s">
        <v>748</v>
      </c>
      <c r="B267" s="42">
        <v>164</v>
      </c>
      <c r="C267" s="42" t="s">
        <v>1399</v>
      </c>
      <c r="D267" s="42" t="s">
        <v>1182</v>
      </c>
      <c r="E267" s="42" t="s">
        <v>1400</v>
      </c>
      <c r="F267" s="42"/>
      <c r="G267" s="42">
        <v>164</v>
      </c>
      <c r="H267" s="42" t="s">
        <v>0</v>
      </c>
      <c r="I267" s="42" t="s">
        <v>1257</v>
      </c>
      <c r="J267" s="42" t="s">
        <v>2344</v>
      </c>
      <c r="K267" s="42" t="s">
        <v>1177</v>
      </c>
      <c r="L267" s="42" t="s">
        <v>2415</v>
      </c>
      <c r="M267" s="42" t="s">
        <v>1157</v>
      </c>
      <c r="N267" s="44">
        <f>G267</f>
        <v>164</v>
      </c>
      <c r="O267" s="42" t="s">
        <v>613</v>
      </c>
      <c r="P267" s="45"/>
      <c r="T267" s="38" t="str">
        <f t="shared" si="31"/>
        <v/>
      </c>
      <c r="U267" s="38">
        <v>266</v>
      </c>
    </row>
    <row r="268" spans="1:21" ht="15.75" thickBot="1" x14ac:dyDescent="0.3">
      <c r="A268" s="46" t="s">
        <v>748</v>
      </c>
      <c r="B268" s="47" t="s">
        <v>611</v>
      </c>
      <c r="C268" s="47" t="s">
        <v>1399</v>
      </c>
      <c r="D268" s="47"/>
      <c r="E268" s="47" t="s">
        <v>1179</v>
      </c>
      <c r="F268" s="47"/>
      <c r="G268" s="47"/>
      <c r="H268" s="47"/>
      <c r="I268" s="47" t="s">
        <v>1180</v>
      </c>
      <c r="J268" s="47"/>
      <c r="K268" s="47" t="s">
        <v>1177</v>
      </c>
      <c r="L268" s="47" t="s">
        <v>767</v>
      </c>
      <c r="M268" s="47" t="s">
        <v>1157</v>
      </c>
      <c r="N268" s="49" t="str">
        <f>CONCATENATE(G267,".1")</f>
        <v>164.1</v>
      </c>
      <c r="O268" s="47" t="s">
        <v>622</v>
      </c>
      <c r="P268" s="50" t="str">
        <f>CONCATENATE(
A267,B267,C267,D267,E267,F267,G267,H267,I267,J267,K267,L267,M267,N267,O267,
A268,B268,C268,D268,E268,F268,G268,H268,I268,J268,K268,L268,M268,N268,O268)</f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  <c r="T268" s="38" t="str">
        <f t="shared" si="31"/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  <c r="U268" s="38">
        <v>267</v>
      </c>
    </row>
    <row r="269" spans="1:21" x14ac:dyDescent="0.25">
      <c r="A269" s="41" t="s">
        <v>748</v>
      </c>
      <c r="B269" s="42">
        <v>165</v>
      </c>
      <c r="C269" s="42" t="s">
        <v>1399</v>
      </c>
      <c r="D269" s="42" t="s">
        <v>1182</v>
      </c>
      <c r="E269" s="42" t="s">
        <v>1400</v>
      </c>
      <c r="F269" s="42"/>
      <c r="G269" s="42">
        <v>165</v>
      </c>
      <c r="H269" s="42" t="s">
        <v>0</v>
      </c>
      <c r="I269" s="42" t="s">
        <v>1257</v>
      </c>
      <c r="J269" s="42" t="s">
        <v>2344</v>
      </c>
      <c r="K269" s="42" t="s">
        <v>1177</v>
      </c>
      <c r="L269" s="42" t="s">
        <v>2416</v>
      </c>
      <c r="M269" s="42" t="s">
        <v>1157</v>
      </c>
      <c r="N269" s="44">
        <f>G269</f>
        <v>165</v>
      </c>
      <c r="O269" s="42" t="s">
        <v>613</v>
      </c>
      <c r="P269" s="45"/>
      <c r="T269" s="38" t="str">
        <f t="shared" si="31"/>
        <v/>
      </c>
      <c r="U269" s="38">
        <v>268</v>
      </c>
    </row>
    <row r="270" spans="1:21" ht="15.75" thickBot="1" x14ac:dyDescent="0.3">
      <c r="A270" s="46" t="s">
        <v>748</v>
      </c>
      <c r="B270" s="47" t="s">
        <v>611</v>
      </c>
      <c r="C270" s="47" t="s">
        <v>1399</v>
      </c>
      <c r="D270" s="47"/>
      <c r="E270" s="47" t="s">
        <v>1179</v>
      </c>
      <c r="F270" s="47"/>
      <c r="G270" s="47"/>
      <c r="H270" s="47"/>
      <c r="I270" s="47" t="s">
        <v>1180</v>
      </c>
      <c r="J270" s="47"/>
      <c r="K270" s="47" t="s">
        <v>1177</v>
      </c>
      <c r="L270" s="47" t="s">
        <v>2650</v>
      </c>
      <c r="M270" s="47" t="s">
        <v>1157</v>
      </c>
      <c r="N270" s="49" t="str">
        <f>CONCATENATE(G269,".1")</f>
        <v>165.1</v>
      </c>
      <c r="O270" s="47" t="s">
        <v>622</v>
      </c>
      <c r="P270" s="50" t="str">
        <f>CONCATENATE(
A269,B269,C269,D269,E269,F269,G269,H269,I269,J269,K269,L269,M269,N269,O269,
A270,B270,C270,D270,E270,F270,G270,H270,I270,J270,K270,L270,M270,N270,O270)</f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  <c r="T270" s="38" t="str">
        <f t="shared" si="31"/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  <c r="U270" s="38">
        <v>269</v>
      </c>
    </row>
    <row r="271" spans="1:21" x14ac:dyDescent="0.25">
      <c r="A271" s="41" t="s">
        <v>748</v>
      </c>
      <c r="B271" s="42">
        <v>166</v>
      </c>
      <c r="C271" s="42" t="s">
        <v>1399</v>
      </c>
      <c r="D271" s="42" t="s">
        <v>1182</v>
      </c>
      <c r="E271" s="42" t="s">
        <v>1400</v>
      </c>
      <c r="F271" s="42"/>
      <c r="G271" s="42">
        <v>166</v>
      </c>
      <c r="H271" s="42" t="s">
        <v>0</v>
      </c>
      <c r="I271" s="42" t="s">
        <v>1257</v>
      </c>
      <c r="J271" s="42" t="s">
        <v>2344</v>
      </c>
      <c r="K271" s="42" t="s">
        <v>1177</v>
      </c>
      <c r="L271" s="42" t="s">
        <v>2417</v>
      </c>
      <c r="M271" s="42" t="s">
        <v>1157</v>
      </c>
      <c r="N271" s="44">
        <f>G271</f>
        <v>166</v>
      </c>
      <c r="O271" s="42" t="s">
        <v>613</v>
      </c>
      <c r="P271" s="45"/>
      <c r="T271" s="38" t="str">
        <f t="shared" si="31"/>
        <v/>
      </c>
      <c r="U271" s="38">
        <v>270</v>
      </c>
    </row>
    <row r="272" spans="1:21" ht="15.75" thickBot="1" x14ac:dyDescent="0.3">
      <c r="A272" s="46" t="s">
        <v>748</v>
      </c>
      <c r="B272" s="47" t="s">
        <v>611</v>
      </c>
      <c r="C272" s="47" t="s">
        <v>1399</v>
      </c>
      <c r="D272" s="47"/>
      <c r="E272" s="47" t="s">
        <v>1179</v>
      </c>
      <c r="F272" s="47"/>
      <c r="G272" s="47"/>
      <c r="H272" s="47"/>
      <c r="I272" s="47" t="s">
        <v>1180</v>
      </c>
      <c r="J272" s="47"/>
      <c r="K272" s="47" t="s">
        <v>1177</v>
      </c>
      <c r="L272" s="47" t="s">
        <v>767</v>
      </c>
      <c r="M272" s="47" t="s">
        <v>1157</v>
      </c>
      <c r="N272" s="49" t="str">
        <f>CONCATENATE(G271,".1")</f>
        <v>166.1</v>
      </c>
      <c r="O272" s="47" t="s">
        <v>622</v>
      </c>
      <c r="P272" s="50" t="str">
        <f>CONCATENATE(
A271,B271,C271,D271,E271,F271,G271,H271,I271,J271,K271,L271,M271,N271,O271,
A272,B272,C272,D272,E272,F272,G272,H272,I272,J272,K272,L272,M272,N272,O272)</f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  <c r="T272" s="38" t="str">
        <f t="shared" si="31"/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  <c r="U272" s="38">
        <v>271</v>
      </c>
    </row>
    <row r="273" spans="1:21" x14ac:dyDescent="0.25">
      <c r="A273" s="41" t="s">
        <v>748</v>
      </c>
      <c r="B273" s="42">
        <v>167</v>
      </c>
      <c r="C273" s="42" t="s">
        <v>1399</v>
      </c>
      <c r="D273" s="42" t="s">
        <v>1182</v>
      </c>
      <c r="E273" s="42" t="s">
        <v>1400</v>
      </c>
      <c r="F273" s="42"/>
      <c r="G273" s="42">
        <v>167</v>
      </c>
      <c r="H273" s="42" t="s">
        <v>0</v>
      </c>
      <c r="I273" s="42" t="s">
        <v>1257</v>
      </c>
      <c r="J273" s="42" t="s">
        <v>2344</v>
      </c>
      <c r="K273" s="42" t="s">
        <v>1177</v>
      </c>
      <c r="L273" s="42" t="s">
        <v>2418</v>
      </c>
      <c r="M273" s="42" t="s">
        <v>1157</v>
      </c>
      <c r="N273" s="44">
        <f>G273</f>
        <v>167</v>
      </c>
      <c r="O273" s="42" t="s">
        <v>613</v>
      </c>
      <c r="P273" s="45"/>
      <c r="T273" s="38" t="str">
        <f t="shared" si="31"/>
        <v/>
      </c>
      <c r="U273" s="38">
        <v>272</v>
      </c>
    </row>
    <row r="274" spans="1:21" ht="15.75" thickBot="1" x14ac:dyDescent="0.3">
      <c r="A274" s="46" t="s">
        <v>748</v>
      </c>
      <c r="B274" s="47" t="s">
        <v>611</v>
      </c>
      <c r="C274" s="47" t="s">
        <v>1399</v>
      </c>
      <c r="D274" s="47"/>
      <c r="E274" s="47" t="s">
        <v>1179</v>
      </c>
      <c r="F274" s="47"/>
      <c r="G274" s="47"/>
      <c r="H274" s="47"/>
      <c r="I274" s="47" t="s">
        <v>1180</v>
      </c>
      <c r="J274" s="47"/>
      <c r="K274" s="47" t="s">
        <v>1177</v>
      </c>
      <c r="L274" s="47" t="s">
        <v>767</v>
      </c>
      <c r="M274" s="47" t="s">
        <v>1157</v>
      </c>
      <c r="N274" s="49" t="str">
        <f>CONCATENATE(G273,".1")</f>
        <v>167.1</v>
      </c>
      <c r="O274" s="47" t="s">
        <v>622</v>
      </c>
      <c r="P274" s="50" t="str">
        <f>CONCATENATE(
A273,B273,C273,D273,E273,F273,G273,H273,I273,J273,K273,L273,M273,N273,O273,
A274,B274,C274,D274,E274,F274,G274,H274,I274,J274,K274,L274,M274,N274,O274)</f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  <c r="T274" s="38" t="str">
        <f t="shared" si="31"/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  <c r="U274" s="38">
        <v>273</v>
      </c>
    </row>
    <row r="275" spans="1:21" x14ac:dyDescent="0.25">
      <c r="A275" s="41" t="s">
        <v>748</v>
      </c>
      <c r="B275" s="42">
        <v>168</v>
      </c>
      <c r="C275" s="42" t="s">
        <v>1399</v>
      </c>
      <c r="D275" s="42" t="s">
        <v>1182</v>
      </c>
      <c r="E275" s="42" t="s">
        <v>1400</v>
      </c>
      <c r="F275" s="42"/>
      <c r="G275" s="42">
        <v>168</v>
      </c>
      <c r="H275" s="42" t="s">
        <v>0</v>
      </c>
      <c r="I275" s="42" t="s">
        <v>1257</v>
      </c>
      <c r="J275" s="42" t="s">
        <v>2344</v>
      </c>
      <c r="K275" s="42" t="s">
        <v>1177</v>
      </c>
      <c r="L275" s="42" t="s">
        <v>2419</v>
      </c>
      <c r="M275" s="42" t="s">
        <v>1157</v>
      </c>
      <c r="N275" s="44">
        <f>G275</f>
        <v>168</v>
      </c>
      <c r="O275" s="42" t="s">
        <v>613</v>
      </c>
      <c r="P275" s="45"/>
      <c r="T275" s="38" t="str">
        <f t="shared" si="31"/>
        <v/>
      </c>
      <c r="U275" s="38">
        <v>274</v>
      </c>
    </row>
    <row r="276" spans="1:21" ht="15.75" thickBot="1" x14ac:dyDescent="0.3">
      <c r="A276" s="46" t="s">
        <v>748</v>
      </c>
      <c r="B276" s="47" t="s">
        <v>611</v>
      </c>
      <c r="C276" s="47" t="s">
        <v>1399</v>
      </c>
      <c r="D276" s="47"/>
      <c r="E276" s="47" t="s">
        <v>1179</v>
      </c>
      <c r="F276" s="47"/>
      <c r="G276" s="47"/>
      <c r="H276" s="47"/>
      <c r="I276" s="47" t="s">
        <v>1180</v>
      </c>
      <c r="J276" s="47"/>
      <c r="K276" s="47" t="s">
        <v>1177</v>
      </c>
      <c r="L276" s="47" t="s">
        <v>767</v>
      </c>
      <c r="M276" s="47" t="s">
        <v>1157</v>
      </c>
      <c r="N276" s="49" t="str">
        <f>CONCATENATE(G275,".1")</f>
        <v>168.1</v>
      </c>
      <c r="O276" s="47" t="s">
        <v>622</v>
      </c>
      <c r="P276" s="50" t="str">
        <f>CONCATENATE(
A275,B275,C275,D275,E275,F275,G275,H275,I275,J275,K275,L275,M275,N275,O275,
A276,B276,C276,D276,E276,F276,G276,H276,I276,J276,K276,L276,M276,N276,O276)</f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  <c r="T276" s="38" t="str">
        <f t="shared" si="31"/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  <c r="U276" s="38">
        <v>275</v>
      </c>
    </row>
    <row r="277" spans="1:21" x14ac:dyDescent="0.25">
      <c r="A277" s="41" t="s">
        <v>748</v>
      </c>
      <c r="B277" s="42">
        <v>169</v>
      </c>
      <c r="C277" s="42" t="s">
        <v>1399</v>
      </c>
      <c r="D277" s="42" t="s">
        <v>1182</v>
      </c>
      <c r="E277" s="42" t="s">
        <v>1400</v>
      </c>
      <c r="F277" s="42"/>
      <c r="G277" s="42">
        <v>169</v>
      </c>
      <c r="H277" s="42" t="s">
        <v>0</v>
      </c>
      <c r="I277" s="42" t="s">
        <v>1257</v>
      </c>
      <c r="J277" s="42" t="s">
        <v>2344</v>
      </c>
      <c r="K277" s="42" t="s">
        <v>1177</v>
      </c>
      <c r="L277" s="42" t="s">
        <v>2420</v>
      </c>
      <c r="M277" s="42" t="s">
        <v>1157</v>
      </c>
      <c r="N277" s="44">
        <f>G277</f>
        <v>169</v>
      </c>
      <c r="O277" s="42" t="s">
        <v>613</v>
      </c>
      <c r="P277" s="45"/>
      <c r="T277" s="38" t="str">
        <f t="shared" si="31"/>
        <v/>
      </c>
      <c r="U277" s="38">
        <v>276</v>
      </c>
    </row>
    <row r="278" spans="1:21" ht="15.75" thickBot="1" x14ac:dyDescent="0.3">
      <c r="A278" s="46" t="s">
        <v>748</v>
      </c>
      <c r="B278" s="47" t="s">
        <v>611</v>
      </c>
      <c r="C278" s="47" t="s">
        <v>1399</v>
      </c>
      <c r="D278" s="47"/>
      <c r="E278" s="47" t="s">
        <v>1179</v>
      </c>
      <c r="F278" s="47"/>
      <c r="G278" s="47"/>
      <c r="H278" s="47"/>
      <c r="I278" s="47" t="s">
        <v>1180</v>
      </c>
      <c r="J278" s="47"/>
      <c r="K278" s="47" t="s">
        <v>1177</v>
      </c>
      <c r="L278" s="47" t="s">
        <v>767</v>
      </c>
      <c r="M278" s="47" t="s">
        <v>1157</v>
      </c>
      <c r="N278" s="49" t="str">
        <f>CONCATENATE(G277,".1")</f>
        <v>169.1</v>
      </c>
      <c r="O278" s="47" t="s">
        <v>622</v>
      </c>
      <c r="P278" s="50" t="str">
        <f>CONCATENATE(
A277,B277,C277,D277,E277,F277,G277,H277,I277,J277,K277,L277,M277,N277,O277,
A278,B278,C278,D278,E278,F278,G278,H278,I278,J278,K278,L278,M278,N278,O278)</f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  <c r="T278" s="38" t="str">
        <f t="shared" si="31"/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  <c r="U278" s="38">
        <v>277</v>
      </c>
    </row>
    <row r="279" spans="1:21" x14ac:dyDescent="0.25">
      <c r="A279" s="41" t="s">
        <v>748</v>
      </c>
      <c r="B279" s="42">
        <v>170</v>
      </c>
      <c r="C279" s="42" t="s">
        <v>1399</v>
      </c>
      <c r="D279" s="42" t="s">
        <v>1182</v>
      </c>
      <c r="E279" s="42" t="s">
        <v>1400</v>
      </c>
      <c r="F279" s="42"/>
      <c r="G279" s="42">
        <v>170</v>
      </c>
      <c r="H279" s="42" t="s">
        <v>0</v>
      </c>
      <c r="I279" s="42" t="s">
        <v>1257</v>
      </c>
      <c r="J279" s="42" t="s">
        <v>2344</v>
      </c>
      <c r="K279" s="42" t="s">
        <v>1177</v>
      </c>
      <c r="L279" s="42" t="s">
        <v>2421</v>
      </c>
      <c r="M279" s="42" t="s">
        <v>1157</v>
      </c>
      <c r="N279" s="44">
        <f>G279</f>
        <v>170</v>
      </c>
      <c r="O279" s="42" t="s">
        <v>613</v>
      </c>
      <c r="P279" s="45"/>
      <c r="T279" s="38" t="str">
        <f t="shared" si="31"/>
        <v/>
      </c>
      <c r="U279" s="38">
        <v>278</v>
      </c>
    </row>
    <row r="280" spans="1:21" ht="15.75" thickBot="1" x14ac:dyDescent="0.3">
      <c r="A280" s="46" t="s">
        <v>748</v>
      </c>
      <c r="B280" s="47" t="s">
        <v>611</v>
      </c>
      <c r="C280" s="47" t="s">
        <v>1399</v>
      </c>
      <c r="D280" s="47"/>
      <c r="E280" s="47" t="s">
        <v>1179</v>
      </c>
      <c r="F280" s="47"/>
      <c r="G280" s="47"/>
      <c r="H280" s="47"/>
      <c r="I280" s="47" t="s">
        <v>1180</v>
      </c>
      <c r="J280" s="47"/>
      <c r="K280" s="47" t="s">
        <v>1177</v>
      </c>
      <c r="L280" s="47" t="s">
        <v>767</v>
      </c>
      <c r="M280" s="47" t="s">
        <v>1157</v>
      </c>
      <c r="N280" s="49" t="str">
        <f>CONCATENATE(G279,".1")</f>
        <v>170.1</v>
      </c>
      <c r="O280" s="47" t="s">
        <v>622</v>
      </c>
      <c r="P280" s="50" t="str">
        <f>CONCATENATE(
A279,B279,C279,D279,E279,F279,G279,H279,I279,J279,K279,L279,M279,N279,O279,
A280,B280,C280,D280,E280,F280,G280,H280,I280,J280,K280,L280,M280,N280,O280)</f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  <c r="T280" s="38" t="str">
        <f t="shared" si="31"/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  <c r="U280" s="38">
        <v>279</v>
      </c>
    </row>
    <row r="281" spans="1:21" x14ac:dyDescent="0.25">
      <c r="A281" s="41" t="s">
        <v>748</v>
      </c>
      <c r="B281" s="42">
        <v>171</v>
      </c>
      <c r="C281" s="42" t="s">
        <v>1399</v>
      </c>
      <c r="D281" s="42" t="s">
        <v>1182</v>
      </c>
      <c r="E281" s="42" t="s">
        <v>1400</v>
      </c>
      <c r="F281" s="42"/>
      <c r="G281" s="42">
        <v>171</v>
      </c>
      <c r="H281" s="42" t="s">
        <v>0</v>
      </c>
      <c r="I281" s="42" t="s">
        <v>1257</v>
      </c>
      <c r="J281" s="42" t="s">
        <v>2344</v>
      </c>
      <c r="K281" s="42" t="s">
        <v>1177</v>
      </c>
      <c r="L281" s="42" t="s">
        <v>2408</v>
      </c>
      <c r="M281" s="42" t="s">
        <v>1157</v>
      </c>
      <c r="N281" s="44">
        <f>G281</f>
        <v>171</v>
      </c>
      <c r="O281" s="42" t="s">
        <v>613</v>
      </c>
      <c r="P281" s="45"/>
      <c r="T281" s="38" t="str">
        <f t="shared" si="31"/>
        <v/>
      </c>
      <c r="U281" s="38">
        <v>280</v>
      </c>
    </row>
    <row r="282" spans="1:21" ht="15.75" thickBot="1" x14ac:dyDescent="0.3">
      <c r="A282" s="46" t="s">
        <v>748</v>
      </c>
      <c r="B282" s="47" t="s">
        <v>611</v>
      </c>
      <c r="C282" s="47" t="s">
        <v>1399</v>
      </c>
      <c r="D282" s="47"/>
      <c r="E282" s="47" t="s">
        <v>1179</v>
      </c>
      <c r="F282" s="47"/>
      <c r="G282" s="47"/>
      <c r="H282" s="47"/>
      <c r="I282" s="47" t="s">
        <v>1180</v>
      </c>
      <c r="J282" s="47"/>
      <c r="K282" s="47" t="s">
        <v>1177</v>
      </c>
      <c r="L282" s="47" t="s">
        <v>767</v>
      </c>
      <c r="M282" s="47" t="s">
        <v>1157</v>
      </c>
      <c r="N282" s="49" t="str">
        <f>CONCATENATE(G281,".1")</f>
        <v>171.1</v>
      </c>
      <c r="O282" s="47" t="s">
        <v>622</v>
      </c>
      <c r="P282" s="50" t="str">
        <f>CONCATENATE(
A281,B281,C281,D281,E281,F281,G281,H281,I281,J281,K281,L281,M281,N281,O281,
A282,B282,C282,D282,E282,F282,G282,H282,I282,J282,K282,L282,M282,N282,O282)</f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T282" s="38" t="str">
        <f t="shared" si="31"/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U282" s="38">
        <v>281</v>
      </c>
    </row>
    <row r="283" spans="1:21" x14ac:dyDescent="0.25">
      <c r="A283" s="41" t="s">
        <v>748</v>
      </c>
      <c r="B283" s="42">
        <v>172</v>
      </c>
      <c r="C283" s="42" t="s">
        <v>1399</v>
      </c>
      <c r="D283" s="42" t="s">
        <v>1182</v>
      </c>
      <c r="E283" s="42" t="s">
        <v>1400</v>
      </c>
      <c r="F283" s="42"/>
      <c r="G283" s="42">
        <v>172</v>
      </c>
      <c r="H283" s="42" t="s">
        <v>0</v>
      </c>
      <c r="I283" s="42" t="s">
        <v>1257</v>
      </c>
      <c r="J283" s="42" t="s">
        <v>2344</v>
      </c>
      <c r="K283" s="42" t="s">
        <v>1177</v>
      </c>
      <c r="L283" s="42" t="s">
        <v>2409</v>
      </c>
      <c r="M283" s="42" t="s">
        <v>1157</v>
      </c>
      <c r="N283" s="44">
        <f>G283</f>
        <v>172</v>
      </c>
      <c r="O283" s="42" t="s">
        <v>613</v>
      </c>
      <c r="P283" s="45"/>
      <c r="T283" s="38" t="str">
        <f t="shared" si="31"/>
        <v/>
      </c>
      <c r="U283" s="38">
        <v>282</v>
      </c>
    </row>
    <row r="284" spans="1:21" ht="15.75" thickBot="1" x14ac:dyDescent="0.3">
      <c r="A284" s="46" t="s">
        <v>748</v>
      </c>
      <c r="B284" s="47" t="s">
        <v>611</v>
      </c>
      <c r="C284" s="47" t="s">
        <v>1399</v>
      </c>
      <c r="D284" s="47"/>
      <c r="E284" s="47" t="s">
        <v>1179</v>
      </c>
      <c r="F284" s="47"/>
      <c r="G284" s="47"/>
      <c r="H284" s="47"/>
      <c r="I284" s="47" t="s">
        <v>1180</v>
      </c>
      <c r="J284" s="47"/>
      <c r="K284" s="47" t="s">
        <v>1177</v>
      </c>
      <c r="L284" s="47" t="s">
        <v>767</v>
      </c>
      <c r="M284" s="47" t="s">
        <v>1157</v>
      </c>
      <c r="N284" s="49" t="str">
        <f>CONCATENATE(G283,".1")</f>
        <v>172.1</v>
      </c>
      <c r="O284" s="47" t="s">
        <v>622</v>
      </c>
      <c r="P284" s="50" t="str">
        <f>CONCATENATE(
A283,B283,C283,D283,E283,F283,G283,H283,I283,J283,K283,L283,M283,N283,O283,
A284,B284,C284,D284,E284,F284,G284,H284,I284,J284,K284,L284,M284,N284,O284)</f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  <c r="T284" s="38" t="str">
        <f t="shared" si="31"/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  <c r="U284" s="38">
        <v>283</v>
      </c>
    </row>
    <row r="285" spans="1:21" x14ac:dyDescent="0.25">
      <c r="A285" s="41" t="s">
        <v>748</v>
      </c>
      <c r="B285" s="42">
        <v>173</v>
      </c>
      <c r="C285" s="42" t="s">
        <v>1399</v>
      </c>
      <c r="D285" s="42" t="s">
        <v>1182</v>
      </c>
      <c r="E285" s="42" t="s">
        <v>1400</v>
      </c>
      <c r="F285" s="42"/>
      <c r="G285" s="42">
        <v>173</v>
      </c>
      <c r="H285" s="42" t="s">
        <v>0</v>
      </c>
      <c r="I285" s="42" t="s">
        <v>1257</v>
      </c>
      <c r="J285" s="42" t="s">
        <v>2344</v>
      </c>
      <c r="K285" s="42" t="s">
        <v>1177</v>
      </c>
      <c r="L285" s="42" t="s">
        <v>2422</v>
      </c>
      <c r="M285" s="42" t="s">
        <v>1157</v>
      </c>
      <c r="N285" s="44">
        <f>G285</f>
        <v>173</v>
      </c>
      <c r="O285" s="42" t="s">
        <v>613</v>
      </c>
      <c r="P285" s="45"/>
      <c r="T285" s="38" t="str">
        <f t="shared" si="31"/>
        <v/>
      </c>
      <c r="U285" s="38">
        <v>284</v>
      </c>
    </row>
    <row r="286" spans="1:21" ht="15.75" thickBot="1" x14ac:dyDescent="0.3">
      <c r="A286" s="46" t="s">
        <v>748</v>
      </c>
      <c r="B286" s="47" t="s">
        <v>611</v>
      </c>
      <c r="C286" s="47" t="s">
        <v>1399</v>
      </c>
      <c r="D286" s="47"/>
      <c r="E286" s="47" t="s">
        <v>1179</v>
      </c>
      <c r="F286" s="47"/>
      <c r="G286" s="47"/>
      <c r="H286" s="47"/>
      <c r="I286" s="47" t="s">
        <v>1180</v>
      </c>
      <c r="J286" s="47"/>
      <c r="K286" s="47" t="s">
        <v>1177</v>
      </c>
      <c r="L286" s="47" t="s">
        <v>767</v>
      </c>
      <c r="M286" s="47" t="s">
        <v>1157</v>
      </c>
      <c r="N286" s="49" t="str">
        <f>CONCATENATE(G285,".1")</f>
        <v>173.1</v>
      </c>
      <c r="O286" s="47" t="s">
        <v>622</v>
      </c>
      <c r="P286" s="50" t="str">
        <f>CONCATENATE(
A285,B285,C285,D285,E285,F285,G285,H285,I285,J285,K285,L285,M285,N285,O285,
A286,B286,C286,D286,E286,F286,G286,H286,I286,J286,K286,L286,M286,N286,O286)</f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  <c r="T286" s="38" t="str">
        <f t="shared" si="31"/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  <c r="U286" s="38">
        <v>285</v>
      </c>
    </row>
    <row r="287" spans="1:21" x14ac:dyDescent="0.25">
      <c r="A287" s="41" t="s">
        <v>748</v>
      </c>
      <c r="B287" s="42">
        <v>174</v>
      </c>
      <c r="C287" s="42" t="s">
        <v>1399</v>
      </c>
      <c r="D287" s="42" t="s">
        <v>1182</v>
      </c>
      <c r="E287" s="42" t="s">
        <v>1400</v>
      </c>
      <c r="F287" s="42"/>
      <c r="G287" s="42">
        <v>174</v>
      </c>
      <c r="H287" s="42" t="s">
        <v>0</v>
      </c>
      <c r="I287" s="42" t="s">
        <v>1257</v>
      </c>
      <c r="J287" s="42" t="s">
        <v>2344</v>
      </c>
      <c r="K287" s="42" t="s">
        <v>1177</v>
      </c>
      <c r="L287" s="42" t="s">
        <v>2423</v>
      </c>
      <c r="M287" s="42" t="s">
        <v>1157</v>
      </c>
      <c r="N287" s="44">
        <f>G287</f>
        <v>174</v>
      </c>
      <c r="O287" s="42" t="s">
        <v>613</v>
      </c>
      <c r="P287" s="45"/>
      <c r="T287" s="38" t="str">
        <f t="shared" si="31"/>
        <v/>
      </c>
      <c r="U287" s="38">
        <v>286</v>
      </c>
    </row>
    <row r="288" spans="1:21" ht="15.75" thickBot="1" x14ac:dyDescent="0.3">
      <c r="A288" s="46" t="s">
        <v>748</v>
      </c>
      <c r="B288" s="47" t="s">
        <v>611</v>
      </c>
      <c r="C288" s="47" t="s">
        <v>1399</v>
      </c>
      <c r="D288" s="47"/>
      <c r="E288" s="47" t="s">
        <v>1179</v>
      </c>
      <c r="F288" s="47"/>
      <c r="G288" s="47"/>
      <c r="H288" s="47"/>
      <c r="I288" s="47" t="s">
        <v>1180</v>
      </c>
      <c r="J288" s="47"/>
      <c r="K288" s="47" t="s">
        <v>1177</v>
      </c>
      <c r="L288" s="47" t="s">
        <v>767</v>
      </c>
      <c r="M288" s="47" t="s">
        <v>1157</v>
      </c>
      <c r="N288" s="49" t="str">
        <f>CONCATENATE(G287,".1")</f>
        <v>174.1</v>
      </c>
      <c r="O288" s="47" t="s">
        <v>622</v>
      </c>
      <c r="P288" s="50" t="str">
        <f>CONCATENATE(
A287,B287,C287,D287,E287,F287,G287,H287,I287,J287,K287,L287,M287,N287,O287,
A288,B288,C288,D288,E288,F288,G288,H288,I288,J288,K288,L288,M288,N288,O288)</f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  <c r="T288" s="38" t="str">
        <f t="shared" si="31"/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  <c r="U288" s="38">
        <v>287</v>
      </c>
    </row>
    <row r="289" spans="1:21" x14ac:dyDescent="0.25">
      <c r="A289" s="41" t="s">
        <v>748</v>
      </c>
      <c r="B289" s="42">
        <v>175</v>
      </c>
      <c r="C289" s="42" t="s">
        <v>1399</v>
      </c>
      <c r="D289" s="42" t="s">
        <v>1182</v>
      </c>
      <c r="E289" s="42" t="s">
        <v>1400</v>
      </c>
      <c r="F289" s="42"/>
      <c r="G289" s="42">
        <v>175</v>
      </c>
      <c r="H289" s="42" t="s">
        <v>0</v>
      </c>
      <c r="I289" s="42" t="s">
        <v>1257</v>
      </c>
      <c r="J289" s="42" t="s">
        <v>2344</v>
      </c>
      <c r="K289" s="42" t="s">
        <v>1177</v>
      </c>
      <c r="L289" s="42" t="s">
        <v>2424</v>
      </c>
      <c r="M289" s="42" t="s">
        <v>1157</v>
      </c>
      <c r="N289" s="44">
        <f>G289</f>
        <v>175</v>
      </c>
      <c r="O289" s="42" t="s">
        <v>613</v>
      </c>
      <c r="P289" s="45"/>
      <c r="T289" s="38" t="str">
        <f t="shared" si="31"/>
        <v/>
      </c>
      <c r="U289" s="38">
        <v>288</v>
      </c>
    </row>
    <row r="290" spans="1:21" ht="15.75" thickBot="1" x14ac:dyDescent="0.3">
      <c r="A290" s="46" t="s">
        <v>748</v>
      </c>
      <c r="B290" s="47" t="s">
        <v>611</v>
      </c>
      <c r="C290" s="47" t="s">
        <v>1399</v>
      </c>
      <c r="D290" s="47"/>
      <c r="E290" s="47" t="s">
        <v>1179</v>
      </c>
      <c r="F290" s="47"/>
      <c r="G290" s="47"/>
      <c r="H290" s="47"/>
      <c r="I290" s="47" t="s">
        <v>1180</v>
      </c>
      <c r="J290" s="47"/>
      <c r="K290" s="47" t="s">
        <v>1177</v>
      </c>
      <c r="L290" s="47" t="s">
        <v>767</v>
      </c>
      <c r="M290" s="47" t="s">
        <v>1157</v>
      </c>
      <c r="N290" s="49" t="str">
        <f>CONCATENATE(G289,".1")</f>
        <v>175.1</v>
      </c>
      <c r="O290" s="47" t="s">
        <v>622</v>
      </c>
      <c r="P290" s="50" t="str">
        <f>CONCATENATE(
A289,B289,C289,D289,E289,F289,G289,H289,I289,J289,K289,L289,M289,N289,O289,
A290,B290,C290,D290,E290,F290,G290,H290,I290,J290,K290,L290,M290,N290,O290)</f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  <c r="T290" s="38" t="str">
        <f t="shared" si="31"/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  <c r="U290" s="38">
        <v>289</v>
      </c>
    </row>
    <row r="291" spans="1:21" x14ac:dyDescent="0.25">
      <c r="A291" s="41" t="s">
        <v>748</v>
      </c>
      <c r="B291" s="42">
        <v>176</v>
      </c>
      <c r="C291" s="42" t="s">
        <v>1399</v>
      </c>
      <c r="D291" s="42" t="s">
        <v>1182</v>
      </c>
      <c r="E291" s="42" t="s">
        <v>1400</v>
      </c>
      <c r="F291" s="42"/>
      <c r="G291" s="42">
        <v>176</v>
      </c>
      <c r="H291" s="42" t="s">
        <v>0</v>
      </c>
      <c r="I291" s="42" t="s">
        <v>1257</v>
      </c>
      <c r="J291" s="42" t="s">
        <v>2344</v>
      </c>
      <c r="K291" s="42" t="s">
        <v>1177</v>
      </c>
      <c r="L291" s="42" t="s">
        <v>2425</v>
      </c>
      <c r="M291" s="42" t="s">
        <v>1157</v>
      </c>
      <c r="N291" s="44">
        <f>G291</f>
        <v>176</v>
      </c>
      <c r="O291" s="42" t="s">
        <v>613</v>
      </c>
      <c r="P291" s="45"/>
      <c r="T291" s="38" t="str">
        <f t="shared" si="31"/>
        <v/>
      </c>
      <c r="U291" s="38">
        <v>290</v>
      </c>
    </row>
    <row r="292" spans="1:21" x14ac:dyDescent="0.25">
      <c r="A292" s="51" t="s">
        <v>748</v>
      </c>
      <c r="B292" s="38" t="s">
        <v>611</v>
      </c>
      <c r="C292" s="38" t="s">
        <v>1399</v>
      </c>
      <c r="E292" s="38" t="s">
        <v>1179</v>
      </c>
      <c r="I292" s="38" t="s">
        <v>1180</v>
      </c>
      <c r="K292" s="38" t="s">
        <v>1177</v>
      </c>
      <c r="L292" s="38" t="s">
        <v>2426</v>
      </c>
      <c r="M292" s="38" t="s">
        <v>1157</v>
      </c>
      <c r="N292" s="40" t="str">
        <f>CONCATENATE(G291,".1")</f>
        <v>176.1</v>
      </c>
      <c r="O292" s="38" t="s">
        <v>1</v>
      </c>
      <c r="P292" s="52"/>
      <c r="T292" s="38" t="str">
        <f t="shared" si="31"/>
        <v/>
      </c>
      <c r="U292" s="38">
        <v>291</v>
      </c>
    </row>
    <row r="293" spans="1:21" ht="15.75" thickBot="1" x14ac:dyDescent="0.3">
      <c r="A293" s="46" t="s">
        <v>748</v>
      </c>
      <c r="B293" s="47" t="s">
        <v>611</v>
      </c>
      <c r="C293" s="47" t="s">
        <v>1399</v>
      </c>
      <c r="D293" s="47"/>
      <c r="E293" s="47" t="s">
        <v>1179</v>
      </c>
      <c r="F293" s="47"/>
      <c r="G293" s="47"/>
      <c r="H293" s="47"/>
      <c r="I293" s="47" t="s">
        <v>1180</v>
      </c>
      <c r="J293" s="47"/>
      <c r="K293" s="47" t="s">
        <v>1177</v>
      </c>
      <c r="L293" s="47" t="s">
        <v>2427</v>
      </c>
      <c r="M293" s="47" t="s">
        <v>1157</v>
      </c>
      <c r="N293" s="49" t="str">
        <f>CONCATENATE(G291,".2")</f>
        <v>176.2</v>
      </c>
      <c r="O293" s="47" t="s">
        <v>622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T293" s="38" t="str">
        <f t="shared" si="31"/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U293" s="38">
        <v>292</v>
      </c>
    </row>
    <row r="294" spans="1:21" x14ac:dyDescent="0.25">
      <c r="A294" s="41" t="s">
        <v>748</v>
      </c>
      <c r="B294" s="42">
        <v>177</v>
      </c>
      <c r="C294" s="42" t="s">
        <v>1399</v>
      </c>
      <c r="D294" s="42" t="s">
        <v>1181</v>
      </c>
      <c r="E294" s="42" t="s">
        <v>1400</v>
      </c>
      <c r="F294" s="42"/>
      <c r="G294" s="42">
        <v>177</v>
      </c>
      <c r="H294" s="42" t="s">
        <v>0</v>
      </c>
      <c r="I294" s="42" t="s">
        <v>1257</v>
      </c>
      <c r="J294" s="42" t="s">
        <v>2344</v>
      </c>
      <c r="K294" s="42" t="s">
        <v>1177</v>
      </c>
      <c r="L294" s="42" t="s">
        <v>1064</v>
      </c>
      <c r="M294" s="42" t="s">
        <v>1157</v>
      </c>
      <c r="N294" s="44">
        <f>G294</f>
        <v>177</v>
      </c>
      <c r="O294" s="42" t="s">
        <v>613</v>
      </c>
      <c r="P294" s="45"/>
      <c r="T294" s="38" t="str">
        <f t="shared" si="31"/>
        <v/>
      </c>
      <c r="U294" s="38">
        <v>293</v>
      </c>
    </row>
    <row r="295" spans="1:21" ht="15.75" thickBot="1" x14ac:dyDescent="0.3">
      <c r="A295" s="46" t="s">
        <v>748</v>
      </c>
      <c r="B295" s="47" t="s">
        <v>611</v>
      </c>
      <c r="C295" s="47" t="s">
        <v>1399</v>
      </c>
      <c r="D295" s="47"/>
      <c r="E295" s="47" t="s">
        <v>1179</v>
      </c>
      <c r="F295" s="47"/>
      <c r="G295" s="47"/>
      <c r="H295" s="47"/>
      <c r="I295" s="47" t="s">
        <v>1180</v>
      </c>
      <c r="J295" s="47"/>
      <c r="K295" s="47" t="s">
        <v>1177</v>
      </c>
      <c r="L295" s="47" t="s">
        <v>859</v>
      </c>
      <c r="M295" s="47" t="s">
        <v>1157</v>
      </c>
      <c r="N295" s="49" t="str">
        <f>CONCATENATE(G294,".1")</f>
        <v>177.1</v>
      </c>
      <c r="O295" s="47" t="s">
        <v>622</v>
      </c>
      <c r="P295" s="50" t="str">
        <f>CONCATENATE(
A294,B294,C294,D294,E294,F294,G294,H294,I294,J294,K294,L294,M294,N294,O294,
A295,B295,C295,D295,E295,F295,G295,H295,I295,J295,K295,L295,M295,N295,O295)</f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T295" s="38" t="str">
        <f t="shared" si="31"/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U295" s="38">
        <v>294</v>
      </c>
    </row>
    <row r="296" spans="1:21" ht="15.75" thickBot="1" x14ac:dyDescent="0.3">
      <c r="A296" s="38" t="s">
        <v>748</v>
      </c>
      <c r="B296" s="38">
        <v>178</v>
      </c>
      <c r="C296" s="38" t="s">
        <v>1399</v>
      </c>
      <c r="D296" s="38" t="s">
        <v>1182</v>
      </c>
      <c r="E296" s="38" t="s">
        <v>1400</v>
      </c>
      <c r="G296" s="38">
        <v>178</v>
      </c>
      <c r="H296" s="38" t="s">
        <v>0</v>
      </c>
      <c r="I296" s="38" t="s">
        <v>1257</v>
      </c>
      <c r="J296" s="38" t="s">
        <v>2344</v>
      </c>
      <c r="K296" s="38" t="s">
        <v>1177</v>
      </c>
      <c r="L296" s="38" t="s">
        <v>2428</v>
      </c>
      <c r="M296" s="38" t="s">
        <v>1157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{id:178,year: "2021", typeDoc:"RESOLUCIÓN",numDoc:"CG178-2021",monthDoc:"ABR",nameDoc:"SUSTITUCIONES DIPUTACIONES LOCALES",link: Acuerdos__pdfpath(`./${"2021/"}${"178.pdf"}`),},</v>
      </c>
      <c r="T296" s="38" t="str">
        <f t="shared" si="31"/>
        <v>{id:178,year: "2021", typeDoc:"RESOLUCIÓN",numDoc:"CG178-2021",monthDoc:"ABR",nameDoc:"SUSTITUCIONES DIPUTACIONES LOCALES",link: Acuerdos__pdfpath(`./${"2021/"}${"178.pdf"}`),},</v>
      </c>
      <c r="U296" s="38">
        <v>295</v>
      </c>
    </row>
    <row r="297" spans="1:21" x14ac:dyDescent="0.25">
      <c r="A297" s="41" t="s">
        <v>748</v>
      </c>
      <c r="B297" s="42">
        <v>179</v>
      </c>
      <c r="C297" s="42" t="s">
        <v>1399</v>
      </c>
      <c r="D297" s="42" t="s">
        <v>1182</v>
      </c>
      <c r="E297" s="42" t="s">
        <v>1400</v>
      </c>
      <c r="F297" s="42"/>
      <c r="G297" s="42">
        <v>179</v>
      </c>
      <c r="H297" s="42" t="s">
        <v>0</v>
      </c>
      <c r="I297" s="42" t="s">
        <v>1257</v>
      </c>
      <c r="J297" s="42" t="s">
        <v>753</v>
      </c>
      <c r="K297" s="42" t="s">
        <v>1177</v>
      </c>
      <c r="L297" s="42" t="s">
        <v>2431</v>
      </c>
      <c r="M297" s="42" t="s">
        <v>1157</v>
      </c>
      <c r="N297" s="44">
        <f>G297</f>
        <v>179</v>
      </c>
      <c r="O297" s="42" t="s">
        <v>613</v>
      </c>
      <c r="P297" s="45"/>
      <c r="T297" s="38" t="str">
        <f t="shared" si="31"/>
        <v/>
      </c>
      <c r="U297" s="38">
        <v>296</v>
      </c>
    </row>
    <row r="298" spans="1:21" x14ac:dyDescent="0.25">
      <c r="A298" s="51" t="s">
        <v>748</v>
      </c>
      <c r="B298" s="38" t="s">
        <v>611</v>
      </c>
      <c r="C298" s="38" t="s">
        <v>1399</v>
      </c>
      <c r="E298" s="38" t="s">
        <v>1179</v>
      </c>
      <c r="I298" s="38" t="s">
        <v>1180</v>
      </c>
      <c r="K298" s="38" t="s">
        <v>1177</v>
      </c>
      <c r="L298" s="38" t="s">
        <v>771</v>
      </c>
      <c r="M298" s="38" t="s">
        <v>1157</v>
      </c>
      <c r="N298" s="40" t="str">
        <f>CONCATENATE(G297,".1")</f>
        <v>179.1</v>
      </c>
      <c r="O298" s="38" t="s">
        <v>1</v>
      </c>
      <c r="P298" s="52"/>
      <c r="T298" s="38" t="str">
        <f t="shared" si="31"/>
        <v/>
      </c>
      <c r="U298" s="38">
        <v>297</v>
      </c>
    </row>
    <row r="299" spans="1:21" ht="15.75" thickBot="1" x14ac:dyDescent="0.3">
      <c r="A299" s="46" t="s">
        <v>748</v>
      </c>
      <c r="B299" s="47" t="s">
        <v>611</v>
      </c>
      <c r="C299" s="47" t="s">
        <v>1399</v>
      </c>
      <c r="D299" s="47"/>
      <c r="E299" s="47" t="s">
        <v>1179</v>
      </c>
      <c r="F299" s="47"/>
      <c r="G299" s="47"/>
      <c r="H299" s="47"/>
      <c r="I299" s="47" t="s">
        <v>1180</v>
      </c>
      <c r="J299" s="47"/>
      <c r="K299" s="47" t="s">
        <v>1177</v>
      </c>
      <c r="L299" s="47" t="s">
        <v>772</v>
      </c>
      <c r="M299" s="47" t="s">
        <v>1157</v>
      </c>
      <c r="N299" s="49" t="str">
        <f>CONCATENATE(G297,".2")</f>
        <v>179.2</v>
      </c>
      <c r="O299" s="47" t="s">
        <v>622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T299" s="38" t="str">
        <f t="shared" si="31"/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U299" s="38">
        <v>298</v>
      </c>
    </row>
    <row r="300" spans="1:21" x14ac:dyDescent="0.25">
      <c r="A300" s="41" t="s">
        <v>748</v>
      </c>
      <c r="B300" s="42">
        <v>180</v>
      </c>
      <c r="C300" s="42" t="s">
        <v>1399</v>
      </c>
      <c r="D300" s="42" t="s">
        <v>1182</v>
      </c>
      <c r="E300" s="42" t="s">
        <v>1400</v>
      </c>
      <c r="F300" s="42"/>
      <c r="G300" s="42">
        <v>180</v>
      </c>
      <c r="H300" s="42" t="s">
        <v>0</v>
      </c>
      <c r="I300" s="42" t="s">
        <v>1257</v>
      </c>
      <c r="J300" s="42" t="s">
        <v>753</v>
      </c>
      <c r="K300" s="42" t="s">
        <v>1177</v>
      </c>
      <c r="L300" s="42" t="s">
        <v>2432</v>
      </c>
      <c r="M300" s="42" t="s">
        <v>1157</v>
      </c>
      <c r="N300" s="44">
        <f>G300</f>
        <v>180</v>
      </c>
      <c r="O300" s="42" t="s">
        <v>613</v>
      </c>
      <c r="P300" s="45"/>
      <c r="T300" s="38" t="str">
        <f t="shared" si="31"/>
        <v/>
      </c>
      <c r="U300" s="38">
        <v>299</v>
      </c>
    </row>
    <row r="301" spans="1:21" ht="15.75" thickBot="1" x14ac:dyDescent="0.3">
      <c r="A301" s="46" t="s">
        <v>748</v>
      </c>
      <c r="B301" s="47" t="s">
        <v>611</v>
      </c>
      <c r="C301" s="47" t="s">
        <v>1399</v>
      </c>
      <c r="D301" s="47"/>
      <c r="E301" s="47" t="s">
        <v>1179</v>
      </c>
      <c r="F301" s="47"/>
      <c r="G301" s="47"/>
      <c r="H301" s="47"/>
      <c r="I301" s="47" t="s">
        <v>1180</v>
      </c>
      <c r="J301" s="47"/>
      <c r="K301" s="47" t="s">
        <v>1177</v>
      </c>
      <c r="L301" s="47" t="s">
        <v>767</v>
      </c>
      <c r="M301" s="47" t="s">
        <v>1157</v>
      </c>
      <c r="N301" s="49" t="str">
        <f>CONCATENATE(G300,".1")</f>
        <v>180.1</v>
      </c>
      <c r="O301" s="47" t="s">
        <v>622</v>
      </c>
      <c r="P301" s="50" t="str">
        <f>CONCATENATE(
A300,B300,C300,D300,E300,F300,G300,H300,I300,J300,K300,L300,M300,N300,O300,
A301,B301,C301,D301,E301,F301,G301,H301,I301,J301,K301,L301,M301,N301,O301)</f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T301" s="38" t="str">
        <f t="shared" si="31"/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U301" s="38">
        <v>300</v>
      </c>
    </row>
    <row r="302" spans="1:21" x14ac:dyDescent="0.25">
      <c r="A302" s="41" t="s">
        <v>748</v>
      </c>
      <c r="B302" s="42">
        <v>181</v>
      </c>
      <c r="C302" s="42" t="s">
        <v>1399</v>
      </c>
      <c r="D302" s="42" t="s">
        <v>1182</v>
      </c>
      <c r="E302" s="42" t="s">
        <v>1400</v>
      </c>
      <c r="F302" s="42"/>
      <c r="G302" s="42">
        <v>181</v>
      </c>
      <c r="H302" s="42" t="s">
        <v>0</v>
      </c>
      <c r="I302" s="42" t="s">
        <v>1257</v>
      </c>
      <c r="J302" s="42" t="s">
        <v>753</v>
      </c>
      <c r="K302" s="42" t="s">
        <v>1177</v>
      </c>
      <c r="L302" s="42" t="s">
        <v>2433</v>
      </c>
      <c r="M302" s="42" t="s">
        <v>1157</v>
      </c>
      <c r="N302" s="44">
        <f>G302</f>
        <v>181</v>
      </c>
      <c r="O302" s="42" t="s">
        <v>613</v>
      </c>
      <c r="P302" s="45"/>
      <c r="T302" s="38" t="str">
        <f t="shared" si="31"/>
        <v/>
      </c>
      <c r="U302" s="38">
        <v>301</v>
      </c>
    </row>
    <row r="303" spans="1:21" ht="15.75" thickBot="1" x14ac:dyDescent="0.3">
      <c r="A303" s="46" t="s">
        <v>748</v>
      </c>
      <c r="B303" s="47" t="s">
        <v>611</v>
      </c>
      <c r="C303" s="47" t="s">
        <v>1399</v>
      </c>
      <c r="D303" s="47"/>
      <c r="E303" s="47" t="s">
        <v>1179</v>
      </c>
      <c r="F303" s="47"/>
      <c r="G303" s="47"/>
      <c r="H303" s="47"/>
      <c r="I303" s="47" t="s">
        <v>1180</v>
      </c>
      <c r="J303" s="47"/>
      <c r="K303" s="47" t="s">
        <v>1177</v>
      </c>
      <c r="L303" s="47" t="s">
        <v>767</v>
      </c>
      <c r="M303" s="47" t="s">
        <v>1157</v>
      </c>
      <c r="N303" s="49" t="str">
        <f>CONCATENATE(G302,".1")</f>
        <v>181.1</v>
      </c>
      <c r="O303" s="47" t="s">
        <v>622</v>
      </c>
      <c r="P303" s="50" t="str">
        <f>CONCATENATE(
A302,B302,C302,D302,E302,F302,G302,H302,I302,J302,K302,L302,M302,N302,O302,
A303,B303,C303,D303,E303,F303,G303,H303,I303,J303,K303,L303,M303,N303,O303)</f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T303" s="38" t="str">
        <f t="shared" si="31"/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U303" s="38">
        <v>302</v>
      </c>
    </row>
    <row r="304" spans="1:21" x14ac:dyDescent="0.25">
      <c r="A304" s="41" t="s">
        <v>748</v>
      </c>
      <c r="B304" s="42">
        <v>182</v>
      </c>
      <c r="C304" s="42" t="s">
        <v>1399</v>
      </c>
      <c r="D304" s="42" t="s">
        <v>1182</v>
      </c>
      <c r="E304" s="42" t="s">
        <v>1400</v>
      </c>
      <c r="F304" s="42"/>
      <c r="G304" s="42">
        <v>182</v>
      </c>
      <c r="H304" s="42" t="s">
        <v>0</v>
      </c>
      <c r="I304" s="42" t="s">
        <v>1257</v>
      </c>
      <c r="J304" s="42" t="s">
        <v>753</v>
      </c>
      <c r="K304" s="42" t="s">
        <v>1177</v>
      </c>
      <c r="L304" s="42" t="s">
        <v>2434</v>
      </c>
      <c r="M304" s="42" t="s">
        <v>1157</v>
      </c>
      <c r="N304" s="44">
        <f>G304</f>
        <v>182</v>
      </c>
      <c r="O304" s="42" t="s">
        <v>613</v>
      </c>
      <c r="P304" s="45"/>
      <c r="T304" s="38" t="str">
        <f t="shared" si="31"/>
        <v/>
      </c>
      <c r="U304" s="38">
        <v>303</v>
      </c>
    </row>
    <row r="305" spans="1:21" ht="15.75" thickBot="1" x14ac:dyDescent="0.3">
      <c r="A305" s="46" t="s">
        <v>748</v>
      </c>
      <c r="B305" s="47" t="s">
        <v>611</v>
      </c>
      <c r="C305" s="47" t="s">
        <v>1399</v>
      </c>
      <c r="D305" s="47"/>
      <c r="E305" s="47" t="s">
        <v>1179</v>
      </c>
      <c r="F305" s="47"/>
      <c r="G305" s="47"/>
      <c r="H305" s="47"/>
      <c r="I305" s="47" t="s">
        <v>1180</v>
      </c>
      <c r="J305" s="47"/>
      <c r="K305" s="47" t="s">
        <v>1177</v>
      </c>
      <c r="L305" s="47" t="s">
        <v>771</v>
      </c>
      <c r="M305" s="47" t="s">
        <v>1157</v>
      </c>
      <c r="N305" s="49" t="str">
        <f>CONCATENATE(G304,".1")</f>
        <v>182.1</v>
      </c>
      <c r="O305" s="47" t="s">
        <v>622</v>
      </c>
      <c r="P305" s="50" t="str">
        <f>CONCATENATE(
A304,B304,C304,D304,E304,F304,G304,H304,I304,J304,K304,L304,M304,N304,O304,
A305,B305,C305,D305,E305,F305,G305,H305,I305,J305,K305,L305,M305,N305,O305)</f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T305" s="38" t="str">
        <f t="shared" si="31"/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U305" s="38">
        <v>304</v>
      </c>
    </row>
    <row r="306" spans="1:21" x14ac:dyDescent="0.25">
      <c r="A306" s="41" t="s">
        <v>748</v>
      </c>
      <c r="B306" s="42">
        <v>183</v>
      </c>
      <c r="C306" s="42" t="s">
        <v>1399</v>
      </c>
      <c r="D306" s="42" t="s">
        <v>1182</v>
      </c>
      <c r="E306" s="42" t="s">
        <v>1400</v>
      </c>
      <c r="F306" s="42"/>
      <c r="G306" s="42">
        <v>183</v>
      </c>
      <c r="H306" s="42" t="s">
        <v>0</v>
      </c>
      <c r="I306" s="42" t="s">
        <v>1257</v>
      </c>
      <c r="J306" s="42" t="s">
        <v>753</v>
      </c>
      <c r="K306" s="42" t="s">
        <v>1177</v>
      </c>
      <c r="L306" s="42" t="s">
        <v>2435</v>
      </c>
      <c r="M306" s="42" t="s">
        <v>1157</v>
      </c>
      <c r="N306" s="44">
        <f>G306</f>
        <v>183</v>
      </c>
      <c r="O306" s="42" t="s">
        <v>613</v>
      </c>
      <c r="P306" s="45"/>
      <c r="T306" s="38" t="str">
        <f t="shared" si="31"/>
        <v/>
      </c>
      <c r="U306" s="38">
        <v>305</v>
      </c>
    </row>
    <row r="307" spans="1:21" x14ac:dyDescent="0.25">
      <c r="A307" s="51" t="s">
        <v>748</v>
      </c>
      <c r="B307" s="38" t="s">
        <v>611</v>
      </c>
      <c r="C307" s="38" t="s">
        <v>1399</v>
      </c>
      <c r="E307" s="38" t="s">
        <v>1179</v>
      </c>
      <c r="I307" s="38" t="s">
        <v>1180</v>
      </c>
      <c r="K307" s="38" t="s">
        <v>1177</v>
      </c>
      <c r="L307" s="38" t="s">
        <v>771</v>
      </c>
      <c r="M307" s="38" t="s">
        <v>1157</v>
      </c>
      <c r="N307" s="40" t="str">
        <f>CONCATENATE(G306,".1")</f>
        <v>183.1</v>
      </c>
      <c r="O307" s="38" t="s">
        <v>1</v>
      </c>
      <c r="P307" s="52"/>
      <c r="T307" s="38" t="str">
        <f t="shared" si="31"/>
        <v/>
      </c>
      <c r="U307" s="38">
        <v>306</v>
      </c>
    </row>
    <row r="308" spans="1:21" ht="15.75" thickBot="1" x14ac:dyDescent="0.3">
      <c r="A308" s="46" t="s">
        <v>748</v>
      </c>
      <c r="B308" s="47" t="s">
        <v>611</v>
      </c>
      <c r="C308" s="47" t="s">
        <v>1399</v>
      </c>
      <c r="D308" s="47"/>
      <c r="E308" s="47" t="s">
        <v>1179</v>
      </c>
      <c r="F308" s="47"/>
      <c r="G308" s="47"/>
      <c r="H308" s="47"/>
      <c r="I308" s="47" t="s">
        <v>1180</v>
      </c>
      <c r="J308" s="47"/>
      <c r="K308" s="47" t="s">
        <v>1177</v>
      </c>
      <c r="L308" s="47" t="s">
        <v>772</v>
      </c>
      <c r="M308" s="47" t="s">
        <v>1157</v>
      </c>
      <c r="N308" s="49" t="str">
        <f>CONCATENATE(G306,".2")</f>
        <v>183.2</v>
      </c>
      <c r="O308" s="47" t="s">
        <v>622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T308" s="38" t="str">
        <f t="shared" si="31"/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U308" s="38">
        <v>307</v>
      </c>
    </row>
    <row r="309" spans="1:21" x14ac:dyDescent="0.25">
      <c r="A309" s="41" t="s">
        <v>748</v>
      </c>
      <c r="B309" s="42">
        <v>184</v>
      </c>
      <c r="C309" s="42" t="s">
        <v>1399</v>
      </c>
      <c r="D309" s="42" t="s">
        <v>1182</v>
      </c>
      <c r="E309" s="42" t="s">
        <v>1400</v>
      </c>
      <c r="F309" s="42"/>
      <c r="G309" s="42">
        <v>184</v>
      </c>
      <c r="H309" s="42" t="s">
        <v>0</v>
      </c>
      <c r="I309" s="42" t="s">
        <v>1257</v>
      </c>
      <c r="J309" s="42" t="s">
        <v>753</v>
      </c>
      <c r="K309" s="42" t="s">
        <v>1177</v>
      </c>
      <c r="L309" s="42" t="s">
        <v>2436</v>
      </c>
      <c r="M309" s="42" t="s">
        <v>1157</v>
      </c>
      <c r="N309" s="44">
        <f>G309</f>
        <v>184</v>
      </c>
      <c r="O309" s="42" t="s">
        <v>613</v>
      </c>
      <c r="P309" s="45"/>
      <c r="T309" s="38" t="str">
        <f t="shared" si="31"/>
        <v/>
      </c>
      <c r="U309" s="38">
        <v>308</v>
      </c>
    </row>
    <row r="310" spans="1:21" x14ac:dyDescent="0.25">
      <c r="A310" s="51" t="s">
        <v>748</v>
      </c>
      <c r="B310" s="38" t="s">
        <v>611</v>
      </c>
      <c r="C310" s="38" t="s">
        <v>1399</v>
      </c>
      <c r="E310" s="38" t="s">
        <v>1179</v>
      </c>
      <c r="I310" s="38" t="s">
        <v>1180</v>
      </c>
      <c r="K310" s="38" t="s">
        <v>1177</v>
      </c>
      <c r="L310" s="38" t="s">
        <v>771</v>
      </c>
      <c r="M310" s="38" t="s">
        <v>1157</v>
      </c>
      <c r="N310" s="40" t="str">
        <f>CONCATENATE(G309,".1")</f>
        <v>184.1</v>
      </c>
      <c r="O310" s="38" t="s">
        <v>1</v>
      </c>
      <c r="P310" s="52"/>
      <c r="T310" s="38" t="str">
        <f t="shared" si="31"/>
        <v/>
      </c>
      <c r="U310" s="38">
        <v>309</v>
      </c>
    </row>
    <row r="311" spans="1:21" ht="15.75" thickBot="1" x14ac:dyDescent="0.3">
      <c r="A311" s="46" t="s">
        <v>748</v>
      </c>
      <c r="B311" s="47" t="s">
        <v>611</v>
      </c>
      <c r="C311" s="47" t="s">
        <v>1399</v>
      </c>
      <c r="D311" s="47"/>
      <c r="E311" s="47" t="s">
        <v>1179</v>
      </c>
      <c r="F311" s="47"/>
      <c r="G311" s="47"/>
      <c r="H311" s="47"/>
      <c r="I311" s="47" t="s">
        <v>1180</v>
      </c>
      <c r="J311" s="47"/>
      <c r="K311" s="47" t="s">
        <v>1177</v>
      </c>
      <c r="L311" s="47" t="s">
        <v>772</v>
      </c>
      <c r="M311" s="47" t="s">
        <v>1157</v>
      </c>
      <c r="N311" s="49" t="str">
        <f>CONCATENATE(G309,".2")</f>
        <v>184.2</v>
      </c>
      <c r="O311" s="47" t="s">
        <v>622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T311" s="38" t="str">
        <f t="shared" si="31"/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U311" s="38">
        <v>310</v>
      </c>
    </row>
    <row r="312" spans="1:21" x14ac:dyDescent="0.25">
      <c r="A312" s="41" t="s">
        <v>748</v>
      </c>
      <c r="B312" s="42">
        <v>185</v>
      </c>
      <c r="C312" s="42" t="s">
        <v>1399</v>
      </c>
      <c r="D312" s="42" t="s">
        <v>1182</v>
      </c>
      <c r="E312" s="42" t="s">
        <v>1400</v>
      </c>
      <c r="F312" s="42"/>
      <c r="G312" s="42">
        <v>185</v>
      </c>
      <c r="H312" s="42" t="s">
        <v>0</v>
      </c>
      <c r="I312" s="42" t="s">
        <v>1257</v>
      </c>
      <c r="J312" s="42" t="s">
        <v>753</v>
      </c>
      <c r="K312" s="42" t="s">
        <v>1177</v>
      </c>
      <c r="L312" s="42" t="s">
        <v>2437</v>
      </c>
      <c r="M312" s="42" t="s">
        <v>1157</v>
      </c>
      <c r="N312" s="44">
        <f>G312</f>
        <v>185</v>
      </c>
      <c r="O312" s="42" t="s">
        <v>613</v>
      </c>
      <c r="P312" s="45"/>
      <c r="T312" s="38" t="str">
        <f t="shared" si="31"/>
        <v/>
      </c>
      <c r="U312" s="38">
        <v>311</v>
      </c>
    </row>
    <row r="313" spans="1:21" ht="15.75" thickBot="1" x14ac:dyDescent="0.3">
      <c r="A313" s="46" t="s">
        <v>748</v>
      </c>
      <c r="B313" s="47" t="s">
        <v>611</v>
      </c>
      <c r="C313" s="47" t="s">
        <v>1399</v>
      </c>
      <c r="D313" s="47"/>
      <c r="E313" s="47" t="s">
        <v>1179</v>
      </c>
      <c r="F313" s="47"/>
      <c r="G313" s="47"/>
      <c r="H313" s="47"/>
      <c r="I313" s="47" t="s">
        <v>1180</v>
      </c>
      <c r="J313" s="47"/>
      <c r="K313" s="47" t="s">
        <v>1177</v>
      </c>
      <c r="L313" s="47" t="s">
        <v>767</v>
      </c>
      <c r="M313" s="47" t="s">
        <v>1157</v>
      </c>
      <c r="N313" s="49" t="str">
        <f>CONCATENATE(G312,".1")</f>
        <v>185.1</v>
      </c>
      <c r="O313" s="47" t="s">
        <v>622</v>
      </c>
      <c r="P313" s="50" t="str">
        <f>CONCATENATE(
A312,B312,C312,D312,E312,F312,G312,H312,I312,J312,K312,L312,M312,N312,O312,
A313,B313,C313,D313,E313,F313,G313,H313,I313,J313,K313,L313,M313,N313,O313)</f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  <c r="T313" s="38" t="str">
        <f t="shared" si="31"/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  <c r="U313" s="38">
        <v>312</v>
      </c>
    </row>
    <row r="314" spans="1:21" ht="15.75" thickBot="1" x14ac:dyDescent="0.3">
      <c r="A314" s="38" t="s">
        <v>748</v>
      </c>
      <c r="B314" s="38">
        <v>186</v>
      </c>
      <c r="C314" s="38" t="s">
        <v>1399</v>
      </c>
      <c r="D314" s="38" t="s">
        <v>1182</v>
      </c>
      <c r="E314" s="38" t="s">
        <v>1400</v>
      </c>
      <c r="G314" s="38">
        <v>186</v>
      </c>
      <c r="H314" s="38" t="s">
        <v>0</v>
      </c>
      <c r="I314" s="38" t="s">
        <v>1257</v>
      </c>
      <c r="J314" s="38" t="s">
        <v>753</v>
      </c>
      <c r="K314" s="38" t="s">
        <v>1177</v>
      </c>
      <c r="L314" s="38" t="s">
        <v>2438</v>
      </c>
      <c r="M314" s="38" t="s">
        <v>1157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{id:186,year: "2021", typeDoc:"RESOLUCIÓN",numDoc:"CG186-2021",monthDoc:"MAY",nameDoc:"REGISTRO SUSTITUCIONES DIPUTADOS MC, SI, FXM Y COALICIÓN JUNTOS HAREMOS HISTORIA POR TLAXCALA",link: Acuerdos__pdfpath(`./${"2021/"}${"186.pdf"}`),},</v>
      </c>
      <c r="T314" s="38" t="str">
        <f t="shared" si="31"/>
        <v>{id:186,year: "2021", typeDoc:"RESOLUCIÓN",numDoc:"CG186-2021",monthDoc:"MAY",nameDoc:"REGISTRO SUSTITUCIONES DIPUTADOS MC, SI, FXM Y COALICIÓN JUNTOS HAREMOS HISTORIA POR TLAXCALA",link: Acuerdos__pdfpath(`./${"2021/"}${"186.pdf"}`),},</v>
      </c>
      <c r="U314" s="38">
        <v>313</v>
      </c>
    </row>
    <row r="315" spans="1:21" x14ac:dyDescent="0.25">
      <c r="A315" s="41" t="s">
        <v>748</v>
      </c>
      <c r="B315" s="42">
        <v>187</v>
      </c>
      <c r="C315" s="42" t="s">
        <v>1399</v>
      </c>
      <c r="D315" s="42" t="s">
        <v>1182</v>
      </c>
      <c r="E315" s="42" t="s">
        <v>1400</v>
      </c>
      <c r="F315" s="42"/>
      <c r="G315" s="42">
        <v>187</v>
      </c>
      <c r="H315" s="42" t="s">
        <v>0</v>
      </c>
      <c r="I315" s="42" t="s">
        <v>1257</v>
      </c>
      <c r="J315" s="42" t="s">
        <v>753</v>
      </c>
      <c r="K315" s="42" t="s">
        <v>1177</v>
      </c>
      <c r="L315" s="42" t="s">
        <v>2439</v>
      </c>
      <c r="M315" s="42" t="s">
        <v>1157</v>
      </c>
      <c r="N315" s="44">
        <f>G315</f>
        <v>187</v>
      </c>
      <c r="O315" s="42" t="s">
        <v>613</v>
      </c>
      <c r="P315" s="45"/>
      <c r="T315" s="38" t="str">
        <f t="shared" si="31"/>
        <v/>
      </c>
      <c r="U315" s="38">
        <v>314</v>
      </c>
    </row>
    <row r="316" spans="1:21" x14ac:dyDescent="0.25">
      <c r="A316" s="51" t="s">
        <v>748</v>
      </c>
      <c r="B316" s="38" t="s">
        <v>611</v>
      </c>
      <c r="C316" s="38" t="s">
        <v>1399</v>
      </c>
      <c r="E316" s="38" t="s">
        <v>1179</v>
      </c>
      <c r="I316" s="38" t="s">
        <v>1180</v>
      </c>
      <c r="K316" s="38" t="s">
        <v>1177</v>
      </c>
      <c r="L316" s="38" t="s">
        <v>771</v>
      </c>
      <c r="M316" s="38" t="s">
        <v>1157</v>
      </c>
      <c r="N316" s="40" t="str">
        <f>CONCATENATE(G315,".1")</f>
        <v>187.1</v>
      </c>
      <c r="O316" s="38" t="s">
        <v>1</v>
      </c>
      <c r="P316" s="52"/>
      <c r="T316" s="38" t="str">
        <f t="shared" si="31"/>
        <v/>
      </c>
      <c r="U316" s="38">
        <v>315</v>
      </c>
    </row>
    <row r="317" spans="1:21" ht="15.75" thickBot="1" x14ac:dyDescent="0.3">
      <c r="A317" s="46" t="s">
        <v>748</v>
      </c>
      <c r="B317" s="47" t="s">
        <v>611</v>
      </c>
      <c r="C317" s="47" t="s">
        <v>1399</v>
      </c>
      <c r="D317" s="47"/>
      <c r="E317" s="47" t="s">
        <v>1179</v>
      </c>
      <c r="F317" s="47"/>
      <c r="G317" s="47"/>
      <c r="H317" s="47"/>
      <c r="I317" s="47" t="s">
        <v>1180</v>
      </c>
      <c r="J317" s="47"/>
      <c r="K317" s="47" t="s">
        <v>1177</v>
      </c>
      <c r="L317" s="47" t="s">
        <v>772</v>
      </c>
      <c r="M317" s="47" t="s">
        <v>1157</v>
      </c>
      <c r="N317" s="49" t="str">
        <f>CONCATENATE(G315,".2")</f>
        <v>187.2</v>
      </c>
      <c r="O317" s="47" t="s">
        <v>622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T317" s="38" t="str">
        <f t="shared" si="31"/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U317" s="38">
        <v>316</v>
      </c>
    </row>
    <row r="318" spans="1:21" x14ac:dyDescent="0.25">
      <c r="A318" s="41" t="s">
        <v>748</v>
      </c>
      <c r="B318" s="42">
        <v>188</v>
      </c>
      <c r="C318" s="42" t="s">
        <v>1399</v>
      </c>
      <c r="D318" s="42" t="s">
        <v>1182</v>
      </c>
      <c r="E318" s="42" t="s">
        <v>1400</v>
      </c>
      <c r="F318" s="42"/>
      <c r="G318" s="42">
        <v>188</v>
      </c>
      <c r="H318" s="42" t="s">
        <v>0</v>
      </c>
      <c r="I318" s="42" t="s">
        <v>1257</v>
      </c>
      <c r="J318" s="42" t="s">
        <v>753</v>
      </c>
      <c r="K318" s="42" t="s">
        <v>1177</v>
      </c>
      <c r="L318" s="42" t="s">
        <v>2440</v>
      </c>
      <c r="M318" s="42" t="s">
        <v>1157</v>
      </c>
      <c r="N318" s="44">
        <f>G318</f>
        <v>188</v>
      </c>
      <c r="O318" s="42" t="s">
        <v>613</v>
      </c>
      <c r="P318" s="45"/>
      <c r="T318" s="38" t="str">
        <f t="shared" si="31"/>
        <v/>
      </c>
      <c r="U318" s="38">
        <v>317</v>
      </c>
    </row>
    <row r="319" spans="1:21" x14ac:dyDescent="0.25">
      <c r="A319" s="51" t="s">
        <v>748</v>
      </c>
      <c r="B319" s="38" t="s">
        <v>611</v>
      </c>
      <c r="C319" s="38" t="s">
        <v>1399</v>
      </c>
      <c r="E319" s="38" t="s">
        <v>1179</v>
      </c>
      <c r="I319" s="38" t="s">
        <v>1180</v>
      </c>
      <c r="K319" s="38" t="s">
        <v>1177</v>
      </c>
      <c r="L319" s="38" t="s">
        <v>767</v>
      </c>
      <c r="M319" s="38" t="s">
        <v>1157</v>
      </c>
      <c r="N319" s="40" t="str">
        <f>CONCATENATE(G318,".1")</f>
        <v>188.1</v>
      </c>
      <c r="O319" s="38" t="s">
        <v>1</v>
      </c>
      <c r="P319" s="52"/>
      <c r="T319" s="38" t="str">
        <f t="shared" si="31"/>
        <v/>
      </c>
      <c r="U319" s="38">
        <v>318</v>
      </c>
    </row>
    <row r="320" spans="1:21" ht="15.75" thickBot="1" x14ac:dyDescent="0.3">
      <c r="A320" s="46" t="s">
        <v>748</v>
      </c>
      <c r="B320" s="47" t="s">
        <v>611</v>
      </c>
      <c r="C320" s="47" t="s">
        <v>1399</v>
      </c>
      <c r="D320" s="47"/>
      <c r="E320" s="47" t="s">
        <v>1179</v>
      </c>
      <c r="F320" s="47"/>
      <c r="G320" s="47"/>
      <c r="H320" s="47"/>
      <c r="I320" s="47" t="s">
        <v>1180</v>
      </c>
      <c r="J320" s="47"/>
      <c r="K320" s="47" t="s">
        <v>1177</v>
      </c>
      <c r="L320" s="47" t="s">
        <v>2441</v>
      </c>
      <c r="M320" s="47" t="s">
        <v>1157</v>
      </c>
      <c r="N320" s="49" t="str">
        <f>CONCATENATE(G318,".2")</f>
        <v>188.2</v>
      </c>
      <c r="O320" s="47" t="s">
        <v>622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T320" s="38" t="str">
        <f t="shared" si="31"/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U320" s="38">
        <v>319</v>
      </c>
    </row>
    <row r="321" spans="1:21" x14ac:dyDescent="0.25">
      <c r="A321" s="41" t="s">
        <v>748</v>
      </c>
      <c r="B321" s="42">
        <v>189</v>
      </c>
      <c r="C321" s="42" t="s">
        <v>1399</v>
      </c>
      <c r="D321" s="42" t="s">
        <v>1182</v>
      </c>
      <c r="E321" s="42" t="s">
        <v>1400</v>
      </c>
      <c r="F321" s="42"/>
      <c r="G321" s="42">
        <v>189</v>
      </c>
      <c r="H321" s="42" t="s">
        <v>0</v>
      </c>
      <c r="I321" s="42" t="s">
        <v>1257</v>
      </c>
      <c r="J321" s="42" t="s">
        <v>753</v>
      </c>
      <c r="K321" s="42" t="s">
        <v>1177</v>
      </c>
      <c r="L321" s="42" t="s">
        <v>2442</v>
      </c>
      <c r="M321" s="42" t="s">
        <v>1157</v>
      </c>
      <c r="N321" s="44">
        <f>G321</f>
        <v>189</v>
      </c>
      <c r="O321" s="42" t="s">
        <v>613</v>
      </c>
      <c r="P321" s="45"/>
      <c r="T321" s="38" t="str">
        <f t="shared" si="31"/>
        <v/>
      </c>
      <c r="U321" s="38">
        <v>320</v>
      </c>
    </row>
    <row r="322" spans="1:21" x14ac:dyDescent="0.25">
      <c r="A322" s="51" t="s">
        <v>748</v>
      </c>
      <c r="B322" s="38" t="s">
        <v>611</v>
      </c>
      <c r="C322" s="38" t="s">
        <v>1399</v>
      </c>
      <c r="E322" s="38" t="s">
        <v>1179</v>
      </c>
      <c r="I322" s="38" t="s">
        <v>1180</v>
      </c>
      <c r="K322" s="38" t="s">
        <v>1177</v>
      </c>
      <c r="L322" s="38" t="s">
        <v>771</v>
      </c>
      <c r="M322" s="38" t="s">
        <v>1157</v>
      </c>
      <c r="N322" s="40" t="str">
        <f>CONCATENATE(G321,".1")</f>
        <v>189.1</v>
      </c>
      <c r="O322" s="38" t="s">
        <v>1</v>
      </c>
      <c r="P322" s="52"/>
      <c r="T322" s="38" t="str">
        <f t="shared" ref="T322:T385" si="32">IF(P322=0,"",P322)</f>
        <v/>
      </c>
      <c r="U322" s="38">
        <v>321</v>
      </c>
    </row>
    <row r="323" spans="1:21" ht="15.75" thickBot="1" x14ac:dyDescent="0.3">
      <c r="A323" s="46" t="s">
        <v>748</v>
      </c>
      <c r="B323" s="47" t="s">
        <v>611</v>
      </c>
      <c r="C323" s="47" t="s">
        <v>1399</v>
      </c>
      <c r="D323" s="47"/>
      <c r="E323" s="47" t="s">
        <v>1179</v>
      </c>
      <c r="F323" s="47"/>
      <c r="G323" s="47"/>
      <c r="H323" s="47"/>
      <c r="I323" s="47" t="s">
        <v>1180</v>
      </c>
      <c r="J323" s="47"/>
      <c r="K323" s="47" t="s">
        <v>1177</v>
      </c>
      <c r="L323" s="47" t="s">
        <v>772</v>
      </c>
      <c r="M323" s="47" t="s">
        <v>1157</v>
      </c>
      <c r="N323" s="49" t="str">
        <f>CONCATENATE(G321,".2")</f>
        <v>189.2</v>
      </c>
      <c r="O323" s="47" t="s">
        <v>622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T323" s="38" t="str">
        <f t="shared" si="32"/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U323" s="38">
        <v>322</v>
      </c>
    </row>
    <row r="324" spans="1:21" x14ac:dyDescent="0.25">
      <c r="A324" s="41" t="s">
        <v>748</v>
      </c>
      <c r="B324" s="42">
        <v>190</v>
      </c>
      <c r="C324" s="42" t="s">
        <v>1399</v>
      </c>
      <c r="D324" s="42" t="s">
        <v>1182</v>
      </c>
      <c r="E324" s="42" t="s">
        <v>1400</v>
      </c>
      <c r="F324" s="42"/>
      <c r="G324" s="42">
        <v>190</v>
      </c>
      <c r="H324" s="42" t="s">
        <v>0</v>
      </c>
      <c r="I324" s="42" t="s">
        <v>1257</v>
      </c>
      <c r="J324" s="42" t="s">
        <v>753</v>
      </c>
      <c r="K324" s="42" t="s">
        <v>1177</v>
      </c>
      <c r="L324" s="42" t="s">
        <v>2443</v>
      </c>
      <c r="M324" s="42" t="s">
        <v>1157</v>
      </c>
      <c r="N324" s="44">
        <f>G324</f>
        <v>190</v>
      </c>
      <c r="O324" s="42" t="s">
        <v>613</v>
      </c>
      <c r="P324" s="45"/>
      <c r="T324" s="38" t="str">
        <f t="shared" ref="T324:T326" si="33">IF(P324=0,"",P324)</f>
        <v/>
      </c>
      <c r="U324" s="38">
        <v>327</v>
      </c>
    </row>
    <row r="325" spans="1:21" x14ac:dyDescent="0.25">
      <c r="A325" s="51" t="s">
        <v>748</v>
      </c>
      <c r="B325" s="38" t="s">
        <v>611</v>
      </c>
      <c r="C325" s="38" t="s">
        <v>1399</v>
      </c>
      <c r="E325" s="38" t="s">
        <v>1179</v>
      </c>
      <c r="I325" s="38" t="s">
        <v>1180</v>
      </c>
      <c r="K325" s="38" t="s">
        <v>1177</v>
      </c>
      <c r="L325" s="38" t="s">
        <v>767</v>
      </c>
      <c r="M325" s="38" t="s">
        <v>1157</v>
      </c>
      <c r="N325" s="40" t="str">
        <f>CONCATENATE(G324,".1")</f>
        <v>190.1</v>
      </c>
      <c r="O325" s="38" t="s">
        <v>1</v>
      </c>
      <c r="P325" s="52"/>
      <c r="T325" s="38" t="str">
        <f t="shared" si="33"/>
        <v/>
      </c>
      <c r="U325" s="38">
        <v>328</v>
      </c>
    </row>
    <row r="326" spans="1:21" ht="15.75" thickBot="1" x14ac:dyDescent="0.3">
      <c r="A326" s="46" t="s">
        <v>748</v>
      </c>
      <c r="B326" s="47" t="s">
        <v>611</v>
      </c>
      <c r="C326" s="47" t="s">
        <v>1399</v>
      </c>
      <c r="D326" s="47"/>
      <c r="E326" s="47" t="s">
        <v>1179</v>
      </c>
      <c r="F326" s="47"/>
      <c r="G326" s="47"/>
      <c r="H326" s="47"/>
      <c r="I326" s="47" t="s">
        <v>1180</v>
      </c>
      <c r="J326" s="47"/>
      <c r="K326" s="47" t="s">
        <v>1177</v>
      </c>
      <c r="L326" s="47" t="s">
        <v>2444</v>
      </c>
      <c r="M326" s="47" t="s">
        <v>1157</v>
      </c>
      <c r="N326" s="49" t="str">
        <f>CONCATENATE(G324,".2")</f>
        <v>190.2</v>
      </c>
      <c r="O326" s="47" t="s">
        <v>622</v>
      </c>
      <c r="P326" s="50" t="str">
        <f>CONCATENATE(
A324,B324,C324,D324,E324,F324,G324,H324,I324,J324,K324,L324,M324,N324,O324,
A325,B325,C325,D325,E325,F325,G325,H325,I325,J325,K325,L325,M325,N325,O325,
A326,B326,C326,D326,E326,F326,G326,H326,I326,J326,K326,L326,M326,N326,O326)</f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  <c r="T326" s="38" t="str">
        <f t="shared" si="33"/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  <c r="U326" s="38">
        <v>329</v>
      </c>
    </row>
    <row r="327" spans="1:21" ht="15.75" thickBot="1" x14ac:dyDescent="0.3">
      <c r="A327" s="47" t="s">
        <v>748</v>
      </c>
      <c r="B327" s="47">
        <v>191</v>
      </c>
      <c r="C327" s="47" t="s">
        <v>1399</v>
      </c>
      <c r="D327" s="47" t="s">
        <v>1182</v>
      </c>
      <c r="E327" s="47" t="s">
        <v>1400</v>
      </c>
      <c r="F327" s="47"/>
      <c r="G327" s="47">
        <v>191</v>
      </c>
      <c r="H327" s="47" t="s">
        <v>0</v>
      </c>
      <c r="I327" s="47" t="s">
        <v>1257</v>
      </c>
      <c r="J327" s="47" t="s">
        <v>753</v>
      </c>
      <c r="K327" s="47" t="s">
        <v>1177</v>
      </c>
      <c r="L327" s="47" t="s">
        <v>2445</v>
      </c>
      <c r="M327" s="47" t="s">
        <v>1157</v>
      </c>
      <c r="N327" s="49">
        <f>G327</f>
        <v>191</v>
      </c>
      <c r="O327" s="47" t="s">
        <v>1</v>
      </c>
      <c r="P327" s="47" t="str">
        <f>CONCATENATE(A327,B327,C327,D327,E327,F327,G327,H327,I327,J327,K327,L327,M327,N327,O327)</f>
        <v>{id:191,year: "2021", typeDoc:"RESOLUCIÓN",numDoc:"CG191-2021",monthDoc:"MAY",nameDoc:"REGISTRO CANDIDATURAS INDEPENDIENTES",link: Acuerdos__pdfpath(`./${"2021/"}${"191.pdf"}`),},</v>
      </c>
      <c r="T327" s="38" t="str">
        <f t="shared" si="32"/>
        <v>{id:191,year: "2021", typeDoc:"RESOLUCIÓN",numDoc:"CG191-2021",monthDoc:"MAY",nameDoc:"REGISTRO CANDIDATURAS INDEPENDIENTES",link: Acuerdos__pdfpath(`./${"2021/"}${"191.pdf"}`),},</v>
      </c>
      <c r="U327" s="38">
        <v>326</v>
      </c>
    </row>
    <row r="328" spans="1:21" x14ac:dyDescent="0.25">
      <c r="A328" s="41" t="s">
        <v>748</v>
      </c>
      <c r="B328" s="42">
        <v>192</v>
      </c>
      <c r="C328" s="42" t="s">
        <v>1399</v>
      </c>
      <c r="D328" s="42" t="s">
        <v>1182</v>
      </c>
      <c r="E328" s="42" t="s">
        <v>1400</v>
      </c>
      <c r="F328" s="42"/>
      <c r="G328" s="42">
        <v>192</v>
      </c>
      <c r="H328" s="42" t="s">
        <v>0</v>
      </c>
      <c r="I328" s="42" t="s">
        <v>1257</v>
      </c>
      <c r="J328" s="42" t="s">
        <v>753</v>
      </c>
      <c r="K328" s="42" t="s">
        <v>1177</v>
      </c>
      <c r="L328" s="42" t="s">
        <v>2446</v>
      </c>
      <c r="M328" s="42" t="s">
        <v>1157</v>
      </c>
      <c r="N328" s="44">
        <f>G328</f>
        <v>192</v>
      </c>
      <c r="O328" s="42" t="s">
        <v>613</v>
      </c>
      <c r="P328" s="45"/>
      <c r="T328" s="38" t="str">
        <f t="shared" si="32"/>
        <v/>
      </c>
      <c r="U328" s="38">
        <v>327</v>
      </c>
    </row>
    <row r="329" spans="1:21" x14ac:dyDescent="0.25">
      <c r="A329" s="51" t="s">
        <v>748</v>
      </c>
      <c r="B329" s="38" t="s">
        <v>611</v>
      </c>
      <c r="C329" s="38" t="s">
        <v>1399</v>
      </c>
      <c r="E329" s="38" t="s">
        <v>1179</v>
      </c>
      <c r="I329" s="38" t="s">
        <v>1180</v>
      </c>
      <c r="K329" s="38" t="s">
        <v>1177</v>
      </c>
      <c r="L329" s="38" t="s">
        <v>771</v>
      </c>
      <c r="M329" s="38" t="s">
        <v>1157</v>
      </c>
      <c r="N329" s="40" t="str">
        <f>CONCATENATE(G328,".1")</f>
        <v>192.1</v>
      </c>
      <c r="O329" s="38" t="s">
        <v>1</v>
      </c>
      <c r="P329" s="52"/>
      <c r="T329" s="38" t="str">
        <f t="shared" si="32"/>
        <v/>
      </c>
      <c r="U329" s="38">
        <v>328</v>
      </c>
    </row>
    <row r="330" spans="1:21" ht="15.75" thickBot="1" x14ac:dyDescent="0.3">
      <c r="A330" s="46" t="s">
        <v>748</v>
      </c>
      <c r="B330" s="47" t="s">
        <v>611</v>
      </c>
      <c r="C330" s="47" t="s">
        <v>1399</v>
      </c>
      <c r="D330" s="47"/>
      <c r="E330" s="47" t="s">
        <v>1179</v>
      </c>
      <c r="F330" s="47"/>
      <c r="G330" s="47"/>
      <c r="H330" s="47"/>
      <c r="I330" s="47" t="s">
        <v>1180</v>
      </c>
      <c r="J330" s="47"/>
      <c r="K330" s="47" t="s">
        <v>1177</v>
      </c>
      <c r="L330" s="47" t="s">
        <v>772</v>
      </c>
      <c r="M330" s="47" t="s">
        <v>1157</v>
      </c>
      <c r="N330" s="49" t="str">
        <f>CONCATENATE(G328,".2")</f>
        <v>192.2</v>
      </c>
      <c r="O330" s="47" t="s">
        <v>622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T330" s="38" t="str">
        <f t="shared" si="32"/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U330" s="38">
        <v>329</v>
      </c>
    </row>
    <row r="331" spans="1:21" x14ac:dyDescent="0.25">
      <c r="A331" s="41" t="s">
        <v>748</v>
      </c>
      <c r="B331" s="42">
        <v>193</v>
      </c>
      <c r="C331" s="42" t="s">
        <v>1399</v>
      </c>
      <c r="D331" s="42" t="s">
        <v>1182</v>
      </c>
      <c r="E331" s="42" t="s">
        <v>1400</v>
      </c>
      <c r="F331" s="42"/>
      <c r="G331" s="42">
        <v>193</v>
      </c>
      <c r="H331" s="42" t="s">
        <v>0</v>
      </c>
      <c r="I331" s="42" t="s">
        <v>1257</v>
      </c>
      <c r="J331" s="42" t="s">
        <v>753</v>
      </c>
      <c r="K331" s="42" t="s">
        <v>1177</v>
      </c>
      <c r="L331" s="42" t="s">
        <v>2447</v>
      </c>
      <c r="M331" s="42" t="s">
        <v>1157</v>
      </c>
      <c r="N331" s="44">
        <f>G331</f>
        <v>193</v>
      </c>
      <c r="O331" s="42" t="s">
        <v>613</v>
      </c>
      <c r="P331" s="45"/>
      <c r="T331" s="38" t="str">
        <f t="shared" si="32"/>
        <v/>
      </c>
      <c r="U331" s="38">
        <v>330</v>
      </c>
    </row>
    <row r="332" spans="1:21" ht="15.75" thickBot="1" x14ac:dyDescent="0.3">
      <c r="A332" s="46" t="s">
        <v>748</v>
      </c>
      <c r="B332" s="47" t="s">
        <v>611</v>
      </c>
      <c r="C332" s="47" t="s">
        <v>1399</v>
      </c>
      <c r="D332" s="47"/>
      <c r="E332" s="47" t="s">
        <v>1179</v>
      </c>
      <c r="F332" s="47"/>
      <c r="G332" s="47"/>
      <c r="H332" s="47"/>
      <c r="I332" s="47" t="s">
        <v>1180</v>
      </c>
      <c r="J332" s="47"/>
      <c r="K332" s="47" t="s">
        <v>1177</v>
      </c>
      <c r="L332" s="47" t="s">
        <v>767</v>
      </c>
      <c r="M332" s="47" t="s">
        <v>1157</v>
      </c>
      <c r="N332" s="49" t="str">
        <f>CONCATENATE(G331,".1")</f>
        <v>193.1</v>
      </c>
      <c r="O332" s="47" t="s">
        <v>622</v>
      </c>
      <c r="P332" s="50" t="str">
        <f>CONCATENATE(
A331,B331,C331,D331,E331,F331,G331,H331,I331,J331,K331,L331,M331,N331,O331,
A332,B332,C332,D332,E332,F332,G332,H332,I332,J332,K332,L332,M332,N332,O332)</f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T332" s="38" t="str">
        <f t="shared" si="32"/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U332" s="38">
        <v>331</v>
      </c>
    </row>
    <row r="333" spans="1:21" x14ac:dyDescent="0.25">
      <c r="A333" s="41" t="s">
        <v>748</v>
      </c>
      <c r="B333" s="42">
        <v>194</v>
      </c>
      <c r="C333" s="42" t="s">
        <v>1399</v>
      </c>
      <c r="D333" s="42" t="s">
        <v>1182</v>
      </c>
      <c r="E333" s="42" t="s">
        <v>1400</v>
      </c>
      <c r="F333" s="42"/>
      <c r="G333" s="42">
        <v>194</v>
      </c>
      <c r="H333" s="42" t="s">
        <v>0</v>
      </c>
      <c r="I333" s="42" t="s">
        <v>1257</v>
      </c>
      <c r="J333" s="42" t="s">
        <v>753</v>
      </c>
      <c r="K333" s="42" t="s">
        <v>1177</v>
      </c>
      <c r="L333" s="42" t="s">
        <v>2448</v>
      </c>
      <c r="M333" s="42" t="s">
        <v>1157</v>
      </c>
      <c r="N333" s="44">
        <f>G333</f>
        <v>194</v>
      </c>
      <c r="O333" s="42" t="s">
        <v>613</v>
      </c>
      <c r="P333" s="45"/>
      <c r="T333" s="38" t="str">
        <f t="shared" si="32"/>
        <v/>
      </c>
      <c r="U333" s="38">
        <v>332</v>
      </c>
    </row>
    <row r="334" spans="1:21" ht="15.75" thickBot="1" x14ac:dyDescent="0.3">
      <c r="A334" s="46" t="s">
        <v>748</v>
      </c>
      <c r="B334" s="47" t="s">
        <v>611</v>
      </c>
      <c r="C334" s="47" t="s">
        <v>1399</v>
      </c>
      <c r="D334" s="47"/>
      <c r="E334" s="47" t="s">
        <v>1179</v>
      </c>
      <c r="F334" s="47"/>
      <c r="G334" s="47"/>
      <c r="H334" s="47"/>
      <c r="I334" s="47" t="s">
        <v>1180</v>
      </c>
      <c r="J334" s="47"/>
      <c r="K334" s="47" t="s">
        <v>1177</v>
      </c>
      <c r="L334" s="47" t="s">
        <v>767</v>
      </c>
      <c r="M334" s="47" t="s">
        <v>1157</v>
      </c>
      <c r="N334" s="49" t="str">
        <f>CONCATENATE(G333,".1")</f>
        <v>194.1</v>
      </c>
      <c r="O334" s="47" t="s">
        <v>622</v>
      </c>
      <c r="P334" s="50" t="str">
        <f>CONCATENATE(
A333,B333,C333,D333,E333,F333,G333,H333,I333,J333,K333,L333,M333,N333,O333,
A334,B334,C334,D334,E334,F334,G334,H334,I334,J334,K334,L334,M334,N334,O334)</f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T334" s="38" t="str">
        <f t="shared" si="32"/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U334" s="38">
        <v>333</v>
      </c>
    </row>
    <row r="335" spans="1:21" x14ac:dyDescent="0.25">
      <c r="A335" s="41" t="s">
        <v>748</v>
      </c>
      <c r="B335" s="42">
        <v>195</v>
      </c>
      <c r="C335" s="42" t="s">
        <v>1399</v>
      </c>
      <c r="D335" s="42" t="s">
        <v>1182</v>
      </c>
      <c r="E335" s="42" t="s">
        <v>1400</v>
      </c>
      <c r="F335" s="42"/>
      <c r="G335" s="42">
        <v>195</v>
      </c>
      <c r="H335" s="42" t="s">
        <v>0</v>
      </c>
      <c r="I335" s="42" t="s">
        <v>1257</v>
      </c>
      <c r="J335" s="42" t="s">
        <v>753</v>
      </c>
      <c r="K335" s="42" t="s">
        <v>1177</v>
      </c>
      <c r="L335" s="42" t="s">
        <v>2449</v>
      </c>
      <c r="M335" s="42" t="s">
        <v>1157</v>
      </c>
      <c r="N335" s="44">
        <f>G335</f>
        <v>195</v>
      </c>
      <c r="O335" s="42" t="s">
        <v>613</v>
      </c>
      <c r="P335" s="45"/>
      <c r="T335" s="38" t="str">
        <f t="shared" ref="T335:T337" si="34">IF(P335=0,"",P335)</f>
        <v/>
      </c>
      <c r="U335" s="38">
        <v>337</v>
      </c>
    </row>
    <row r="336" spans="1:21" x14ac:dyDescent="0.25">
      <c r="A336" s="51" t="s">
        <v>748</v>
      </c>
      <c r="B336" s="38" t="s">
        <v>611</v>
      </c>
      <c r="C336" s="38" t="s">
        <v>1399</v>
      </c>
      <c r="E336" s="38" t="s">
        <v>1179</v>
      </c>
      <c r="I336" s="38" t="s">
        <v>1180</v>
      </c>
      <c r="K336" s="38" t="s">
        <v>1177</v>
      </c>
      <c r="L336" s="38" t="s">
        <v>767</v>
      </c>
      <c r="M336" s="38" t="s">
        <v>1157</v>
      </c>
      <c r="N336" s="40" t="str">
        <f>CONCATENATE(G335,".1")</f>
        <v>195.1</v>
      </c>
      <c r="O336" s="38" t="s">
        <v>1</v>
      </c>
      <c r="P336" s="52"/>
      <c r="T336" s="38" t="str">
        <f t="shared" si="34"/>
        <v/>
      </c>
      <c r="U336" s="38">
        <v>338</v>
      </c>
    </row>
    <row r="337" spans="1:21" ht="15.75" thickBot="1" x14ac:dyDescent="0.3">
      <c r="A337" s="46" t="s">
        <v>748</v>
      </c>
      <c r="B337" s="47" t="s">
        <v>611</v>
      </c>
      <c r="C337" s="47" t="s">
        <v>1399</v>
      </c>
      <c r="D337" s="47"/>
      <c r="E337" s="47" t="s">
        <v>1179</v>
      </c>
      <c r="F337" s="47"/>
      <c r="G337" s="47"/>
      <c r="H337" s="47"/>
      <c r="I337" s="47" t="s">
        <v>1180</v>
      </c>
      <c r="J337" s="47"/>
      <c r="K337" s="47" t="s">
        <v>1177</v>
      </c>
      <c r="L337" s="47" t="s">
        <v>2450</v>
      </c>
      <c r="M337" s="47" t="s">
        <v>1157</v>
      </c>
      <c r="N337" s="49" t="str">
        <f>CONCATENATE(G335,".2")</f>
        <v>195.2</v>
      </c>
      <c r="O337" s="47" t="s">
        <v>622</v>
      </c>
      <c r="P337" s="50" t="str">
        <f>CONCATENATE(
A335,B335,C335,D335,E335,F335,G335,H335,I335,J335,K335,L335,M335,N335,O335,
A336,B336,C336,D336,E336,F336,G336,H336,I336,J336,K336,L336,M336,N336,O336,
A337,B337,C337,D337,E337,F337,G337,H337,I337,J337,K337,L337,M337,N337,O337)</f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  <c r="T337" s="38" t="str">
        <f t="shared" si="34"/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  <c r="U337" s="38">
        <v>339</v>
      </c>
    </row>
    <row r="338" spans="1:21" x14ac:dyDescent="0.25">
      <c r="A338" s="41" t="s">
        <v>748</v>
      </c>
      <c r="B338" s="42">
        <v>196</v>
      </c>
      <c r="C338" s="42" t="s">
        <v>1399</v>
      </c>
      <c r="D338" s="42" t="s">
        <v>1182</v>
      </c>
      <c r="E338" s="42" t="s">
        <v>1400</v>
      </c>
      <c r="F338" s="42"/>
      <c r="G338" s="42">
        <v>196</v>
      </c>
      <c r="H338" s="42" t="s">
        <v>0</v>
      </c>
      <c r="I338" s="42" t="s">
        <v>1257</v>
      </c>
      <c r="J338" s="42" t="s">
        <v>753</v>
      </c>
      <c r="K338" s="42" t="s">
        <v>1177</v>
      </c>
      <c r="L338" s="42" t="s">
        <v>2451</v>
      </c>
      <c r="M338" s="42" t="s">
        <v>1157</v>
      </c>
      <c r="N338" s="44">
        <f>G338</f>
        <v>196</v>
      </c>
      <c r="O338" s="42" t="s">
        <v>613</v>
      </c>
      <c r="P338" s="45"/>
      <c r="T338" s="38" t="str">
        <f t="shared" si="32"/>
        <v/>
      </c>
      <c r="U338" s="38">
        <v>337</v>
      </c>
    </row>
    <row r="339" spans="1:21" x14ac:dyDescent="0.25">
      <c r="A339" s="51" t="s">
        <v>748</v>
      </c>
      <c r="B339" s="38" t="s">
        <v>611</v>
      </c>
      <c r="C339" s="38" t="s">
        <v>1399</v>
      </c>
      <c r="E339" s="38" t="s">
        <v>1179</v>
      </c>
      <c r="I339" s="38" t="s">
        <v>1180</v>
      </c>
      <c r="K339" s="38" t="s">
        <v>1177</v>
      </c>
      <c r="L339" s="38" t="s">
        <v>767</v>
      </c>
      <c r="M339" s="38" t="s">
        <v>1157</v>
      </c>
      <c r="N339" s="40" t="str">
        <f>CONCATENATE(G338,".1")</f>
        <v>196.1</v>
      </c>
      <c r="O339" s="38" t="s">
        <v>1</v>
      </c>
      <c r="P339" s="52"/>
      <c r="T339" s="38" t="str">
        <f t="shared" si="32"/>
        <v/>
      </c>
      <c r="U339" s="38">
        <v>338</v>
      </c>
    </row>
    <row r="340" spans="1:21" ht="15.75" thickBot="1" x14ac:dyDescent="0.3">
      <c r="A340" s="46" t="s">
        <v>748</v>
      </c>
      <c r="B340" s="47" t="s">
        <v>611</v>
      </c>
      <c r="C340" s="47" t="s">
        <v>1399</v>
      </c>
      <c r="D340" s="47"/>
      <c r="E340" s="47" t="s">
        <v>1179</v>
      </c>
      <c r="F340" s="47"/>
      <c r="G340" s="47"/>
      <c r="H340" s="47"/>
      <c r="I340" s="47" t="s">
        <v>1180</v>
      </c>
      <c r="J340" s="47"/>
      <c r="K340" s="47" t="s">
        <v>1177</v>
      </c>
      <c r="L340" s="47" t="s">
        <v>2452</v>
      </c>
      <c r="M340" s="47" t="s">
        <v>1157</v>
      </c>
      <c r="N340" s="49" t="str">
        <f>CONCATENATE(G338,".2")</f>
        <v>196.2</v>
      </c>
      <c r="O340" s="47" t="s">
        <v>622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T340" s="38" t="str">
        <f t="shared" si="32"/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U340" s="38">
        <v>339</v>
      </c>
    </row>
    <row r="341" spans="1:21" ht="15.75" thickBot="1" x14ac:dyDescent="0.3">
      <c r="A341" s="38" t="s">
        <v>748</v>
      </c>
      <c r="B341" s="38">
        <v>197</v>
      </c>
      <c r="C341" s="38" t="s">
        <v>1399</v>
      </c>
      <c r="D341" s="38" t="s">
        <v>1182</v>
      </c>
      <c r="E341" s="38" t="s">
        <v>1400</v>
      </c>
      <c r="G341" s="38">
        <v>197</v>
      </c>
      <c r="H341" s="38" t="s">
        <v>0</v>
      </c>
      <c r="I341" s="38" t="s">
        <v>1257</v>
      </c>
      <c r="J341" s="38" t="s">
        <v>753</v>
      </c>
      <c r="K341" s="38" t="s">
        <v>1177</v>
      </c>
      <c r="L341" s="38" t="s">
        <v>2453</v>
      </c>
      <c r="M341" s="38" t="s">
        <v>1157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{id:197,year: "2021", typeDoc:"RESOLUCIÓN",numDoc:"CG197-2021",monthDoc:"MAY",nameDoc:"REGISTRO CANDIDATURAS COMUNIDADES PRI",link: Acuerdos__pdfpath(`./${"2021/"}${"197.pdf"}`),},</v>
      </c>
      <c r="T341" s="38" t="str">
        <f t="shared" si="32"/>
        <v>{id:197,year: "2021", typeDoc:"RESOLUCIÓN",numDoc:"CG197-2021",monthDoc:"MAY",nameDoc:"REGISTRO CANDIDATURAS COMUNIDADES PRI",link: Acuerdos__pdfpath(`./${"2021/"}${"197.pdf"}`),},</v>
      </c>
      <c r="U341" s="38">
        <v>340</v>
      </c>
    </row>
    <row r="342" spans="1:21" x14ac:dyDescent="0.25">
      <c r="A342" s="41" t="s">
        <v>748</v>
      </c>
      <c r="B342" s="42">
        <v>198</v>
      </c>
      <c r="C342" s="42" t="s">
        <v>1399</v>
      </c>
      <c r="D342" s="42" t="s">
        <v>1182</v>
      </c>
      <c r="E342" s="42" t="s">
        <v>1400</v>
      </c>
      <c r="F342" s="42"/>
      <c r="G342" s="42">
        <v>197</v>
      </c>
      <c r="H342" s="42" t="s">
        <v>0</v>
      </c>
      <c r="I342" s="42" t="s">
        <v>1257</v>
      </c>
      <c r="J342" s="42" t="s">
        <v>753</v>
      </c>
      <c r="K342" s="42" t="s">
        <v>1177</v>
      </c>
      <c r="L342" s="42" t="s">
        <v>2454</v>
      </c>
      <c r="M342" s="42" t="s">
        <v>1157</v>
      </c>
      <c r="N342" s="44" t="s">
        <v>2429</v>
      </c>
      <c r="O342" s="42" t="s">
        <v>613</v>
      </c>
      <c r="P342" s="45"/>
      <c r="T342" s="38" t="str">
        <f t="shared" si="32"/>
        <v/>
      </c>
      <c r="U342" s="38">
        <v>341</v>
      </c>
    </row>
    <row r="343" spans="1:21" ht="15.75" thickBot="1" x14ac:dyDescent="0.3">
      <c r="A343" s="46" t="s">
        <v>748</v>
      </c>
      <c r="B343" s="47" t="s">
        <v>611</v>
      </c>
      <c r="C343" s="47" t="s">
        <v>1399</v>
      </c>
      <c r="D343" s="47"/>
      <c r="E343" s="47" t="s">
        <v>1179</v>
      </c>
      <c r="F343" s="47"/>
      <c r="G343" s="47"/>
      <c r="H343" s="47"/>
      <c r="I343" s="47" t="s">
        <v>1180</v>
      </c>
      <c r="J343" s="47"/>
      <c r="K343" s="47" t="s">
        <v>1177</v>
      </c>
      <c r="L343" s="47" t="s">
        <v>767</v>
      </c>
      <c r="M343" s="47" t="s">
        <v>1157</v>
      </c>
      <c r="N343" s="49" t="s">
        <v>2430</v>
      </c>
      <c r="O343" s="47" t="s">
        <v>622</v>
      </c>
      <c r="P343" s="50" t="str">
        <f>CONCATENATE(
A342,B342,C342,D342,E342,F342,G342,H342,I342,J342,K342,L342,M342,N342,O342,
A343,B343,C343,D343,E343,F343,G343,H343,I343,J343,K343,L343,M343,N343,O343)</f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T343" s="38" t="str">
        <f t="shared" si="32"/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U343" s="38">
        <v>342</v>
      </c>
    </row>
    <row r="344" spans="1:21" x14ac:dyDescent="0.25">
      <c r="A344" s="41" t="s">
        <v>748</v>
      </c>
      <c r="B344" s="42">
        <v>199</v>
      </c>
      <c r="C344" s="42" t="s">
        <v>1399</v>
      </c>
      <c r="D344" s="42" t="s">
        <v>1182</v>
      </c>
      <c r="E344" s="42" t="s">
        <v>1400</v>
      </c>
      <c r="F344" s="42"/>
      <c r="G344" s="42">
        <v>198</v>
      </c>
      <c r="H344" s="42" t="s">
        <v>0</v>
      </c>
      <c r="I344" s="42" t="s">
        <v>1257</v>
      </c>
      <c r="J344" s="42" t="s">
        <v>753</v>
      </c>
      <c r="K344" s="42" t="s">
        <v>1177</v>
      </c>
      <c r="L344" s="42" t="s">
        <v>2455</v>
      </c>
      <c r="M344" s="42" t="s">
        <v>1157</v>
      </c>
      <c r="N344" s="44">
        <f>G344</f>
        <v>198</v>
      </c>
      <c r="O344" s="42" t="s">
        <v>613</v>
      </c>
      <c r="P344" s="45"/>
      <c r="T344" s="38" t="str">
        <f t="shared" si="32"/>
        <v/>
      </c>
      <c r="U344" s="38">
        <v>343</v>
      </c>
    </row>
    <row r="345" spans="1:21" x14ac:dyDescent="0.25">
      <c r="A345" s="51" t="s">
        <v>748</v>
      </c>
      <c r="B345" s="38" t="s">
        <v>611</v>
      </c>
      <c r="C345" s="38" t="s">
        <v>1399</v>
      </c>
      <c r="E345" s="38" t="s">
        <v>1179</v>
      </c>
      <c r="I345" s="38" t="s">
        <v>1180</v>
      </c>
      <c r="K345" s="38" t="s">
        <v>1177</v>
      </c>
      <c r="L345" s="38" t="s">
        <v>767</v>
      </c>
      <c r="M345" s="38" t="s">
        <v>1157</v>
      </c>
      <c r="N345" s="40" t="str">
        <f>CONCATENATE(G344,".1")</f>
        <v>198.1</v>
      </c>
      <c r="O345" s="38" t="s">
        <v>1</v>
      </c>
      <c r="P345" s="52"/>
      <c r="T345" s="38" t="str">
        <f t="shared" si="32"/>
        <v/>
      </c>
      <c r="U345" s="38">
        <v>344</v>
      </c>
    </row>
    <row r="346" spans="1:21" ht="15.75" thickBot="1" x14ac:dyDescent="0.3">
      <c r="A346" s="46" t="s">
        <v>748</v>
      </c>
      <c r="B346" s="47" t="s">
        <v>611</v>
      </c>
      <c r="C346" s="47" t="s">
        <v>1399</v>
      </c>
      <c r="D346" s="47"/>
      <c r="E346" s="47" t="s">
        <v>1179</v>
      </c>
      <c r="F346" s="47"/>
      <c r="G346" s="47"/>
      <c r="H346" s="47"/>
      <c r="I346" s="47" t="s">
        <v>1180</v>
      </c>
      <c r="J346" s="47"/>
      <c r="K346" s="47" t="s">
        <v>1177</v>
      </c>
      <c r="L346" s="47" t="s">
        <v>1020</v>
      </c>
      <c r="M346" s="47" t="s">
        <v>1157</v>
      </c>
      <c r="N346" s="49" t="str">
        <f>CONCATENATE(G344,".2")</f>
        <v>198.2</v>
      </c>
      <c r="O346" s="47" t="s">
        <v>622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T346" s="38" t="str">
        <f t="shared" si="32"/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U346" s="38">
        <v>345</v>
      </c>
    </row>
    <row r="347" spans="1:21" x14ac:dyDescent="0.25">
      <c r="A347" s="41" t="s">
        <v>748</v>
      </c>
      <c r="B347" s="42">
        <v>200</v>
      </c>
      <c r="C347" s="42" t="s">
        <v>1399</v>
      </c>
      <c r="D347" s="42" t="s">
        <v>1182</v>
      </c>
      <c r="E347" s="42" t="s">
        <v>1400</v>
      </c>
      <c r="F347" s="42"/>
      <c r="G347" s="42">
        <v>199</v>
      </c>
      <c r="H347" s="42" t="s">
        <v>0</v>
      </c>
      <c r="I347" s="42" t="s">
        <v>1257</v>
      </c>
      <c r="J347" s="42" t="s">
        <v>753</v>
      </c>
      <c r="K347" s="42" t="s">
        <v>1177</v>
      </c>
      <c r="L347" s="42" t="s">
        <v>2456</v>
      </c>
      <c r="M347" s="42" t="s">
        <v>1157</v>
      </c>
      <c r="N347" s="44">
        <f>G347</f>
        <v>199</v>
      </c>
      <c r="O347" s="42" t="s">
        <v>613</v>
      </c>
      <c r="P347" s="45"/>
      <c r="T347" s="38" t="str">
        <f t="shared" si="32"/>
        <v/>
      </c>
      <c r="U347" s="38">
        <v>346</v>
      </c>
    </row>
    <row r="348" spans="1:21" x14ac:dyDescent="0.25">
      <c r="A348" s="51" t="s">
        <v>748</v>
      </c>
      <c r="B348" s="38" t="s">
        <v>611</v>
      </c>
      <c r="C348" s="38" t="s">
        <v>1399</v>
      </c>
      <c r="E348" s="38" t="s">
        <v>1179</v>
      </c>
      <c r="I348" s="38" t="s">
        <v>1180</v>
      </c>
      <c r="K348" s="38" t="s">
        <v>1177</v>
      </c>
      <c r="L348" s="38" t="s">
        <v>767</v>
      </c>
      <c r="M348" s="38" t="s">
        <v>1157</v>
      </c>
      <c r="N348" s="40" t="str">
        <f>CONCATENATE(G347,".1")</f>
        <v>199.1</v>
      </c>
      <c r="O348" s="38" t="s">
        <v>1</v>
      </c>
      <c r="P348" s="52"/>
      <c r="T348" s="38" t="str">
        <f t="shared" si="32"/>
        <v/>
      </c>
      <c r="U348" s="38">
        <v>347</v>
      </c>
    </row>
    <row r="349" spans="1:21" x14ac:dyDescent="0.25">
      <c r="A349" s="51" t="s">
        <v>748</v>
      </c>
      <c r="B349" s="38" t="s">
        <v>611</v>
      </c>
      <c r="C349" s="38" t="s">
        <v>1399</v>
      </c>
      <c r="E349" s="38" t="s">
        <v>1179</v>
      </c>
      <c r="I349" s="38" t="s">
        <v>1180</v>
      </c>
      <c r="K349" s="38" t="s">
        <v>1177</v>
      </c>
      <c r="L349" s="38" t="s">
        <v>767</v>
      </c>
      <c r="M349" s="38" t="s">
        <v>1157</v>
      </c>
      <c r="N349" s="40" t="str">
        <f>CONCATENATE(G347,".2")</f>
        <v>199.2</v>
      </c>
      <c r="O349" s="38" t="s">
        <v>1</v>
      </c>
      <c r="P349" s="52"/>
      <c r="T349" s="38" t="str">
        <f t="shared" si="32"/>
        <v/>
      </c>
      <c r="U349" s="38">
        <v>348</v>
      </c>
    </row>
    <row r="350" spans="1:21" ht="15.75" thickBot="1" x14ac:dyDescent="0.3">
      <c r="A350" s="46" t="s">
        <v>748</v>
      </c>
      <c r="B350" s="47" t="s">
        <v>611</v>
      </c>
      <c r="C350" s="47" t="s">
        <v>1399</v>
      </c>
      <c r="D350" s="47"/>
      <c r="E350" s="47" t="s">
        <v>1179</v>
      </c>
      <c r="F350" s="47"/>
      <c r="G350" s="47"/>
      <c r="H350" s="47"/>
      <c r="I350" s="47" t="s">
        <v>1180</v>
      </c>
      <c r="J350" s="47"/>
      <c r="K350" s="47" t="s">
        <v>1177</v>
      </c>
      <c r="L350" s="47" t="s">
        <v>1020</v>
      </c>
      <c r="M350" s="47" t="s">
        <v>1157</v>
      </c>
      <c r="N350" s="49" t="str">
        <f>CONCATENATE(G347,".3")</f>
        <v>199.3</v>
      </c>
      <c r="O350" s="47" t="s">
        <v>622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  <c r="T350" s="38" t="str">
        <f t="shared" si="32"/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  <c r="U350" s="38">
        <v>349</v>
      </c>
    </row>
    <row r="351" spans="1:21" x14ac:dyDescent="0.25">
      <c r="A351" s="41" t="s">
        <v>748</v>
      </c>
      <c r="B351" s="42">
        <v>201</v>
      </c>
      <c r="C351" s="42" t="s">
        <v>1399</v>
      </c>
      <c r="D351" s="42" t="s">
        <v>1182</v>
      </c>
      <c r="E351" s="42" t="s">
        <v>1400</v>
      </c>
      <c r="F351" s="42"/>
      <c r="G351" s="42">
        <v>200</v>
      </c>
      <c r="H351" s="42" t="s">
        <v>0</v>
      </c>
      <c r="I351" s="42" t="s">
        <v>1257</v>
      </c>
      <c r="J351" s="42" t="s">
        <v>753</v>
      </c>
      <c r="K351" s="42" t="s">
        <v>1177</v>
      </c>
      <c r="L351" s="42" t="s">
        <v>2457</v>
      </c>
      <c r="M351" s="42" t="s">
        <v>1157</v>
      </c>
      <c r="N351" s="44">
        <f>G351</f>
        <v>200</v>
      </c>
      <c r="O351" s="42" t="s">
        <v>613</v>
      </c>
      <c r="P351" s="45"/>
      <c r="T351" s="38" t="str">
        <f t="shared" si="32"/>
        <v/>
      </c>
      <c r="U351" s="38">
        <v>350</v>
      </c>
    </row>
    <row r="352" spans="1:21" ht="15.75" thickBot="1" x14ac:dyDescent="0.3">
      <c r="A352" s="46" t="s">
        <v>748</v>
      </c>
      <c r="B352" s="47" t="s">
        <v>611</v>
      </c>
      <c r="C352" s="47" t="s">
        <v>1399</v>
      </c>
      <c r="D352" s="47"/>
      <c r="E352" s="47" t="s">
        <v>1179</v>
      </c>
      <c r="F352" s="47"/>
      <c r="G352" s="47"/>
      <c r="H352" s="47"/>
      <c r="I352" s="47" t="s">
        <v>1180</v>
      </c>
      <c r="J352" s="47"/>
      <c r="K352" s="47" t="s">
        <v>1177</v>
      </c>
      <c r="L352" s="47" t="s">
        <v>767</v>
      </c>
      <c r="M352" s="47" t="s">
        <v>1157</v>
      </c>
      <c r="N352" s="49" t="str">
        <f>CONCATENATE(G351,".1")</f>
        <v>200.1</v>
      </c>
      <c r="O352" s="47" t="s">
        <v>622</v>
      </c>
      <c r="P352" s="50" t="str">
        <f>CONCATENATE(
A351,B351,C351,D351,E351,F351,G351,H351,I351,J351,K351,L351,M351,N351,O351,
A352,B352,C352,D352,E352,F352,G352,H352,I352,J352,K352,L352,M352,N352,O352)</f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T352" s="38" t="str">
        <f t="shared" si="32"/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U352" s="38">
        <v>351</v>
      </c>
    </row>
    <row r="353" spans="1:21" x14ac:dyDescent="0.25">
      <c r="A353" s="41" t="s">
        <v>748</v>
      </c>
      <c r="B353" s="42">
        <v>202</v>
      </c>
      <c r="C353" s="42" t="s">
        <v>1399</v>
      </c>
      <c r="D353" s="42" t="s">
        <v>1182</v>
      </c>
      <c r="E353" s="42" t="s">
        <v>1400</v>
      </c>
      <c r="F353" s="42"/>
      <c r="G353" s="42">
        <v>201</v>
      </c>
      <c r="H353" s="42" t="s">
        <v>0</v>
      </c>
      <c r="I353" s="42" t="s">
        <v>1257</v>
      </c>
      <c r="J353" s="42" t="s">
        <v>753</v>
      </c>
      <c r="K353" s="42" t="s">
        <v>1177</v>
      </c>
      <c r="L353" s="42" t="s">
        <v>2458</v>
      </c>
      <c r="M353" s="42" t="s">
        <v>1157</v>
      </c>
      <c r="N353" s="44">
        <f>G353</f>
        <v>201</v>
      </c>
      <c r="O353" s="42" t="s">
        <v>613</v>
      </c>
      <c r="P353" s="45"/>
      <c r="T353" s="38" t="str">
        <f t="shared" si="32"/>
        <v/>
      </c>
      <c r="U353" s="38">
        <v>352</v>
      </c>
    </row>
    <row r="354" spans="1:21" x14ac:dyDescent="0.25">
      <c r="A354" s="51" t="s">
        <v>748</v>
      </c>
      <c r="B354" s="38" t="s">
        <v>611</v>
      </c>
      <c r="C354" s="38" t="s">
        <v>1399</v>
      </c>
      <c r="E354" s="38" t="s">
        <v>1179</v>
      </c>
      <c r="I354" s="38" t="s">
        <v>1180</v>
      </c>
      <c r="K354" s="38" t="s">
        <v>1177</v>
      </c>
      <c r="L354" s="38" t="s">
        <v>767</v>
      </c>
      <c r="M354" s="38" t="s">
        <v>1157</v>
      </c>
      <c r="N354" s="40" t="str">
        <f>CONCATENATE(G353,".1")</f>
        <v>201.1</v>
      </c>
      <c r="O354" s="38" t="s">
        <v>1</v>
      </c>
      <c r="P354" s="52"/>
      <c r="T354" s="38" t="str">
        <f t="shared" si="32"/>
        <v/>
      </c>
      <c r="U354" s="38">
        <v>353</v>
      </c>
    </row>
    <row r="355" spans="1:21" ht="15.75" thickBot="1" x14ac:dyDescent="0.3">
      <c r="A355" s="46" t="s">
        <v>748</v>
      </c>
      <c r="B355" s="47" t="s">
        <v>611</v>
      </c>
      <c r="C355" s="47" t="s">
        <v>1399</v>
      </c>
      <c r="D355" s="47"/>
      <c r="E355" s="47" t="s">
        <v>1179</v>
      </c>
      <c r="F355" s="47"/>
      <c r="G355" s="47"/>
      <c r="H355" s="47"/>
      <c r="I355" s="47" t="s">
        <v>1180</v>
      </c>
      <c r="J355" s="47"/>
      <c r="K355" s="47" t="s">
        <v>1177</v>
      </c>
      <c r="L355" s="47" t="s">
        <v>1020</v>
      </c>
      <c r="M355" s="47" t="s">
        <v>1157</v>
      </c>
      <c r="N355" s="49" t="str">
        <f>CONCATENATE(G353,".2")</f>
        <v>201.2</v>
      </c>
      <c r="O355" s="47" t="s">
        <v>622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T355" s="38" t="str">
        <f t="shared" si="32"/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U355" s="38">
        <v>354</v>
      </c>
    </row>
    <row r="356" spans="1:21" x14ac:dyDescent="0.25">
      <c r="A356" s="41" t="s">
        <v>748</v>
      </c>
      <c r="B356" s="42">
        <v>203</v>
      </c>
      <c r="C356" s="42" t="s">
        <v>1399</v>
      </c>
      <c r="D356" s="42" t="s">
        <v>1182</v>
      </c>
      <c r="E356" s="42" t="s">
        <v>1400</v>
      </c>
      <c r="F356" s="42"/>
      <c r="G356" s="42">
        <v>202</v>
      </c>
      <c r="H356" s="42" t="s">
        <v>0</v>
      </c>
      <c r="I356" s="42" t="s">
        <v>1257</v>
      </c>
      <c r="J356" s="42" t="s">
        <v>753</v>
      </c>
      <c r="K356" s="42" t="s">
        <v>1177</v>
      </c>
      <c r="L356" s="42" t="s">
        <v>2459</v>
      </c>
      <c r="M356" s="42" t="s">
        <v>1157</v>
      </c>
      <c r="N356" s="44">
        <f>G356</f>
        <v>202</v>
      </c>
      <c r="O356" s="42" t="s">
        <v>613</v>
      </c>
      <c r="P356" s="45"/>
      <c r="T356" s="38" t="str">
        <f t="shared" si="32"/>
        <v/>
      </c>
      <c r="U356" s="38">
        <v>355</v>
      </c>
    </row>
    <row r="357" spans="1:21" ht="15.75" thickBot="1" x14ac:dyDescent="0.3">
      <c r="A357" s="46" t="s">
        <v>748</v>
      </c>
      <c r="B357" s="47" t="s">
        <v>611</v>
      </c>
      <c r="C357" s="47" t="s">
        <v>1399</v>
      </c>
      <c r="D357" s="47"/>
      <c r="E357" s="47" t="s">
        <v>1179</v>
      </c>
      <c r="F357" s="47"/>
      <c r="G357" s="47"/>
      <c r="H357" s="47"/>
      <c r="I357" s="47" t="s">
        <v>1180</v>
      </c>
      <c r="J357" s="47"/>
      <c r="K357" s="47" t="s">
        <v>1177</v>
      </c>
      <c r="L357" s="47" t="s">
        <v>767</v>
      </c>
      <c r="M357" s="47" t="s">
        <v>1157</v>
      </c>
      <c r="N357" s="49" t="str">
        <f>CONCATENATE(G356,".1")</f>
        <v>202.1</v>
      </c>
      <c r="O357" s="47" t="s">
        <v>622</v>
      </c>
      <c r="P357" s="50" t="str">
        <f>CONCATENATE(
A356,B356,C356,D356,E356,F356,G356,H356,I356,J356,K356,L356,M356,N356,O356,
A357,B357,C357,D357,E357,F357,G357,H357,I357,J357,K357,L357,M357,N357,O357)</f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T357" s="38" t="str">
        <f t="shared" si="32"/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U357" s="38">
        <v>356</v>
      </c>
    </row>
    <row r="358" spans="1:21" x14ac:dyDescent="0.25">
      <c r="A358" s="41" t="s">
        <v>748</v>
      </c>
      <c r="B358" s="42">
        <v>204</v>
      </c>
      <c r="C358" s="42" t="s">
        <v>1399</v>
      </c>
      <c r="D358" s="42" t="s">
        <v>1182</v>
      </c>
      <c r="E358" s="42" t="s">
        <v>1400</v>
      </c>
      <c r="F358" s="42"/>
      <c r="G358" s="42">
        <v>203</v>
      </c>
      <c r="H358" s="42" t="s">
        <v>0</v>
      </c>
      <c r="I358" s="42" t="s">
        <v>1257</v>
      </c>
      <c r="J358" s="42" t="s">
        <v>753</v>
      </c>
      <c r="K358" s="42" t="s">
        <v>1177</v>
      </c>
      <c r="L358" s="42" t="s">
        <v>2460</v>
      </c>
      <c r="M358" s="42" t="s">
        <v>1157</v>
      </c>
      <c r="N358" s="44">
        <f>G358</f>
        <v>203</v>
      </c>
      <c r="O358" s="42" t="s">
        <v>613</v>
      </c>
      <c r="P358" s="45"/>
      <c r="T358" s="38" t="str">
        <f t="shared" si="32"/>
        <v/>
      </c>
      <c r="U358" s="38">
        <v>357</v>
      </c>
    </row>
    <row r="359" spans="1:21" x14ac:dyDescent="0.25">
      <c r="A359" s="51" t="s">
        <v>748</v>
      </c>
      <c r="B359" s="38" t="s">
        <v>611</v>
      </c>
      <c r="C359" s="38" t="s">
        <v>1399</v>
      </c>
      <c r="E359" s="38" t="s">
        <v>1179</v>
      </c>
      <c r="I359" s="38" t="s">
        <v>1180</v>
      </c>
      <c r="K359" s="38" t="s">
        <v>1177</v>
      </c>
      <c r="L359" s="38" t="s">
        <v>767</v>
      </c>
      <c r="M359" s="38" t="s">
        <v>1157</v>
      </c>
      <c r="N359" s="40" t="str">
        <f>CONCATENATE(G358,".1")</f>
        <v>203.1</v>
      </c>
      <c r="O359" s="38" t="s">
        <v>1</v>
      </c>
      <c r="P359" s="52"/>
      <c r="T359" s="38" t="str">
        <f t="shared" si="32"/>
        <v/>
      </c>
      <c r="U359" s="38">
        <v>358</v>
      </c>
    </row>
    <row r="360" spans="1:21" ht="15.75" thickBot="1" x14ac:dyDescent="0.3">
      <c r="A360" s="46" t="s">
        <v>748</v>
      </c>
      <c r="B360" s="47" t="s">
        <v>611</v>
      </c>
      <c r="C360" s="47" t="s">
        <v>1399</v>
      </c>
      <c r="D360" s="47"/>
      <c r="E360" s="47" t="s">
        <v>1179</v>
      </c>
      <c r="F360" s="47"/>
      <c r="G360" s="47"/>
      <c r="H360" s="47"/>
      <c r="I360" s="47" t="s">
        <v>1180</v>
      </c>
      <c r="J360" s="47"/>
      <c r="K360" s="47" t="s">
        <v>1177</v>
      </c>
      <c r="L360" s="47" t="s">
        <v>1020</v>
      </c>
      <c r="M360" s="47" t="s">
        <v>1157</v>
      </c>
      <c r="N360" s="49" t="str">
        <f>CONCATENATE(G358,".2")</f>
        <v>203.2</v>
      </c>
      <c r="O360" s="47" t="s">
        <v>622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  <c r="T360" s="38" t="str">
        <f t="shared" si="32"/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  <c r="U360" s="38">
        <v>359</v>
      </c>
    </row>
    <row r="361" spans="1:21" x14ac:dyDescent="0.25">
      <c r="A361" s="41" t="s">
        <v>748</v>
      </c>
      <c r="B361" s="42">
        <v>205</v>
      </c>
      <c r="C361" s="42" t="s">
        <v>1399</v>
      </c>
      <c r="D361" s="42" t="s">
        <v>1182</v>
      </c>
      <c r="E361" s="42" t="s">
        <v>1400</v>
      </c>
      <c r="F361" s="42"/>
      <c r="G361" s="42">
        <v>204</v>
      </c>
      <c r="H361" s="42" t="s">
        <v>0</v>
      </c>
      <c r="I361" s="42" t="s">
        <v>1257</v>
      </c>
      <c r="J361" s="42" t="s">
        <v>753</v>
      </c>
      <c r="K361" s="42" t="s">
        <v>1177</v>
      </c>
      <c r="L361" s="42" t="s">
        <v>2461</v>
      </c>
      <c r="M361" s="42" t="s">
        <v>1157</v>
      </c>
      <c r="N361" s="44">
        <f>G361</f>
        <v>204</v>
      </c>
      <c r="O361" s="42" t="s">
        <v>613</v>
      </c>
      <c r="P361" s="45"/>
      <c r="T361" s="38" t="str">
        <f t="shared" si="32"/>
        <v/>
      </c>
      <c r="U361" s="38">
        <v>360</v>
      </c>
    </row>
    <row r="362" spans="1:21" x14ac:dyDescent="0.25">
      <c r="A362" s="51" t="s">
        <v>748</v>
      </c>
      <c r="B362" s="38" t="s">
        <v>611</v>
      </c>
      <c r="C362" s="38" t="s">
        <v>1399</v>
      </c>
      <c r="E362" s="38" t="s">
        <v>1179</v>
      </c>
      <c r="I362" s="38" t="s">
        <v>1180</v>
      </c>
      <c r="K362" s="38" t="s">
        <v>1177</v>
      </c>
      <c r="L362" s="38" t="s">
        <v>767</v>
      </c>
      <c r="M362" s="38" t="s">
        <v>1157</v>
      </c>
      <c r="N362" s="40" t="str">
        <f>CONCATENATE(G361,".1")</f>
        <v>204.1</v>
      </c>
      <c r="O362" s="38" t="s">
        <v>1</v>
      </c>
      <c r="P362" s="52"/>
      <c r="T362" s="38" t="str">
        <f t="shared" si="32"/>
        <v/>
      </c>
      <c r="U362" s="38">
        <v>361</v>
      </c>
    </row>
    <row r="363" spans="1:21" ht="15.75" thickBot="1" x14ac:dyDescent="0.3">
      <c r="A363" s="46" t="s">
        <v>748</v>
      </c>
      <c r="B363" s="47" t="s">
        <v>611</v>
      </c>
      <c r="C363" s="47" t="s">
        <v>1399</v>
      </c>
      <c r="D363" s="47"/>
      <c r="E363" s="47" t="s">
        <v>1179</v>
      </c>
      <c r="F363" s="47"/>
      <c r="G363" s="47"/>
      <c r="H363" s="47"/>
      <c r="I363" s="47" t="s">
        <v>1180</v>
      </c>
      <c r="J363" s="47"/>
      <c r="K363" s="47" t="s">
        <v>1177</v>
      </c>
      <c r="L363" s="47" t="s">
        <v>1020</v>
      </c>
      <c r="M363" s="47" t="s">
        <v>1157</v>
      </c>
      <c r="N363" s="49" t="str">
        <f>CONCATENATE(G361,".2")</f>
        <v>204.2</v>
      </c>
      <c r="O363" s="47" t="s">
        <v>622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T363" s="38" t="str">
        <f t="shared" si="32"/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U363" s="38">
        <v>362</v>
      </c>
    </row>
    <row r="364" spans="1:21" x14ac:dyDescent="0.25">
      <c r="A364" s="41" t="s">
        <v>748</v>
      </c>
      <c r="B364" s="42">
        <v>206</v>
      </c>
      <c r="C364" s="42" t="s">
        <v>1399</v>
      </c>
      <c r="D364" s="42" t="s">
        <v>1182</v>
      </c>
      <c r="E364" s="42" t="s">
        <v>1400</v>
      </c>
      <c r="F364" s="42"/>
      <c r="G364" s="42">
        <v>205</v>
      </c>
      <c r="H364" s="42" t="s">
        <v>0</v>
      </c>
      <c r="I364" s="42" t="s">
        <v>1257</v>
      </c>
      <c r="J364" s="42" t="s">
        <v>753</v>
      </c>
      <c r="K364" s="42" t="s">
        <v>1177</v>
      </c>
      <c r="L364" s="42" t="s">
        <v>2462</v>
      </c>
      <c r="M364" s="42" t="s">
        <v>1157</v>
      </c>
      <c r="N364" s="44">
        <f>G364</f>
        <v>205</v>
      </c>
      <c r="O364" s="42" t="s">
        <v>613</v>
      </c>
      <c r="P364" s="45"/>
      <c r="T364" s="38" t="str">
        <f t="shared" si="32"/>
        <v/>
      </c>
      <c r="U364" s="38">
        <v>363</v>
      </c>
    </row>
    <row r="365" spans="1:21" ht="15.75" thickBot="1" x14ac:dyDescent="0.3">
      <c r="A365" s="46" t="s">
        <v>748</v>
      </c>
      <c r="B365" s="47" t="s">
        <v>611</v>
      </c>
      <c r="C365" s="47" t="s">
        <v>1399</v>
      </c>
      <c r="D365" s="47"/>
      <c r="E365" s="47" t="s">
        <v>1179</v>
      </c>
      <c r="F365" s="47"/>
      <c r="G365" s="47"/>
      <c r="H365" s="47"/>
      <c r="I365" s="47" t="s">
        <v>1180</v>
      </c>
      <c r="J365" s="47"/>
      <c r="K365" s="47" t="s">
        <v>1177</v>
      </c>
      <c r="L365" s="47" t="s">
        <v>767</v>
      </c>
      <c r="M365" s="47" t="s">
        <v>1157</v>
      </c>
      <c r="N365" s="49" t="str">
        <f>CONCATENATE(G364,".1")</f>
        <v>205.1</v>
      </c>
      <c r="O365" s="47" t="s">
        <v>622</v>
      </c>
      <c r="P365" s="50" t="str">
        <f>CONCATENATE(
A364,B364,C364,D364,E364,F364,G364,H364,I364,J364,K364,L364,M364,N364,O364,
A365,B365,C365,D365,E365,F365,G365,H365,I365,J365,K365,L365,M365,N365,O365)</f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T365" s="38" t="str">
        <f t="shared" si="32"/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U365" s="38">
        <v>364</v>
      </c>
    </row>
    <row r="366" spans="1:21" x14ac:dyDescent="0.25">
      <c r="A366" s="41" t="s">
        <v>748</v>
      </c>
      <c r="B366" s="42">
        <v>207</v>
      </c>
      <c r="C366" s="42" t="s">
        <v>1399</v>
      </c>
      <c r="D366" s="42" t="s">
        <v>1182</v>
      </c>
      <c r="E366" s="42" t="s">
        <v>1400</v>
      </c>
      <c r="F366" s="42"/>
      <c r="G366" s="42">
        <v>206</v>
      </c>
      <c r="H366" s="42" t="s">
        <v>0</v>
      </c>
      <c r="I366" s="42" t="s">
        <v>1257</v>
      </c>
      <c r="J366" s="42" t="s">
        <v>753</v>
      </c>
      <c r="K366" s="42" t="s">
        <v>1177</v>
      </c>
      <c r="L366" s="42" t="s">
        <v>2463</v>
      </c>
      <c r="M366" s="42" t="s">
        <v>1157</v>
      </c>
      <c r="N366" s="44">
        <f>G366</f>
        <v>206</v>
      </c>
      <c r="O366" s="42" t="s">
        <v>613</v>
      </c>
      <c r="P366" s="45"/>
      <c r="T366" s="38" t="str">
        <f t="shared" si="32"/>
        <v/>
      </c>
      <c r="U366" s="38">
        <v>365</v>
      </c>
    </row>
    <row r="367" spans="1:21" ht="15.75" thickBot="1" x14ac:dyDescent="0.3">
      <c r="A367" s="46" t="s">
        <v>748</v>
      </c>
      <c r="B367" s="47" t="s">
        <v>611</v>
      </c>
      <c r="C367" s="47" t="s">
        <v>1399</v>
      </c>
      <c r="D367" s="47"/>
      <c r="E367" s="47" t="s">
        <v>1179</v>
      </c>
      <c r="F367" s="47"/>
      <c r="G367" s="47"/>
      <c r="H367" s="47"/>
      <c r="I367" s="47" t="s">
        <v>1180</v>
      </c>
      <c r="J367" s="47"/>
      <c r="K367" s="47" t="s">
        <v>1177</v>
      </c>
      <c r="L367" s="47" t="s">
        <v>767</v>
      </c>
      <c r="M367" s="47" t="s">
        <v>1157</v>
      </c>
      <c r="N367" s="49" t="str">
        <f>CONCATENATE(G366,".1")</f>
        <v>206.1</v>
      </c>
      <c r="O367" s="47" t="s">
        <v>622</v>
      </c>
      <c r="P367" s="50" t="str">
        <f>CONCATENATE(
A366,B366,C366,D366,E366,F366,G366,H366,I366,J366,K366,L366,M366,N366,O366,
A367,B367,C367,D367,E367,F367,G367,H367,I367,J367,K367,L367,M367,N367,O367)</f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  <c r="T367" s="38" t="str">
        <f t="shared" si="32"/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  <c r="U367" s="38">
        <v>366</v>
      </c>
    </row>
    <row r="368" spans="1:21" x14ac:dyDescent="0.25">
      <c r="A368" s="41" t="s">
        <v>748</v>
      </c>
      <c r="B368" s="42">
        <v>208</v>
      </c>
      <c r="C368" s="42" t="s">
        <v>1399</v>
      </c>
      <c r="D368" s="42" t="s">
        <v>1182</v>
      </c>
      <c r="E368" s="42" t="s">
        <v>1400</v>
      </c>
      <c r="F368" s="42"/>
      <c r="G368" s="42">
        <v>207</v>
      </c>
      <c r="H368" s="42" t="s">
        <v>0</v>
      </c>
      <c r="I368" s="42" t="s">
        <v>1257</v>
      </c>
      <c r="J368" s="42" t="s">
        <v>753</v>
      </c>
      <c r="K368" s="42" t="s">
        <v>1177</v>
      </c>
      <c r="L368" s="42" t="s">
        <v>2464</v>
      </c>
      <c r="M368" s="42" t="s">
        <v>1157</v>
      </c>
      <c r="N368" s="44">
        <f>G368</f>
        <v>207</v>
      </c>
      <c r="O368" s="42" t="s">
        <v>613</v>
      </c>
      <c r="P368" s="45"/>
      <c r="T368" s="38" t="str">
        <f t="shared" si="32"/>
        <v/>
      </c>
      <c r="U368" s="38">
        <v>367</v>
      </c>
    </row>
    <row r="369" spans="1:21" ht="15.75" thickBot="1" x14ac:dyDescent="0.3">
      <c r="A369" s="46" t="s">
        <v>748</v>
      </c>
      <c r="B369" s="47" t="s">
        <v>611</v>
      </c>
      <c r="C369" s="47" t="s">
        <v>1399</v>
      </c>
      <c r="D369" s="47"/>
      <c r="E369" s="47" t="s">
        <v>1179</v>
      </c>
      <c r="F369" s="47"/>
      <c r="G369" s="47"/>
      <c r="H369" s="47"/>
      <c r="I369" s="47" t="s">
        <v>1180</v>
      </c>
      <c r="J369" s="47"/>
      <c r="K369" s="47" t="s">
        <v>1177</v>
      </c>
      <c r="L369" s="47" t="s">
        <v>767</v>
      </c>
      <c r="M369" s="47" t="s">
        <v>1157</v>
      </c>
      <c r="N369" s="49" t="str">
        <f>CONCATENATE(G368,".1")</f>
        <v>207.1</v>
      </c>
      <c r="O369" s="47" t="s">
        <v>622</v>
      </c>
      <c r="P369" s="50" t="str">
        <f>CONCATENATE(
A368,B368,C368,D368,E368,F368,G368,H368,I368,J368,K368,L368,M368,N368,O368,
A369,B369,C369,D369,E369,F369,G369,H369,I369,J369,K369,L369,M369,N369,O369)</f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T369" s="38" t="str">
        <f t="shared" si="32"/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U369" s="38">
        <v>368</v>
      </c>
    </row>
    <row r="370" spans="1:21" x14ac:dyDescent="0.25">
      <c r="A370" s="38" t="s">
        <v>748</v>
      </c>
      <c r="B370" s="38">
        <v>209</v>
      </c>
      <c r="C370" s="38" t="s">
        <v>1399</v>
      </c>
      <c r="D370" s="38" t="s">
        <v>1182</v>
      </c>
      <c r="E370" s="38" t="s">
        <v>1400</v>
      </c>
      <c r="G370" s="38">
        <v>208</v>
      </c>
      <c r="H370" s="38" t="s">
        <v>0</v>
      </c>
      <c r="I370" s="38" t="s">
        <v>1257</v>
      </c>
      <c r="J370" s="38" t="s">
        <v>753</v>
      </c>
      <c r="K370" s="38" t="s">
        <v>1177</v>
      </c>
      <c r="L370" s="38" t="s">
        <v>2465</v>
      </c>
      <c r="M370" s="38" t="s">
        <v>1157</v>
      </c>
      <c r="N370" s="40">
        <f>G370</f>
        <v>208</v>
      </c>
      <c r="O370" s="38" t="s">
        <v>1</v>
      </c>
      <c r="P370" s="42" t="str">
        <f>CONCATENATE(A370,B370,C370,D370,E370,F370,G370,H370,I370,J370,K370,L370,M370,N370,O370)</f>
        <v>{id:209,year: "2021", typeDoc:"RESOLUCIÓN",numDoc:"CG208-2021",monthDoc:"MAY",nameDoc:"REGISTRO COMUNIDADES PT",link: Acuerdos__pdfpath(`./${"2021/"}${"208.pdf"}`),},</v>
      </c>
      <c r="T370" s="38" t="str">
        <f t="shared" si="32"/>
        <v>{id:209,year: "2021", typeDoc:"RESOLUCIÓN",numDoc:"CG208-2021",monthDoc:"MAY",nameDoc:"REGISTRO COMUNIDADES PT",link: Acuerdos__pdfpath(`./${"2021/"}${"208.pdf"}`),},</v>
      </c>
      <c r="U370" s="38">
        <v>369</v>
      </c>
    </row>
    <row r="371" spans="1:21" x14ac:dyDescent="0.25">
      <c r="A371" s="38" t="s">
        <v>748</v>
      </c>
      <c r="B371" s="38">
        <v>210</v>
      </c>
      <c r="C371" s="38" t="s">
        <v>1399</v>
      </c>
      <c r="D371" s="38" t="s">
        <v>1181</v>
      </c>
      <c r="E371" s="38" t="s">
        <v>1400</v>
      </c>
      <c r="G371" s="38">
        <v>209</v>
      </c>
      <c r="H371" s="38" t="s">
        <v>0</v>
      </c>
      <c r="I371" s="38" t="s">
        <v>1257</v>
      </c>
      <c r="J371" s="38" t="s">
        <v>753</v>
      </c>
      <c r="K371" s="38" t="s">
        <v>1177</v>
      </c>
      <c r="L371" s="38" t="s">
        <v>2466</v>
      </c>
      <c r="M371" s="38" t="s">
        <v>1157</v>
      </c>
      <c r="N371" s="40">
        <f>G371</f>
        <v>209</v>
      </c>
      <c r="O371" s="38" t="s">
        <v>1</v>
      </c>
      <c r="P371" s="38" t="str">
        <f>CONCATENATE(A371,B371,C371,D371,E371,F371,G371,H371,I371,J371,K371,L371,M371,N371,O371)</f>
        <v>{id:210,year: "2021", typeDoc:"ACUERDO",numDoc:"CG209-2021",monthDoc:"MAY",nameDoc:"MEDIDAS DE SEGURIDAD DE BOLETAS",link: Acuerdos__pdfpath(`./${"2021/"}${"209.pdf"}`),},</v>
      </c>
      <c r="T371" s="38" t="str">
        <f t="shared" si="32"/>
        <v>{id:210,year: "2021", typeDoc:"ACUERDO",numDoc:"CG209-2021",monthDoc:"MAY",nameDoc:"MEDIDAS DE SEGURIDAD DE BOLETAS",link: Acuerdos__pdfpath(`./${"2021/"}${"209.pdf"}`),},</v>
      </c>
      <c r="U371" s="38">
        <v>370</v>
      </c>
    </row>
    <row r="372" spans="1:21" ht="15.75" thickBot="1" x14ac:dyDescent="0.3">
      <c r="A372" s="38" t="s">
        <v>748</v>
      </c>
      <c r="B372" s="38">
        <v>211</v>
      </c>
      <c r="C372" s="38" t="s">
        <v>1399</v>
      </c>
      <c r="D372" s="38" t="s">
        <v>1181</v>
      </c>
      <c r="E372" s="38" t="s">
        <v>1400</v>
      </c>
      <c r="G372" s="38">
        <v>210</v>
      </c>
      <c r="H372" s="38" t="s">
        <v>0</v>
      </c>
      <c r="I372" s="38" t="s">
        <v>1257</v>
      </c>
      <c r="J372" s="38" t="s">
        <v>753</v>
      </c>
      <c r="K372" s="38" t="s">
        <v>1177</v>
      </c>
      <c r="L372" s="38" t="s">
        <v>2467</v>
      </c>
      <c r="M372" s="38" t="s">
        <v>1157</v>
      </c>
      <c r="N372" s="40">
        <f>G372</f>
        <v>210</v>
      </c>
      <c r="O372" s="38" t="s">
        <v>1</v>
      </c>
      <c r="P372" s="47" t="str">
        <f>CONCATENATE(A372,B372,C372,D372,E372,F372,G372,H372,I372,J372,K372,L372,M372,N372,O372)</f>
        <v>{id:211,year: "2021", typeDoc:"ACUERDO",numDoc:"CG210-2021",monthDoc:"MAY",nameDoc:"CUMPLIMIENTO A SENTENCIA TET JDC 050 2021",link: Acuerdos__pdfpath(`./${"2021/"}${"210.pdf"}`),},</v>
      </c>
      <c r="T372" s="38" t="str">
        <f t="shared" si="32"/>
        <v>{id:211,year: "2021", typeDoc:"ACUERDO",numDoc:"CG210-2021",monthDoc:"MAY",nameDoc:"CUMPLIMIENTO A SENTENCIA TET JDC 050 2021",link: Acuerdos__pdfpath(`./${"2021/"}${"210.pdf"}`),},</v>
      </c>
      <c r="U372" s="38">
        <v>371</v>
      </c>
    </row>
    <row r="373" spans="1:21" x14ac:dyDescent="0.25">
      <c r="A373" s="41" t="s">
        <v>748</v>
      </c>
      <c r="B373" s="42">
        <v>212</v>
      </c>
      <c r="C373" s="42" t="s">
        <v>1399</v>
      </c>
      <c r="D373" s="42" t="s">
        <v>1181</v>
      </c>
      <c r="E373" s="42" t="s">
        <v>1400</v>
      </c>
      <c r="F373" s="42"/>
      <c r="G373" s="42">
        <v>211</v>
      </c>
      <c r="H373" s="42" t="s">
        <v>0</v>
      </c>
      <c r="I373" s="42" t="s">
        <v>1257</v>
      </c>
      <c r="J373" s="42" t="s">
        <v>753</v>
      </c>
      <c r="K373" s="42" t="s">
        <v>1177</v>
      </c>
      <c r="L373" s="42" t="s">
        <v>2651</v>
      </c>
      <c r="M373" s="42" t="s">
        <v>1157</v>
      </c>
      <c r="N373" s="44">
        <f>G373</f>
        <v>211</v>
      </c>
      <c r="O373" s="42" t="s">
        <v>613</v>
      </c>
      <c r="P373" s="45"/>
      <c r="T373" s="38" t="str">
        <f t="shared" si="32"/>
        <v/>
      </c>
      <c r="U373" s="38">
        <v>372</v>
      </c>
    </row>
    <row r="374" spans="1:21" ht="15.75" thickBot="1" x14ac:dyDescent="0.3">
      <c r="A374" s="46" t="s">
        <v>748</v>
      </c>
      <c r="B374" s="47" t="s">
        <v>611</v>
      </c>
      <c r="C374" s="47" t="s">
        <v>1399</v>
      </c>
      <c r="D374" s="47"/>
      <c r="E374" s="47" t="s">
        <v>1179</v>
      </c>
      <c r="F374" s="47"/>
      <c r="G374" s="47"/>
      <c r="H374" s="47"/>
      <c r="I374" s="47" t="s">
        <v>1180</v>
      </c>
      <c r="J374" s="47"/>
      <c r="K374" s="47" t="s">
        <v>1177</v>
      </c>
      <c r="L374" s="47" t="s">
        <v>2468</v>
      </c>
      <c r="M374" s="47" t="s">
        <v>1157</v>
      </c>
      <c r="N374" s="49" t="str">
        <f>CONCATENATE(G373,".1")</f>
        <v>211.1</v>
      </c>
      <c r="O374" s="47" t="s">
        <v>622</v>
      </c>
      <c r="P374" s="50" t="str">
        <f>CONCATENATE(
A373,B373,C373,D373,E373,F373,G373,H373,I373,J373,K373,L373,M373,N373,O373,
A374,B374,C374,D374,E374,F374,G374,H374,I374,J374,K374,L374,M374,N374,O374)</f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T374" s="38" t="str">
        <f t="shared" si="32"/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U374" s="38">
        <v>373</v>
      </c>
    </row>
    <row r="375" spans="1:21" x14ac:dyDescent="0.25">
      <c r="A375" s="38" t="s">
        <v>748</v>
      </c>
      <c r="B375" s="38">
        <v>213</v>
      </c>
      <c r="C375" s="38" t="s">
        <v>1399</v>
      </c>
      <c r="D375" s="38" t="s">
        <v>1181</v>
      </c>
      <c r="E375" s="38" t="s">
        <v>1400</v>
      </c>
      <c r="G375" s="38">
        <v>212</v>
      </c>
      <c r="H375" s="38" t="s">
        <v>0</v>
      </c>
      <c r="I375" s="38" t="s">
        <v>1257</v>
      </c>
      <c r="J375" s="38" t="s">
        <v>753</v>
      </c>
      <c r="K375" s="38" t="s">
        <v>1177</v>
      </c>
      <c r="L375" s="38" t="s">
        <v>2469</v>
      </c>
      <c r="M375" s="38" t="s">
        <v>1157</v>
      </c>
      <c r="N375" s="40">
        <f t="shared" ref="N375:N380" si="35">G375</f>
        <v>212</v>
      </c>
      <c r="O375" s="38" t="s">
        <v>1</v>
      </c>
      <c r="P375" s="42" t="str">
        <f t="shared" ref="P375:P379" si="36">CONCATENATE(A375,B375,C375,D375,E375,F375,G375,H375,I375,J375,K375,L375,M375,N375,O375)</f>
        <v>{id:213,year: "2021", typeDoc:"ACUERDO",numDoc:"CG212-2021",monthDoc:"MAY",nameDoc:"SUSTITUCIONES DIPUTACIONES Y AYUNTAMIENTOS",link: Acuerdos__pdfpath(`./${"2021/"}${"212.pdf"}`),},</v>
      </c>
      <c r="T375" s="38" t="str">
        <f t="shared" si="32"/>
        <v>{id:213,year: "2021", typeDoc:"ACUERDO",numDoc:"CG212-2021",monthDoc:"MAY",nameDoc:"SUSTITUCIONES DIPUTACIONES Y AYUNTAMIENTOS",link: Acuerdos__pdfpath(`./${"2021/"}${"212.pdf"}`),},</v>
      </c>
      <c r="U375" s="38">
        <v>374</v>
      </c>
    </row>
    <row r="376" spans="1:21" x14ac:dyDescent="0.25">
      <c r="A376" s="38" t="s">
        <v>748</v>
      </c>
      <c r="B376" s="38">
        <v>214</v>
      </c>
      <c r="C376" s="38" t="s">
        <v>1399</v>
      </c>
      <c r="D376" s="38" t="s">
        <v>1181</v>
      </c>
      <c r="E376" s="38" t="s">
        <v>1400</v>
      </c>
      <c r="G376" s="38">
        <v>213</v>
      </c>
      <c r="H376" s="38" t="s">
        <v>0</v>
      </c>
      <c r="I376" s="38" t="s">
        <v>1257</v>
      </c>
      <c r="J376" s="38" t="s">
        <v>753</v>
      </c>
      <c r="K376" s="38" t="s">
        <v>1177</v>
      </c>
      <c r="L376" s="38" t="s">
        <v>2470</v>
      </c>
      <c r="M376" s="38" t="s">
        <v>1157</v>
      </c>
      <c r="N376" s="40">
        <f t="shared" si="35"/>
        <v>213</v>
      </c>
      <c r="O376" s="38" t="s">
        <v>1</v>
      </c>
      <c r="P376" s="38" t="str">
        <f t="shared" si="36"/>
        <v>{id:214,year: "2021", typeDoc:"ACUERDO",numDoc:"CG213-2021",monthDoc:"MAY",nameDoc:"SOBRENOMBRES PELO 2020 2021",link: Acuerdos__pdfpath(`./${"2021/"}${"213.pdf"}`),},</v>
      </c>
      <c r="T376" s="38" t="str">
        <f t="shared" si="32"/>
        <v>{id:214,year: "2021", typeDoc:"ACUERDO",numDoc:"CG213-2021",monthDoc:"MAY",nameDoc:"SOBRENOMBRES PELO 2020 2021",link: Acuerdos__pdfpath(`./${"2021/"}${"213.pdf"}`),},</v>
      </c>
      <c r="U376" s="38">
        <v>375</v>
      </c>
    </row>
    <row r="377" spans="1:21" x14ac:dyDescent="0.25">
      <c r="A377" s="38" t="s">
        <v>748</v>
      </c>
      <c r="B377" s="38">
        <v>215</v>
      </c>
      <c r="C377" s="38" t="s">
        <v>1399</v>
      </c>
      <c r="D377" s="38" t="s">
        <v>1181</v>
      </c>
      <c r="E377" s="38" t="s">
        <v>1400</v>
      </c>
      <c r="G377" s="38">
        <v>214</v>
      </c>
      <c r="H377" s="38" t="s">
        <v>0</v>
      </c>
      <c r="I377" s="38" t="s">
        <v>1257</v>
      </c>
      <c r="J377" s="38" t="s">
        <v>753</v>
      </c>
      <c r="K377" s="38" t="s">
        <v>1177</v>
      </c>
      <c r="L377" s="38" t="s">
        <v>2471</v>
      </c>
      <c r="M377" s="38" t="s">
        <v>1157</v>
      </c>
      <c r="N377" s="40">
        <f t="shared" si="35"/>
        <v>214</v>
      </c>
      <c r="O377" s="38" t="s">
        <v>1</v>
      </c>
      <c r="P377" s="38" t="str">
        <f t="shared" si="36"/>
        <v>{id:215,year: "2021", typeDoc:"ACUERDO",numDoc:"CG214-2021",monthDoc:"MAY",nameDoc:"SUSTITUCIONES DE CONSEJOS MUNICIPALES",link: Acuerdos__pdfpath(`./${"2021/"}${"214.pdf"}`),},</v>
      </c>
      <c r="T377" s="38" t="str">
        <f t="shared" si="32"/>
        <v>{id:215,year: "2021", typeDoc:"ACUERDO",numDoc:"CG214-2021",monthDoc:"MAY",nameDoc:"SUSTITUCIONES DE CONSEJOS MUNICIPALES",link: Acuerdos__pdfpath(`./${"2021/"}${"214.pdf"}`),},</v>
      </c>
      <c r="U377" s="38">
        <v>376</v>
      </c>
    </row>
    <row r="378" spans="1:21" x14ac:dyDescent="0.25">
      <c r="A378" s="38" t="s">
        <v>748</v>
      </c>
      <c r="B378" s="38">
        <v>216</v>
      </c>
      <c r="C378" s="38" t="s">
        <v>1399</v>
      </c>
      <c r="D378" s="38" t="s">
        <v>1181</v>
      </c>
      <c r="E378" s="38" t="s">
        <v>1400</v>
      </c>
      <c r="G378" s="38">
        <v>215</v>
      </c>
      <c r="H378" s="38" t="s">
        <v>0</v>
      </c>
      <c r="I378" s="38" t="s">
        <v>1257</v>
      </c>
      <c r="J378" s="38" t="s">
        <v>753</v>
      </c>
      <c r="K378" s="38" t="s">
        <v>1177</v>
      </c>
      <c r="L378" s="38" t="s">
        <v>2472</v>
      </c>
      <c r="M378" s="38" t="s">
        <v>1157</v>
      </c>
      <c r="N378" s="40">
        <f t="shared" si="35"/>
        <v>215</v>
      </c>
      <c r="O378" s="38" t="s">
        <v>1</v>
      </c>
      <c r="P378" s="38" t="str">
        <f t="shared" si="36"/>
        <v>{id:216,year: "2021", typeDoc:"ACUERDO",numDoc:"CG215-2021",monthDoc:"MAY",nameDoc:"CRITERIOS PARA CELEBRACIÓN DE DEBATES A TRAVÉS DE TICS",link: Acuerdos__pdfpath(`./${"2021/"}${"215.pdf"}`),},</v>
      </c>
      <c r="T378" s="38" t="str">
        <f t="shared" si="32"/>
        <v>{id:216,year: "2021", typeDoc:"ACUERDO",numDoc:"CG215-2021",monthDoc:"MAY",nameDoc:"CRITERIOS PARA CELEBRACIÓN DE DEBATES A TRAVÉS DE TICS",link: Acuerdos__pdfpath(`./${"2021/"}${"215.pdf"}`),},</v>
      </c>
      <c r="U378" s="38">
        <v>377</v>
      </c>
    </row>
    <row r="379" spans="1:21" ht="15.75" thickBot="1" x14ac:dyDescent="0.3">
      <c r="A379" s="38" t="s">
        <v>748</v>
      </c>
      <c r="B379" s="38">
        <v>217</v>
      </c>
      <c r="C379" s="38" t="s">
        <v>1399</v>
      </c>
      <c r="D379" s="38" t="s">
        <v>1181</v>
      </c>
      <c r="E379" s="38" t="s">
        <v>1400</v>
      </c>
      <c r="G379" s="38">
        <v>216</v>
      </c>
      <c r="H379" s="38" t="s">
        <v>0</v>
      </c>
      <c r="I379" s="38" t="s">
        <v>1257</v>
      </c>
      <c r="J379" s="38" t="s">
        <v>753</v>
      </c>
      <c r="K379" s="38" t="s">
        <v>1177</v>
      </c>
      <c r="L379" s="38" t="s">
        <v>2032</v>
      </c>
      <c r="M379" s="38" t="s">
        <v>1157</v>
      </c>
      <c r="N379" s="40">
        <f t="shared" si="35"/>
        <v>216</v>
      </c>
      <c r="O379" s="38" t="s">
        <v>1</v>
      </c>
      <c r="P379" s="38" t="str">
        <f t="shared" si="36"/>
        <v>{id:217,year: "2021", typeDoc:"ACUERDO",numDoc:"CG216-2021",monthDoc:"MAY",nameDoc:"SUSTITUCIONES CONSEJOS DISTRITALES Y MUNICIPALES",link: Acuerdos__pdfpath(`./${"2021/"}${"216.pdf"}`),},</v>
      </c>
      <c r="T379" s="38" t="str">
        <f t="shared" si="32"/>
        <v>{id:217,year: "2021", typeDoc:"ACUERDO",numDoc:"CG216-2021",monthDoc:"MAY",nameDoc:"SUSTITUCIONES CONSEJOS DISTRITALES Y MUNICIPALES",link: Acuerdos__pdfpath(`./${"2021/"}${"216.pdf"}`),},</v>
      </c>
      <c r="U379" s="38">
        <v>378</v>
      </c>
    </row>
    <row r="380" spans="1:21" x14ac:dyDescent="0.25">
      <c r="A380" s="41" t="s">
        <v>748</v>
      </c>
      <c r="B380" s="42">
        <v>218</v>
      </c>
      <c r="C380" s="42" t="s">
        <v>1399</v>
      </c>
      <c r="D380" s="42" t="s">
        <v>1181</v>
      </c>
      <c r="E380" s="42" t="s">
        <v>1400</v>
      </c>
      <c r="F380" s="42"/>
      <c r="G380" s="42">
        <v>217</v>
      </c>
      <c r="H380" s="42" t="s">
        <v>0</v>
      </c>
      <c r="I380" s="42" t="s">
        <v>1257</v>
      </c>
      <c r="J380" s="42" t="s">
        <v>753</v>
      </c>
      <c r="K380" s="42" t="s">
        <v>1177</v>
      </c>
      <c r="L380" s="42" t="s">
        <v>2473</v>
      </c>
      <c r="M380" s="42" t="s">
        <v>1157</v>
      </c>
      <c r="N380" s="44">
        <f t="shared" si="35"/>
        <v>217</v>
      </c>
      <c r="O380" s="42" t="s">
        <v>613</v>
      </c>
      <c r="P380" s="45"/>
      <c r="T380" s="38" t="str">
        <f t="shared" si="32"/>
        <v/>
      </c>
      <c r="U380" s="38">
        <v>379</v>
      </c>
    </row>
    <row r="381" spans="1:21" ht="15.75" thickBot="1" x14ac:dyDescent="0.3">
      <c r="A381" s="46" t="s">
        <v>748</v>
      </c>
      <c r="B381" s="47" t="s">
        <v>611</v>
      </c>
      <c r="C381" s="47" t="s">
        <v>1399</v>
      </c>
      <c r="D381" s="47"/>
      <c r="E381" s="47" t="s">
        <v>1179</v>
      </c>
      <c r="F381" s="47"/>
      <c r="G381" s="47"/>
      <c r="H381" s="47"/>
      <c r="I381" s="47" t="s">
        <v>1180</v>
      </c>
      <c r="J381" s="47"/>
      <c r="K381" s="47" t="s">
        <v>1177</v>
      </c>
      <c r="L381" s="47" t="s">
        <v>2474</v>
      </c>
      <c r="M381" s="47" t="s">
        <v>1157</v>
      </c>
      <c r="N381" s="49" t="str">
        <f>CONCATENATE(G380,".1")</f>
        <v>217.1</v>
      </c>
      <c r="O381" s="47" t="s">
        <v>622</v>
      </c>
      <c r="P381" s="50" t="str">
        <f>CONCATENATE(
A380,B380,C380,D380,E380,F380,G380,H380,I380,J380,K380,L380,M380,N380,O380,
A381,B381,C381,D381,E381,F381,G381,H381,I381,J381,K381,L381,M381,N381,O381)</f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T381" s="38" t="str">
        <f t="shared" si="32"/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U381" s="38">
        <v>380</v>
      </c>
    </row>
    <row r="382" spans="1:21" x14ac:dyDescent="0.25">
      <c r="A382" s="41" t="s">
        <v>748</v>
      </c>
      <c r="B382" s="42">
        <v>219</v>
      </c>
      <c r="C382" s="42" t="s">
        <v>1399</v>
      </c>
      <c r="D382" s="42" t="s">
        <v>1181</v>
      </c>
      <c r="E382" s="42" t="s">
        <v>1400</v>
      </c>
      <c r="F382" s="42"/>
      <c r="G382" s="42">
        <v>218</v>
      </c>
      <c r="H382" s="42" t="s">
        <v>0</v>
      </c>
      <c r="I382" s="42" t="s">
        <v>1257</v>
      </c>
      <c r="J382" s="42" t="s">
        <v>753</v>
      </c>
      <c r="K382" s="42" t="s">
        <v>1177</v>
      </c>
      <c r="L382" s="42" t="s">
        <v>2652</v>
      </c>
      <c r="M382" s="42" t="s">
        <v>1157</v>
      </c>
      <c r="N382" s="44">
        <f>G382</f>
        <v>218</v>
      </c>
      <c r="O382" s="42" t="s">
        <v>613</v>
      </c>
      <c r="P382" s="45"/>
      <c r="T382" s="38" t="str">
        <f t="shared" si="32"/>
        <v/>
      </c>
      <c r="U382" s="38">
        <v>381</v>
      </c>
    </row>
    <row r="383" spans="1:21" x14ac:dyDescent="0.25">
      <c r="A383" s="51" t="s">
        <v>748</v>
      </c>
      <c r="B383" s="38" t="s">
        <v>611</v>
      </c>
      <c r="C383" s="38" t="s">
        <v>1399</v>
      </c>
      <c r="E383" s="38" t="s">
        <v>1179</v>
      </c>
      <c r="I383" s="38" t="s">
        <v>1180</v>
      </c>
      <c r="K383" s="38" t="s">
        <v>1177</v>
      </c>
      <c r="L383" s="38" t="s">
        <v>695</v>
      </c>
      <c r="M383" s="38" t="s">
        <v>1157</v>
      </c>
      <c r="N383" s="40" t="str">
        <f>CONCATENATE(G382,".1")</f>
        <v>218.1</v>
      </c>
      <c r="O383" s="38" t="s">
        <v>1</v>
      </c>
      <c r="P383" s="52"/>
      <c r="T383" s="38" t="str">
        <f t="shared" si="32"/>
        <v/>
      </c>
      <c r="U383" s="38">
        <v>382</v>
      </c>
    </row>
    <row r="384" spans="1:21" ht="15.75" thickBot="1" x14ac:dyDescent="0.3">
      <c r="A384" s="46" t="s">
        <v>748</v>
      </c>
      <c r="B384" s="47" t="s">
        <v>611</v>
      </c>
      <c r="C384" s="47" t="s">
        <v>1399</v>
      </c>
      <c r="D384" s="47"/>
      <c r="E384" s="47" t="s">
        <v>1179</v>
      </c>
      <c r="F384" s="47"/>
      <c r="G384" s="47"/>
      <c r="H384" s="47"/>
      <c r="I384" s="47" t="s">
        <v>1180</v>
      </c>
      <c r="J384" s="47"/>
      <c r="K384" s="47" t="s">
        <v>1177</v>
      </c>
      <c r="L384" s="47" t="s">
        <v>711</v>
      </c>
      <c r="M384" s="47" t="s">
        <v>1157</v>
      </c>
      <c r="N384" s="49" t="str">
        <f>CONCATENATE(G382,".2")</f>
        <v>218.2</v>
      </c>
      <c r="O384" s="47" t="s">
        <v>622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T384" s="38" t="str">
        <f t="shared" si="32"/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U384" s="38">
        <v>383</v>
      </c>
    </row>
    <row r="385" spans="1:21" x14ac:dyDescent="0.25">
      <c r="A385" s="41" t="s">
        <v>748</v>
      </c>
      <c r="B385" s="42">
        <v>220</v>
      </c>
      <c r="C385" s="42" t="s">
        <v>1399</v>
      </c>
      <c r="D385" s="42" t="s">
        <v>1181</v>
      </c>
      <c r="E385" s="42" t="s">
        <v>1400</v>
      </c>
      <c r="F385" s="42"/>
      <c r="G385" s="42">
        <v>219</v>
      </c>
      <c r="H385" s="42" t="s">
        <v>0</v>
      </c>
      <c r="I385" s="42" t="s">
        <v>1257</v>
      </c>
      <c r="J385" s="42" t="s">
        <v>753</v>
      </c>
      <c r="K385" s="42" t="s">
        <v>1177</v>
      </c>
      <c r="L385" s="42" t="s">
        <v>2475</v>
      </c>
      <c r="M385" s="42" t="s">
        <v>1157</v>
      </c>
      <c r="N385" s="44">
        <f>G385</f>
        <v>219</v>
      </c>
      <c r="O385" s="42" t="s">
        <v>613</v>
      </c>
      <c r="P385" s="45"/>
      <c r="T385" s="38" t="str">
        <f t="shared" si="32"/>
        <v/>
      </c>
      <c r="U385" s="38">
        <v>384</v>
      </c>
    </row>
    <row r="386" spans="1:21" x14ac:dyDescent="0.25">
      <c r="A386" s="51" t="s">
        <v>748</v>
      </c>
      <c r="B386" s="38" t="s">
        <v>611</v>
      </c>
      <c r="C386" s="38" t="s">
        <v>1399</v>
      </c>
      <c r="E386" s="38" t="s">
        <v>1179</v>
      </c>
      <c r="I386" s="38" t="s">
        <v>1180</v>
      </c>
      <c r="K386" s="38" t="s">
        <v>1177</v>
      </c>
      <c r="L386" s="38" t="s">
        <v>767</v>
      </c>
      <c r="M386" s="38" t="s">
        <v>1157</v>
      </c>
      <c r="N386" s="40" t="str">
        <f>CONCATENATE(G385,".1")</f>
        <v>219.1</v>
      </c>
      <c r="O386" s="38" t="s">
        <v>1</v>
      </c>
      <c r="P386" s="52"/>
      <c r="T386" s="38" t="str">
        <f t="shared" ref="T386:T449" si="37">IF(P386=0,"",P386)</f>
        <v/>
      </c>
      <c r="U386" s="38">
        <v>385</v>
      </c>
    </row>
    <row r="387" spans="1:21" ht="15.75" thickBot="1" x14ac:dyDescent="0.3">
      <c r="A387" s="46" t="s">
        <v>748</v>
      </c>
      <c r="B387" s="47" t="s">
        <v>611</v>
      </c>
      <c r="C387" s="47" t="s">
        <v>1399</v>
      </c>
      <c r="D387" s="47"/>
      <c r="E387" s="47" t="s">
        <v>1179</v>
      </c>
      <c r="F387" s="47"/>
      <c r="G387" s="47"/>
      <c r="H387" s="47"/>
      <c r="I387" s="47" t="s">
        <v>1180</v>
      </c>
      <c r="J387" s="47"/>
      <c r="K387" s="47" t="s">
        <v>1177</v>
      </c>
      <c r="L387" s="47" t="s">
        <v>1044</v>
      </c>
      <c r="M387" s="47" t="s">
        <v>1157</v>
      </c>
      <c r="N387" s="49" t="str">
        <f>CONCATENATE(G385,".2")</f>
        <v>219.2</v>
      </c>
      <c r="O387" s="47" t="s">
        <v>622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T387" s="38" t="str">
        <f t="shared" si="37"/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U387" s="38">
        <v>386</v>
      </c>
    </row>
    <row r="388" spans="1:21" x14ac:dyDescent="0.25">
      <c r="A388" s="38" t="s">
        <v>748</v>
      </c>
      <c r="B388" s="38">
        <v>221</v>
      </c>
      <c r="C388" s="38" t="s">
        <v>1399</v>
      </c>
      <c r="D388" s="38" t="s">
        <v>1181</v>
      </c>
      <c r="E388" s="38" t="s">
        <v>1400</v>
      </c>
      <c r="G388" s="38">
        <v>220</v>
      </c>
      <c r="H388" s="38" t="s">
        <v>0</v>
      </c>
      <c r="I388" s="38" t="s">
        <v>1257</v>
      </c>
      <c r="J388" s="38" t="s">
        <v>753</v>
      </c>
      <c r="K388" s="38" t="s">
        <v>1177</v>
      </c>
      <c r="L388" s="38" t="s">
        <v>2476</v>
      </c>
      <c r="M388" s="38" t="s">
        <v>1157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{id:221,year: "2021", typeDoc:"ACUERDO",numDoc:"CG220-2021",monthDoc:"MAY",nameDoc:"SUSTITUCIONES DIPUTADOS LOCALES, AYUNTAMIENTOS Y PRESIDENCIAS DE COMUNIDAD",link: Acuerdos__pdfpath(`./${"2021/"}${"220.pdf"}`),},</v>
      </c>
      <c r="T388" s="38" t="str">
        <f t="shared" si="37"/>
        <v>{id:221,year: "2021", typeDoc:"ACUERDO",numDoc:"CG220-2021",monthDoc:"MAY",nameDoc:"SUSTITUCIONES DIPUTADOS LOCALES, AYUNTAMIENTOS Y PRESIDENCIAS DE COMUNIDAD",link: Acuerdos__pdfpath(`./${"2021/"}${"220.pdf"}`),},</v>
      </c>
      <c r="U388" s="38">
        <v>387</v>
      </c>
    </row>
    <row r="389" spans="1:21" x14ac:dyDescent="0.25">
      <c r="A389" s="38" t="s">
        <v>748</v>
      </c>
      <c r="B389" s="38">
        <v>222</v>
      </c>
      <c r="C389" s="38" t="s">
        <v>1399</v>
      </c>
      <c r="D389" s="38" t="s">
        <v>1181</v>
      </c>
      <c r="E389" s="38" t="s">
        <v>1400</v>
      </c>
      <c r="G389" s="38">
        <v>221</v>
      </c>
      <c r="H389" s="38" t="s">
        <v>0</v>
      </c>
      <c r="I389" s="38" t="s">
        <v>1257</v>
      </c>
      <c r="J389" s="38" t="s">
        <v>753</v>
      </c>
      <c r="K389" s="38" t="s">
        <v>1177</v>
      </c>
      <c r="L389" s="38" t="s">
        <v>2032</v>
      </c>
      <c r="M389" s="38" t="s">
        <v>1157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{id:222,year: "2021", typeDoc:"ACUERDO",numDoc:"CG221-2021",monthDoc:"MAY",nameDoc:"SUSTITUCIONES CONSEJOS DISTRITALES Y MUNICIPALES",link: Acuerdos__pdfpath(`./${"2021/"}${"221.pdf"}`),},</v>
      </c>
      <c r="T389" s="38" t="str">
        <f t="shared" si="37"/>
        <v>{id:222,year: "2021", typeDoc:"ACUERDO",numDoc:"CG221-2021",monthDoc:"MAY",nameDoc:"SUSTITUCIONES CONSEJOS DISTRITALES Y MUNICIPALES",link: Acuerdos__pdfpath(`./${"2021/"}${"221.pdf"}`),},</v>
      </c>
      <c r="U389" s="38">
        <v>388</v>
      </c>
    </row>
    <row r="390" spans="1:21" ht="15.75" thickBot="1" x14ac:dyDescent="0.3">
      <c r="A390" s="38" t="s">
        <v>748</v>
      </c>
      <c r="B390" s="38">
        <v>223</v>
      </c>
      <c r="C390" s="38" t="s">
        <v>1399</v>
      </c>
      <c r="D390" s="38" t="s">
        <v>1182</v>
      </c>
      <c r="E390" s="38" t="s">
        <v>1400</v>
      </c>
      <c r="G390" s="38">
        <v>222</v>
      </c>
      <c r="H390" s="38" t="s">
        <v>0</v>
      </c>
      <c r="I390" s="38" t="s">
        <v>1257</v>
      </c>
      <c r="J390" s="38" t="s">
        <v>753</v>
      </c>
      <c r="K390" s="38" t="s">
        <v>1177</v>
      </c>
      <c r="L390" s="38" t="s">
        <v>2477</v>
      </c>
      <c r="M390" s="38" t="s">
        <v>1157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{id:223,year: "2021", typeDoc:"RESOLUCIÓN",numDoc:"CG222-2021",monthDoc:"MAY",nameDoc:"SUSTITUCIONES DIPUTACIONES, AYUNTAMIENTOS Y PRESIDENCIAS",link: Acuerdos__pdfpath(`./${"2021/"}${"222.pdf"}`),},</v>
      </c>
      <c r="T390" s="38" t="str">
        <f t="shared" si="37"/>
        <v>{id:223,year: "2021", typeDoc:"RESOLUCIÓN",numDoc:"CG222-2021",monthDoc:"MAY",nameDoc:"SUSTITUCIONES DIPUTACIONES, AYUNTAMIENTOS Y PRESIDENCIAS",link: Acuerdos__pdfpath(`./${"2021/"}${"222.pdf"}`),},</v>
      </c>
      <c r="U390" s="38">
        <v>389</v>
      </c>
    </row>
    <row r="391" spans="1:21" x14ac:dyDescent="0.25">
      <c r="A391" s="41" t="s">
        <v>748</v>
      </c>
      <c r="B391" s="42">
        <v>224</v>
      </c>
      <c r="C391" s="42" t="s">
        <v>1399</v>
      </c>
      <c r="D391" s="42" t="s">
        <v>1181</v>
      </c>
      <c r="E391" s="42" t="s">
        <v>1400</v>
      </c>
      <c r="F391" s="42"/>
      <c r="G391" s="42">
        <v>223</v>
      </c>
      <c r="H391" s="42" t="s">
        <v>0</v>
      </c>
      <c r="I391" s="42" t="s">
        <v>1257</v>
      </c>
      <c r="J391" s="42" t="s">
        <v>753</v>
      </c>
      <c r="K391" s="42" t="s">
        <v>1177</v>
      </c>
      <c r="L391" s="42" t="s">
        <v>2478</v>
      </c>
      <c r="M391" s="42" t="s">
        <v>1157</v>
      </c>
      <c r="N391" s="44">
        <f>G391</f>
        <v>223</v>
      </c>
      <c r="O391" s="42" t="s">
        <v>613</v>
      </c>
      <c r="P391" s="45"/>
      <c r="T391" s="38" t="str">
        <f t="shared" si="37"/>
        <v/>
      </c>
      <c r="U391" s="38">
        <v>390</v>
      </c>
    </row>
    <row r="392" spans="1:21" ht="15.75" thickBot="1" x14ac:dyDescent="0.3">
      <c r="A392" s="46" t="s">
        <v>748</v>
      </c>
      <c r="B392" s="47" t="s">
        <v>611</v>
      </c>
      <c r="C392" s="47" t="s">
        <v>1399</v>
      </c>
      <c r="D392" s="47"/>
      <c r="E392" s="47" t="s">
        <v>1179</v>
      </c>
      <c r="F392" s="47"/>
      <c r="G392" s="47"/>
      <c r="H392" s="47"/>
      <c r="I392" s="47" t="s">
        <v>1180</v>
      </c>
      <c r="J392" s="47"/>
      <c r="K392" s="47" t="s">
        <v>1177</v>
      </c>
      <c r="L392" s="47" t="s">
        <v>2479</v>
      </c>
      <c r="M392" s="47" t="s">
        <v>1157</v>
      </c>
      <c r="N392" s="49" t="str">
        <f>CONCATENATE(G391,".1")</f>
        <v>223.1</v>
      </c>
      <c r="O392" s="47" t="s">
        <v>622</v>
      </c>
      <c r="P392" s="50" t="str">
        <f>CONCATENATE(
A391,B391,C391,D391,E391,F391,G391,H391,I391,J391,K391,L391,M391,N391,O391,
A392,B392,C392,D392,E392,F392,G392,H392,I392,J392,K392,L392,M392,N392,O392)</f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T392" s="38" t="str">
        <f t="shared" si="37"/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U392" s="38">
        <v>391</v>
      </c>
    </row>
    <row r="393" spans="1:21" x14ac:dyDescent="0.25">
      <c r="A393" s="38" t="s">
        <v>748</v>
      </c>
      <c r="B393" s="38">
        <v>225</v>
      </c>
      <c r="C393" s="38" t="s">
        <v>1399</v>
      </c>
      <c r="D393" s="38" t="s">
        <v>1181</v>
      </c>
      <c r="E393" s="38" t="s">
        <v>1400</v>
      </c>
      <c r="G393" s="38">
        <v>224</v>
      </c>
      <c r="H393" s="38" t="s">
        <v>0</v>
      </c>
      <c r="I393" s="38" t="s">
        <v>1257</v>
      </c>
      <c r="J393" s="38" t="s">
        <v>753</v>
      </c>
      <c r="K393" s="38" t="s">
        <v>1177</v>
      </c>
      <c r="L393" s="38" t="s">
        <v>2480</v>
      </c>
      <c r="M393" s="38" t="s">
        <v>1157</v>
      </c>
      <c r="N393" s="40">
        <f t="shared" ref="N393:N399" si="38">G393</f>
        <v>224</v>
      </c>
      <c r="O393" s="38" t="s">
        <v>1</v>
      </c>
      <c r="P393" s="38" t="str">
        <f t="shared" ref="P393:P399" si="39">CONCATENATE(A393,B393,C393,D393,E393,F393,G393,H393,I393,J393,K393,L393,M393,N393,O393)</f>
        <v>{id:225,year: "2021", typeDoc:"ACUERDO",numDoc:"CG224-2021",monthDoc:"MAY",nameDoc:"CUMPLIMIENTO DE SENTENCIA SCM JRC 84 2021 PT",link: Acuerdos__pdfpath(`./${"2021/"}${"224.pdf"}`),},</v>
      </c>
      <c r="T393" s="38" t="str">
        <f t="shared" si="37"/>
        <v>{id:225,year: "2021", typeDoc:"ACUERDO",numDoc:"CG224-2021",monthDoc:"MAY",nameDoc:"CUMPLIMIENTO DE SENTENCIA SCM JRC 84 2021 PT",link: Acuerdos__pdfpath(`./${"2021/"}${"224.pdf"}`),},</v>
      </c>
      <c r="U393" s="38">
        <v>392</v>
      </c>
    </row>
    <row r="394" spans="1:21" x14ac:dyDescent="0.25">
      <c r="A394" s="38" t="s">
        <v>748</v>
      </c>
      <c r="B394" s="38">
        <v>226</v>
      </c>
      <c r="C394" s="38" t="s">
        <v>1399</v>
      </c>
      <c r="D394" s="38" t="s">
        <v>1182</v>
      </c>
      <c r="E394" s="38" t="s">
        <v>1400</v>
      </c>
      <c r="G394" s="38">
        <v>225</v>
      </c>
      <c r="H394" s="38" t="s">
        <v>0</v>
      </c>
      <c r="I394" s="38" t="s">
        <v>1257</v>
      </c>
      <c r="J394" s="38" t="s">
        <v>753</v>
      </c>
      <c r="K394" s="38" t="s">
        <v>1177</v>
      </c>
      <c r="L394" s="38" t="s">
        <v>2481</v>
      </c>
      <c r="M394" s="38" t="s">
        <v>1157</v>
      </c>
      <c r="N394" s="40">
        <f t="shared" si="38"/>
        <v>225</v>
      </c>
      <c r="O394" s="38" t="s">
        <v>1</v>
      </c>
      <c r="P394" s="38" t="str">
        <f t="shared" si="39"/>
        <v>{id:226,year: "2021", typeDoc:"RESOLUCIÓN",numDoc:"CG225-2021",monthDoc:"MAY",nameDoc:"PES MEDIDAS CAUTELARES CQD PE PES CG 082 2021",link: Acuerdos__pdfpath(`./${"2021/"}${"225.pdf"}`),},</v>
      </c>
      <c r="T394" s="38" t="str">
        <f t="shared" si="37"/>
        <v>{id:226,year: "2021", typeDoc:"RESOLUCIÓN",numDoc:"CG225-2021",monthDoc:"MAY",nameDoc:"PES MEDIDAS CAUTELARES CQD PE PES CG 082 2021",link: Acuerdos__pdfpath(`./${"2021/"}${"225.pdf"}`),},</v>
      </c>
      <c r="U394" s="38">
        <v>393</v>
      </c>
    </row>
    <row r="395" spans="1:21" x14ac:dyDescent="0.25">
      <c r="A395" s="38" t="s">
        <v>748</v>
      </c>
      <c r="B395" s="38">
        <v>227</v>
      </c>
      <c r="C395" s="38" t="s">
        <v>1399</v>
      </c>
      <c r="D395" s="38" t="s">
        <v>1181</v>
      </c>
      <c r="E395" s="38" t="s">
        <v>1400</v>
      </c>
      <c r="G395" s="38">
        <v>226</v>
      </c>
      <c r="H395" s="38" t="s">
        <v>0</v>
      </c>
      <c r="I395" s="38" t="s">
        <v>1257</v>
      </c>
      <c r="J395" s="38" t="s">
        <v>753</v>
      </c>
      <c r="K395" s="38" t="s">
        <v>1177</v>
      </c>
      <c r="L395" s="38" t="s">
        <v>2032</v>
      </c>
      <c r="M395" s="38" t="s">
        <v>1157</v>
      </c>
      <c r="N395" s="40">
        <f t="shared" si="38"/>
        <v>226</v>
      </c>
      <c r="O395" s="38" t="s">
        <v>1</v>
      </c>
      <c r="P395" s="38" t="str">
        <f t="shared" si="39"/>
        <v>{id:227,year: "2021", typeDoc:"ACUERDO",numDoc:"CG226-2021",monthDoc:"MAY",nameDoc:"SUSTITUCIONES CONSEJOS DISTRITALES Y MUNICIPALES",link: Acuerdos__pdfpath(`./${"2021/"}${"226.pdf"}`),},</v>
      </c>
      <c r="T395" s="38" t="str">
        <f t="shared" si="37"/>
        <v>{id:227,year: "2021", typeDoc:"ACUERDO",numDoc:"CG226-2021",monthDoc:"MAY",nameDoc:"SUSTITUCIONES CONSEJOS DISTRITALES Y MUNICIPALES",link: Acuerdos__pdfpath(`./${"2021/"}${"226.pdf"}`),},</v>
      </c>
      <c r="U395" s="38">
        <v>394</v>
      </c>
    </row>
    <row r="396" spans="1:21" x14ac:dyDescent="0.25">
      <c r="A396" s="38" t="s">
        <v>748</v>
      </c>
      <c r="B396" s="38">
        <v>228</v>
      </c>
      <c r="C396" s="38" t="s">
        <v>1399</v>
      </c>
      <c r="D396" s="38" t="s">
        <v>1182</v>
      </c>
      <c r="E396" s="38" t="s">
        <v>1400</v>
      </c>
      <c r="G396" s="38">
        <v>227</v>
      </c>
      <c r="H396" s="38" t="s">
        <v>0</v>
      </c>
      <c r="I396" s="38" t="s">
        <v>1257</v>
      </c>
      <c r="J396" s="38" t="s">
        <v>753</v>
      </c>
      <c r="K396" s="38" t="s">
        <v>1177</v>
      </c>
      <c r="L396" s="38" t="s">
        <v>2482</v>
      </c>
      <c r="M396" s="38" t="s">
        <v>1157</v>
      </c>
      <c r="N396" s="40">
        <f t="shared" si="38"/>
        <v>227</v>
      </c>
      <c r="O396" s="38" t="s">
        <v>1</v>
      </c>
      <c r="P396" s="38" t="str">
        <f t="shared" si="39"/>
        <v>{id:228,year: "2021", typeDoc:"RESOLUCIÓN",numDoc:"CG227-2021",monthDoc:"MAY",nameDoc:"SUSTITUCIONES DIPUTACIONES, AYUNTAMIENTOS Y PRESIDENCIAS DE COMUNIDAD",link: Acuerdos__pdfpath(`./${"2021/"}${"227.pdf"}`),},</v>
      </c>
      <c r="T396" s="38" t="str">
        <f t="shared" si="37"/>
        <v>{id:228,year: "2021", typeDoc:"RESOLUCIÓN",numDoc:"CG227-2021",monthDoc:"MAY",nameDoc:"SUSTITUCIONES DIPUTACIONES, AYUNTAMIENTOS Y PRESIDENCIAS DE COMUNIDAD",link: Acuerdos__pdfpath(`./${"2021/"}${"227.pdf"}`),},</v>
      </c>
      <c r="U396" s="38">
        <v>395</v>
      </c>
    </row>
    <row r="397" spans="1:21" x14ac:dyDescent="0.25">
      <c r="A397" s="38" t="s">
        <v>748</v>
      </c>
      <c r="B397" s="38">
        <v>229</v>
      </c>
      <c r="C397" s="38" t="s">
        <v>1399</v>
      </c>
      <c r="D397" s="38" t="s">
        <v>1182</v>
      </c>
      <c r="E397" s="38" t="s">
        <v>1400</v>
      </c>
      <c r="G397" s="38">
        <v>228</v>
      </c>
      <c r="H397" s="38" t="s">
        <v>0</v>
      </c>
      <c r="I397" s="38" t="s">
        <v>1257</v>
      </c>
      <c r="J397" s="38" t="s">
        <v>753</v>
      </c>
      <c r="K397" s="38" t="s">
        <v>1177</v>
      </c>
      <c r="L397" s="38" t="s">
        <v>2483</v>
      </c>
      <c r="M397" s="38" t="s">
        <v>1157</v>
      </c>
      <c r="N397" s="40">
        <f t="shared" si="38"/>
        <v>228</v>
      </c>
      <c r="O397" s="38" t="s">
        <v>1</v>
      </c>
      <c r="P397" s="38" t="str">
        <f t="shared" si="39"/>
        <v>{id:229,year: "2021", typeDoc:"RESOLUCIÓN",numDoc:"CG228-2021",monthDoc:"MAY",nameDoc:"SUSTITUCIONES AYUNTAMIENTOS Y PRESIDENCIAS DE COMUNIDAD",link: Acuerdos__pdfpath(`./${"2021/"}${"228.pdf"}`),},</v>
      </c>
      <c r="T397" s="38" t="str">
        <f t="shared" si="37"/>
        <v>{id:229,year: "2021", typeDoc:"RESOLUCIÓN",numDoc:"CG228-2021",monthDoc:"MAY",nameDoc:"SUSTITUCIONES AYUNTAMIENTOS Y PRESIDENCIAS DE COMUNIDAD",link: Acuerdos__pdfpath(`./${"2021/"}${"228.pdf"}`),},</v>
      </c>
      <c r="U397" s="38">
        <v>396</v>
      </c>
    </row>
    <row r="398" spans="1:21" ht="15.75" thickBot="1" x14ac:dyDescent="0.3">
      <c r="A398" s="38" t="s">
        <v>748</v>
      </c>
      <c r="B398" s="38">
        <v>230</v>
      </c>
      <c r="C398" s="38" t="s">
        <v>1399</v>
      </c>
      <c r="D398" s="38" t="s">
        <v>1181</v>
      </c>
      <c r="E398" s="38" t="s">
        <v>1400</v>
      </c>
      <c r="G398" s="38">
        <v>229</v>
      </c>
      <c r="H398" s="38" t="s">
        <v>0</v>
      </c>
      <c r="I398" s="38" t="s">
        <v>1257</v>
      </c>
      <c r="J398" s="38" t="s">
        <v>753</v>
      </c>
      <c r="K398" s="38" t="s">
        <v>1177</v>
      </c>
      <c r="L398" s="38" t="s">
        <v>2484</v>
      </c>
      <c r="M398" s="38" t="s">
        <v>1157</v>
      </c>
      <c r="N398" s="40">
        <f t="shared" si="38"/>
        <v>229</v>
      </c>
      <c r="O398" s="38" t="s">
        <v>1</v>
      </c>
      <c r="P398" s="38" t="str">
        <f t="shared" si="39"/>
        <v>{id:230,year: "2021", typeDoc:"ACUERDO",numDoc:"CG229-2021",monthDoc:"MAY",nameDoc:"CRITERIOS CIERRE DE CAMPAÑA 2021",link: Acuerdos__pdfpath(`./${"2021/"}${"229.pdf"}`),},</v>
      </c>
      <c r="T398" s="38" t="str">
        <f t="shared" si="37"/>
        <v>{id:230,year: "2021", typeDoc:"ACUERDO",numDoc:"CG229-2021",monthDoc:"MAY",nameDoc:"CRITERIOS CIERRE DE CAMPAÑA 2021",link: Acuerdos__pdfpath(`./${"2021/"}${"229.pdf"}`),},</v>
      </c>
      <c r="U398" s="38">
        <v>397</v>
      </c>
    </row>
    <row r="399" spans="1:21" x14ac:dyDescent="0.25">
      <c r="A399" s="41" t="s">
        <v>748</v>
      </c>
      <c r="B399" s="42">
        <v>231</v>
      </c>
      <c r="C399" s="42" t="s">
        <v>1399</v>
      </c>
      <c r="D399" s="42" t="s">
        <v>1181</v>
      </c>
      <c r="E399" s="42" t="s">
        <v>1400</v>
      </c>
      <c r="F399" s="42"/>
      <c r="G399" s="42">
        <v>230</v>
      </c>
      <c r="H399" s="42" t="s">
        <v>0</v>
      </c>
      <c r="I399" s="42" t="s">
        <v>1257</v>
      </c>
      <c r="J399" s="42" t="s">
        <v>754</v>
      </c>
      <c r="K399" s="42" t="s">
        <v>1177</v>
      </c>
      <c r="L399" s="42" t="s">
        <v>2507</v>
      </c>
      <c r="M399" s="42" t="s">
        <v>1157</v>
      </c>
      <c r="N399" s="44">
        <f t="shared" si="38"/>
        <v>230</v>
      </c>
      <c r="O399" s="42" t="s">
        <v>613</v>
      </c>
      <c r="P399" s="45"/>
      <c r="T399" s="38" t="str">
        <f t="shared" si="37"/>
        <v/>
      </c>
      <c r="U399" s="38">
        <v>402</v>
      </c>
    </row>
    <row r="400" spans="1:21" ht="15.75" thickBot="1" x14ac:dyDescent="0.3">
      <c r="A400" s="46" t="s">
        <v>748</v>
      </c>
      <c r="B400" s="47" t="s">
        <v>611</v>
      </c>
      <c r="C400" s="47" t="s">
        <v>1399</v>
      </c>
      <c r="D400" s="47"/>
      <c r="E400" s="47" t="s">
        <v>1179</v>
      </c>
      <c r="F400" s="47"/>
      <c r="G400" s="47"/>
      <c r="H400" s="47"/>
      <c r="I400" s="47" t="s">
        <v>1180</v>
      </c>
      <c r="J400" s="47"/>
      <c r="K400" s="47" t="s">
        <v>1177</v>
      </c>
      <c r="L400" s="47" t="s">
        <v>2508</v>
      </c>
      <c r="M400" s="47" t="s">
        <v>1157</v>
      </c>
      <c r="N400" s="49" t="str">
        <f>CONCATENATE(G399,".1")</f>
        <v>230.1</v>
      </c>
      <c r="O400" s="47" t="s">
        <v>622</v>
      </c>
      <c r="P400" s="50" t="str">
        <f>CONCATENATE(
A399,B399,C399,D399,E399,F399,G399,H399,I399,J399,K399,L399,M399,N399,O399,
A400,B400,C400,D400,E400,F400,G400,H400,I400,J400,K400,L400,M400,N400,O400)</f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  <c r="T400" s="38" t="str">
        <f t="shared" si="37"/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  <c r="U400" s="38">
        <v>403</v>
      </c>
    </row>
    <row r="401" spans="1:21" x14ac:dyDescent="0.25">
      <c r="A401" s="38" t="s">
        <v>748</v>
      </c>
      <c r="B401" s="38">
        <v>232</v>
      </c>
      <c r="C401" s="38" t="s">
        <v>1399</v>
      </c>
      <c r="D401" s="38" t="s">
        <v>1181</v>
      </c>
      <c r="E401" s="38" t="s">
        <v>1400</v>
      </c>
      <c r="G401" s="38">
        <v>231</v>
      </c>
      <c r="H401" s="38" t="s">
        <v>0</v>
      </c>
      <c r="I401" s="38" t="s">
        <v>1257</v>
      </c>
      <c r="J401" s="38" t="s">
        <v>754</v>
      </c>
      <c r="K401" s="38" t="s">
        <v>1177</v>
      </c>
      <c r="L401" s="38" t="s">
        <v>2509</v>
      </c>
      <c r="M401" s="38" t="s">
        <v>1157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{id:232,year: "2021", typeDoc:"ACUERDO",numDoc:"CG231-2021",monthDoc:"JUN",nameDoc:"DESIGNACIÓN DE CASILLAS PARA VERIFICAR MEDIDAS DE SEGURIDAD EN BOLETAS",link: Acuerdos__pdfpath(`./${"2021/"}${"231.pdf"}`),},</v>
      </c>
      <c r="T401" s="38" t="str">
        <f t="shared" si="37"/>
        <v>{id:232,year: "2021", typeDoc:"ACUERDO",numDoc:"CG231-2021",monthDoc:"JUN",nameDoc:"DESIGNACIÓN DE CASILLAS PARA VERIFICAR MEDIDAS DE SEGURIDAD EN BOLETAS",link: Acuerdos__pdfpath(`./${"2021/"}${"231.pdf"}`),},</v>
      </c>
      <c r="U401" s="38">
        <v>398</v>
      </c>
    </row>
    <row r="402" spans="1:21" x14ac:dyDescent="0.25">
      <c r="A402" s="38" t="s">
        <v>748</v>
      </c>
      <c r="B402" s="38">
        <v>233</v>
      </c>
      <c r="C402" s="38" t="s">
        <v>1399</v>
      </c>
      <c r="D402" s="38" t="s">
        <v>1181</v>
      </c>
      <c r="E402" s="38" t="s">
        <v>1400</v>
      </c>
      <c r="G402" s="38">
        <v>232</v>
      </c>
      <c r="H402" s="38" t="s">
        <v>0</v>
      </c>
      <c r="I402" s="38" t="s">
        <v>1257</v>
      </c>
      <c r="J402" s="38" t="s">
        <v>754</v>
      </c>
      <c r="K402" s="38" t="s">
        <v>1177</v>
      </c>
      <c r="L402" s="38" t="s">
        <v>2510</v>
      </c>
      <c r="M402" s="38" t="s">
        <v>1157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{id:233,year: "2021", typeDoc:"ACUERDO",numDoc:"CG232-2021",monthDoc:"JUN",nameDoc:"SUSTITUCIONES CANDIDATURAS AYUNTAMIENTOS Y PRESIDENCIAS DE COMUNIDAD",link: Acuerdos__pdfpath(`./${"2021/"}${"232.pdf"}`),},</v>
      </c>
      <c r="T402" s="38" t="str">
        <f t="shared" si="37"/>
        <v>{id:233,year: "2021", typeDoc:"ACUERDO",numDoc:"CG232-2021",monthDoc:"JUN",nameDoc:"SUSTITUCIONES CANDIDATURAS AYUNTAMIENTOS Y PRESIDENCIAS DE COMUNIDAD",link: Acuerdos__pdfpath(`./${"2021/"}${"232.pdf"}`),},</v>
      </c>
      <c r="U402" s="38">
        <v>399</v>
      </c>
    </row>
    <row r="403" spans="1:21" x14ac:dyDescent="0.25">
      <c r="A403" s="38" t="s">
        <v>748</v>
      </c>
      <c r="B403" s="38">
        <v>234</v>
      </c>
      <c r="C403" s="38" t="s">
        <v>1399</v>
      </c>
      <c r="D403" s="38" t="s">
        <v>1181</v>
      </c>
      <c r="E403" s="38" t="s">
        <v>1400</v>
      </c>
      <c r="G403" s="38">
        <v>233</v>
      </c>
      <c r="H403" s="38" t="s">
        <v>0</v>
      </c>
      <c r="I403" s="38" t="s">
        <v>1257</v>
      </c>
      <c r="J403" s="38" t="s">
        <v>754</v>
      </c>
      <c r="K403" s="38" t="s">
        <v>1177</v>
      </c>
      <c r="L403" s="38" t="s">
        <v>2511</v>
      </c>
      <c r="M403" s="38" t="s">
        <v>1157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{id:234,year: "2021", typeDoc:"ACUERDO",numDoc:"CG233-2021",monthDoc:"JUN",nameDoc:"SE DA RESPUESTA A SOLICITUD PES",link: Acuerdos__pdfpath(`./${"2021/"}${"233.pdf"}`),},</v>
      </c>
      <c r="T403" s="38" t="str">
        <f t="shared" si="37"/>
        <v>{id:234,year: "2021", typeDoc:"ACUERDO",numDoc:"CG233-2021",monthDoc:"JUN",nameDoc:"SE DA RESPUESTA A SOLICITUD PES",link: Acuerdos__pdfpath(`./${"2021/"}${"233.pdf"}`),},</v>
      </c>
      <c r="U403" s="38">
        <v>400</v>
      </c>
    </row>
    <row r="404" spans="1:21" ht="15.75" thickBot="1" x14ac:dyDescent="0.3">
      <c r="A404" s="38" t="s">
        <v>748</v>
      </c>
      <c r="B404" s="38">
        <v>235</v>
      </c>
      <c r="C404" s="38" t="s">
        <v>1399</v>
      </c>
      <c r="D404" s="38" t="s">
        <v>1181</v>
      </c>
      <c r="E404" s="38" t="s">
        <v>1400</v>
      </c>
      <c r="G404" s="38">
        <v>234</v>
      </c>
      <c r="H404" s="38" t="s">
        <v>0</v>
      </c>
      <c r="I404" s="38" t="s">
        <v>1257</v>
      </c>
      <c r="J404" s="38" t="s">
        <v>754</v>
      </c>
      <c r="K404" s="38" t="s">
        <v>1177</v>
      </c>
      <c r="L404" s="38" t="s">
        <v>2512</v>
      </c>
      <c r="M404" s="38" t="s">
        <v>1157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{id:235,year: "2021", typeDoc:"ACUERDO",numDoc:"CG234-2021",monthDoc:"JUN",nameDoc:"EXHORTO AL ELECTORADO",link: Acuerdos__pdfpath(`./${"2021/"}${"234.pdf"}`),},</v>
      </c>
      <c r="T404" s="38" t="str">
        <f t="shared" si="37"/>
        <v>{id:235,year: "2021", typeDoc:"ACUERDO",numDoc:"CG234-2021",monthDoc:"JUN",nameDoc:"EXHORTO AL ELECTORADO",link: Acuerdos__pdfpath(`./${"2021/"}${"234.pdf"}`),},</v>
      </c>
      <c r="U404" s="38">
        <v>401</v>
      </c>
    </row>
    <row r="405" spans="1:21" x14ac:dyDescent="0.25">
      <c r="A405" s="41" t="s">
        <v>748</v>
      </c>
      <c r="B405" s="42">
        <v>236</v>
      </c>
      <c r="C405" s="42" t="s">
        <v>1399</v>
      </c>
      <c r="D405" s="42" t="s">
        <v>1182</v>
      </c>
      <c r="E405" s="42" t="s">
        <v>1400</v>
      </c>
      <c r="F405" s="42"/>
      <c r="G405" s="42">
        <v>235</v>
      </c>
      <c r="H405" s="42" t="s">
        <v>0</v>
      </c>
      <c r="I405" s="42" t="s">
        <v>1257</v>
      </c>
      <c r="J405" s="42" t="s">
        <v>754</v>
      </c>
      <c r="K405" s="42" t="s">
        <v>1177</v>
      </c>
      <c r="L405" s="42" t="s">
        <v>2513</v>
      </c>
      <c r="M405" s="42" t="s">
        <v>1157</v>
      </c>
      <c r="N405" s="44">
        <f>G405</f>
        <v>235</v>
      </c>
      <c r="O405" s="42" t="s">
        <v>613</v>
      </c>
      <c r="P405" s="45"/>
      <c r="T405" s="38" t="str">
        <f t="shared" si="37"/>
        <v/>
      </c>
      <c r="U405" s="38">
        <v>404</v>
      </c>
    </row>
    <row r="406" spans="1:21" ht="15.75" thickBot="1" x14ac:dyDescent="0.3">
      <c r="A406" s="46" t="s">
        <v>748</v>
      </c>
      <c r="B406" s="47" t="s">
        <v>611</v>
      </c>
      <c r="C406" s="47" t="s">
        <v>1399</v>
      </c>
      <c r="D406" s="47"/>
      <c r="E406" s="47" t="s">
        <v>1179</v>
      </c>
      <c r="F406" s="47"/>
      <c r="G406" s="47"/>
      <c r="H406" s="47"/>
      <c r="I406" s="47" t="s">
        <v>1180</v>
      </c>
      <c r="J406" s="47"/>
      <c r="K406" s="47" t="s">
        <v>1177</v>
      </c>
      <c r="L406" s="47" t="s">
        <v>1044</v>
      </c>
      <c r="M406" s="47" t="s">
        <v>1157</v>
      </c>
      <c r="N406" s="49" t="str">
        <f>CONCATENATE(G405,".1")</f>
        <v>235.1</v>
      </c>
      <c r="O406" s="47" t="s">
        <v>622</v>
      </c>
      <c r="P406" s="50" t="str">
        <f>CONCATENATE(
A405,B405,C405,D405,E405,F405,G405,H405,I405,J405,K405,L405,M405,N405,O405,
A406,B406,C406,D406,E406,F406,G406,H406,I406,J406,K406,L406,M406,N406,O406)</f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  <c r="T406" s="38" t="str">
        <f t="shared" si="37"/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  <c r="U406" s="38">
        <v>405</v>
      </c>
    </row>
    <row r="407" spans="1:21" x14ac:dyDescent="0.25">
      <c r="A407" s="41" t="s">
        <v>748</v>
      </c>
      <c r="B407" s="42">
        <v>237</v>
      </c>
      <c r="C407" s="42" t="s">
        <v>1399</v>
      </c>
      <c r="D407" s="42" t="s">
        <v>1181</v>
      </c>
      <c r="E407" s="42" t="s">
        <v>1400</v>
      </c>
      <c r="F407" s="42"/>
      <c r="G407" s="42">
        <v>236</v>
      </c>
      <c r="H407" s="42" t="s">
        <v>0</v>
      </c>
      <c r="I407" s="42" t="s">
        <v>1257</v>
      </c>
      <c r="J407" s="42" t="s">
        <v>754</v>
      </c>
      <c r="K407" s="42" t="s">
        <v>1177</v>
      </c>
      <c r="L407" s="42" t="s">
        <v>2514</v>
      </c>
      <c r="M407" s="42" t="s">
        <v>1157</v>
      </c>
      <c r="N407" s="44">
        <f>G407</f>
        <v>236</v>
      </c>
      <c r="O407" s="42" t="s">
        <v>613</v>
      </c>
      <c r="P407" s="45"/>
      <c r="T407" s="38" t="str">
        <f t="shared" si="37"/>
        <v/>
      </c>
      <c r="U407" s="38">
        <v>410</v>
      </c>
    </row>
    <row r="408" spans="1:21" ht="15.75" thickBot="1" x14ac:dyDescent="0.3">
      <c r="A408" s="46" t="s">
        <v>748</v>
      </c>
      <c r="B408" s="47" t="s">
        <v>611</v>
      </c>
      <c r="C408" s="47" t="s">
        <v>1399</v>
      </c>
      <c r="D408" s="47"/>
      <c r="E408" s="47" t="s">
        <v>1179</v>
      </c>
      <c r="F408" s="47"/>
      <c r="G408" s="47"/>
      <c r="H408" s="47"/>
      <c r="I408" s="47" t="s">
        <v>1180</v>
      </c>
      <c r="J408" s="47"/>
      <c r="K408" s="47" t="s">
        <v>1177</v>
      </c>
      <c r="L408" s="47" t="s">
        <v>1044</v>
      </c>
      <c r="M408" s="47" t="s">
        <v>1157</v>
      </c>
      <c r="N408" s="49" t="str">
        <f>CONCATENATE(G407,".1")</f>
        <v>236.1</v>
      </c>
      <c r="O408" s="47" t="s">
        <v>622</v>
      </c>
      <c r="P408" s="50" t="str">
        <f>CONCATENATE(
A407,B407,C407,D407,E407,F407,G407,H407,I407,J407,K407,L407,M407,N407,O407,
A408,B408,C408,D408,E408,F408,G408,H408,I408,J408,K408,L408,M408,N408,O408)</f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  <c r="T408" s="38" t="str">
        <f t="shared" si="37"/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  <c r="U408" s="38">
        <v>411</v>
      </c>
    </row>
    <row r="409" spans="1:21" x14ac:dyDescent="0.25">
      <c r="A409" s="38" t="s">
        <v>748</v>
      </c>
      <c r="B409" s="38">
        <v>238</v>
      </c>
      <c r="C409" s="38" t="s">
        <v>1399</v>
      </c>
      <c r="D409" s="38" t="s">
        <v>1181</v>
      </c>
      <c r="E409" s="38" t="s">
        <v>1400</v>
      </c>
      <c r="G409" s="38">
        <v>237</v>
      </c>
      <c r="H409" s="38" t="s">
        <v>0</v>
      </c>
      <c r="I409" s="38" t="s">
        <v>1257</v>
      </c>
      <c r="J409" s="38" t="s">
        <v>754</v>
      </c>
      <c r="K409" s="38" t="s">
        <v>1177</v>
      </c>
      <c r="L409" s="38" t="s">
        <v>2515</v>
      </c>
      <c r="M409" s="38" t="s">
        <v>1157</v>
      </c>
      <c r="N409" s="40">
        <f>G409</f>
        <v>237</v>
      </c>
      <c r="O409" s="38" t="s">
        <v>1</v>
      </c>
      <c r="P409" s="42" t="str">
        <f>CONCATENATE(A409,B409,C409,D409,E409,F409,G409,H409,I409,J409,K409,L409,M409,N409,O409)</f>
        <v>{id:238,year: "2021", typeDoc:"ACUERDO",numDoc:"CG237-2021",monthDoc:"JUN",nameDoc:"SUSTITUCIONES DIPUTACIONES, AYUNTAMIENTOS Y PRESIDENTES DE COMUNIDAD",link: Acuerdos__pdfpath(`./${"2021/"}${"237.pdf"}`),},</v>
      </c>
      <c r="T409" s="38" t="str">
        <f t="shared" si="37"/>
        <v>{id:238,year: "2021", typeDoc:"ACUERDO",numDoc:"CG237-2021",monthDoc:"JUN",nameDoc:"SUSTITUCIONES DIPUTACIONES, AYUNTAMIENTOS Y PRESIDENTES DE COMUNIDAD",link: Acuerdos__pdfpath(`./${"2021/"}${"237.pdf"}`),},</v>
      </c>
      <c r="U409" s="38">
        <v>462</v>
      </c>
    </row>
    <row r="410" spans="1:21" x14ac:dyDescent="0.25">
      <c r="A410" s="38" t="s">
        <v>748</v>
      </c>
      <c r="B410" s="38">
        <v>239</v>
      </c>
      <c r="C410" s="38" t="s">
        <v>1399</v>
      </c>
      <c r="D410" s="38" t="s">
        <v>1181</v>
      </c>
      <c r="E410" s="38" t="s">
        <v>1400</v>
      </c>
      <c r="G410" s="38">
        <v>238</v>
      </c>
      <c r="H410" s="38" t="s">
        <v>0</v>
      </c>
      <c r="I410" s="38" t="s">
        <v>1257</v>
      </c>
      <c r="J410" s="38" t="s">
        <v>754</v>
      </c>
      <c r="K410" s="38" t="s">
        <v>1177</v>
      </c>
      <c r="L410" s="38" t="s">
        <v>2516</v>
      </c>
      <c r="M410" s="38" t="s">
        <v>1157</v>
      </c>
      <c r="N410" s="40">
        <f t="shared" ref="N410:N412" si="40">G410</f>
        <v>238</v>
      </c>
      <c r="O410" s="38" t="s">
        <v>1</v>
      </c>
      <c r="P410" s="38" t="str">
        <f t="shared" ref="P410:P412" si="41">CONCATENATE(A410,B410,C410,D410,E410,F410,G410,H410,I410,J410,K410,L410,M410,N410,O410)</f>
        <v>{id:239,year: "2021", typeDoc:"ACUERDO",numDoc:"CG238-2021",monthDoc:"JUN",nameDoc:"POR EL QUE SE DESIGNA AL PERSONAL COMO ENLACES DE COMUNICACIÓN",link: Acuerdos__pdfpath(`./${"2021/"}${"238.pdf"}`),},</v>
      </c>
      <c r="T410" s="38" t="str">
        <f t="shared" si="37"/>
        <v>{id:239,year: "2021", typeDoc:"ACUERDO",numDoc:"CG238-2021",monthDoc:"JUN",nameDoc:"POR EL QUE SE DESIGNA AL PERSONAL COMO ENLACES DE COMUNICACIÓN",link: Acuerdos__pdfpath(`./${"2021/"}${"238.pdf"}`),},</v>
      </c>
      <c r="U410" s="38">
        <v>462</v>
      </c>
    </row>
    <row r="411" spans="1:21" x14ac:dyDescent="0.25">
      <c r="A411" s="38" t="s">
        <v>748</v>
      </c>
      <c r="B411" s="38">
        <v>240</v>
      </c>
      <c r="C411" s="38" t="s">
        <v>1399</v>
      </c>
      <c r="D411" s="38" t="s">
        <v>1181</v>
      </c>
      <c r="E411" s="38" t="s">
        <v>1400</v>
      </c>
      <c r="G411" s="38">
        <v>239</v>
      </c>
      <c r="H411" s="38" t="s">
        <v>0</v>
      </c>
      <c r="I411" s="38" t="s">
        <v>1257</v>
      </c>
      <c r="J411" s="38" t="s">
        <v>754</v>
      </c>
      <c r="K411" s="38" t="s">
        <v>1177</v>
      </c>
      <c r="L411" s="38" t="s">
        <v>2471</v>
      </c>
      <c r="M411" s="38" t="s">
        <v>1157</v>
      </c>
      <c r="N411" s="40">
        <f t="shared" si="40"/>
        <v>239</v>
      </c>
      <c r="O411" s="38" t="s">
        <v>1</v>
      </c>
      <c r="P411" s="38" t="str">
        <f t="shared" si="41"/>
        <v>{id:240,year: "2021", typeDoc:"ACUERDO",numDoc:"CG239-2021",monthDoc:"JUN",nameDoc:"SUSTITUCIONES DE CONSEJOS MUNICIPALES",link: Acuerdos__pdfpath(`./${"2021/"}${"239.pdf"}`),},</v>
      </c>
      <c r="T411" s="38" t="str">
        <f t="shared" si="37"/>
        <v>{id:240,year: "2021", typeDoc:"ACUERDO",numDoc:"CG239-2021",monthDoc:"JUN",nameDoc:"SUSTITUCIONES DE CONSEJOS MUNICIPALES",link: Acuerdos__pdfpath(`./${"2021/"}${"239.pdf"}`),},</v>
      </c>
      <c r="U411" s="38">
        <v>462</v>
      </c>
    </row>
    <row r="412" spans="1:21" x14ac:dyDescent="0.25">
      <c r="A412" s="38" t="s">
        <v>748</v>
      </c>
      <c r="B412" s="38">
        <v>241</v>
      </c>
      <c r="C412" s="38" t="s">
        <v>1399</v>
      </c>
      <c r="D412" s="38" t="s">
        <v>1182</v>
      </c>
      <c r="E412" s="38" t="s">
        <v>1400</v>
      </c>
      <c r="G412" s="38">
        <v>240</v>
      </c>
      <c r="H412" s="38" t="s">
        <v>0</v>
      </c>
      <c r="I412" s="38" t="s">
        <v>1257</v>
      </c>
      <c r="J412" s="38" t="s">
        <v>754</v>
      </c>
      <c r="K412" s="38" t="s">
        <v>1177</v>
      </c>
      <c r="L412" s="38" t="s">
        <v>2483</v>
      </c>
      <c r="M412" s="38" t="s">
        <v>1157</v>
      </c>
      <c r="N412" s="40">
        <f t="shared" si="40"/>
        <v>240</v>
      </c>
      <c r="O412" s="38" t="s">
        <v>1</v>
      </c>
      <c r="P412" s="38" t="str">
        <f t="shared" si="41"/>
        <v>{id:241,year: "2021", typeDoc:"RESOLUCIÓN",numDoc:"CG240-2021",monthDoc:"JUN",nameDoc:"SUSTITUCIONES AYUNTAMIENTOS Y PRESIDENCIAS DE COMUNIDAD",link: Acuerdos__pdfpath(`./${"2021/"}${"240.pdf"}`),},</v>
      </c>
      <c r="T412" s="38" t="str">
        <f t="shared" si="37"/>
        <v>{id:241,year: "2021", typeDoc:"RESOLUCIÓN",numDoc:"CG240-2021",monthDoc:"JUN",nameDoc:"SUSTITUCIONES AYUNTAMIENTOS Y PRESIDENCIAS DE COMUNIDAD",link: Acuerdos__pdfpath(`./${"2021/"}${"240.pdf"}`),},</v>
      </c>
      <c r="U412" s="38">
        <v>462</v>
      </c>
    </row>
    <row r="413" spans="1:21" x14ac:dyDescent="0.25">
      <c r="A413" s="38" t="s">
        <v>748</v>
      </c>
      <c r="B413" s="38">
        <v>242</v>
      </c>
      <c r="C413" s="38" t="s">
        <v>1399</v>
      </c>
      <c r="D413" s="38" t="s">
        <v>1181</v>
      </c>
      <c r="E413" s="38" t="s">
        <v>1400</v>
      </c>
      <c r="G413" s="38">
        <v>241</v>
      </c>
      <c r="H413" s="38" t="s">
        <v>0</v>
      </c>
      <c r="I413" s="38" t="s">
        <v>1257</v>
      </c>
      <c r="J413" s="38" t="s">
        <v>754</v>
      </c>
      <c r="K413" s="38" t="s">
        <v>1177</v>
      </c>
      <c r="L413" s="38" t="s">
        <v>2517</v>
      </c>
      <c r="M413" s="38" t="s">
        <v>1157</v>
      </c>
      <c r="N413" s="40">
        <f t="shared" ref="N413:N416" si="42">G413</f>
        <v>241</v>
      </c>
      <c r="O413" s="38" t="s">
        <v>1</v>
      </c>
      <c r="P413" s="38" t="str">
        <f t="shared" ref="P413:P416" si="43">CONCATENATE(A413,B413,C413,D413,E413,F413,G413,H413,I413,J413,K413,L413,M413,N413,O413)</f>
        <v>{id:242,year: "2021", typeDoc:"ACUERDO",numDoc:"CG241-2021",monthDoc:"JUN",nameDoc:"MODIFICA INTEGRACIÓN CONSEJO MUNICIPAL TEQUEXQUITLA",link: Acuerdos__pdfpath(`./${"2021/"}${"241.pdf"}`),},</v>
      </c>
      <c r="T413" s="38" t="str">
        <f t="shared" si="37"/>
        <v>{id:242,year: "2021", typeDoc:"ACUERDO",numDoc:"CG241-2021",monthDoc:"JUN",nameDoc:"MODIFICA INTEGRACIÓN CONSEJO MUNICIPAL TEQUEXQUITLA",link: Acuerdos__pdfpath(`./${"2021/"}${"241.pdf"}`),},</v>
      </c>
      <c r="U413" s="38">
        <v>393</v>
      </c>
    </row>
    <row r="414" spans="1:21" x14ac:dyDescent="0.25">
      <c r="A414" s="38" t="s">
        <v>748</v>
      </c>
      <c r="B414" s="38">
        <v>243</v>
      </c>
      <c r="C414" s="38" t="s">
        <v>1399</v>
      </c>
      <c r="D414" s="38" t="s">
        <v>1181</v>
      </c>
      <c r="E414" s="38" t="s">
        <v>1400</v>
      </c>
      <c r="G414" s="38">
        <v>242</v>
      </c>
      <c r="H414" s="38" t="s">
        <v>0</v>
      </c>
      <c r="I414" s="38" t="s">
        <v>1257</v>
      </c>
      <c r="J414" s="38" t="s">
        <v>754</v>
      </c>
      <c r="K414" s="38" t="s">
        <v>1177</v>
      </c>
      <c r="L414" s="38" t="s">
        <v>2518</v>
      </c>
      <c r="M414" s="38" t="s">
        <v>1157</v>
      </c>
      <c r="N414" s="40">
        <f t="shared" si="42"/>
        <v>242</v>
      </c>
      <c r="O414" s="38" t="s">
        <v>1</v>
      </c>
      <c r="P414" s="38" t="str">
        <f t="shared" si="43"/>
        <v>{id:243,year: "2021", typeDoc:"ACUERDO",numDoc:"CG242-2021",monthDoc:"JUN",nameDoc:"SUSTITUCIÓN CONSEJO MUNICIPAL TOTOLAC",link: Acuerdos__pdfpath(`./${"2021/"}${"242.pdf"}`),},</v>
      </c>
      <c r="T414" s="38" t="str">
        <f t="shared" si="37"/>
        <v>{id:243,year: "2021", typeDoc:"ACUERDO",numDoc:"CG242-2021",monthDoc:"JUN",nameDoc:"SUSTITUCIÓN CONSEJO MUNICIPAL TOTOLAC",link: Acuerdos__pdfpath(`./${"2021/"}${"242.pdf"}`),},</v>
      </c>
      <c r="U414" s="38">
        <v>394</v>
      </c>
    </row>
    <row r="415" spans="1:21" x14ac:dyDescent="0.25">
      <c r="A415" s="38" t="s">
        <v>748</v>
      </c>
      <c r="B415" s="38">
        <v>244</v>
      </c>
      <c r="C415" s="38" t="s">
        <v>1399</v>
      </c>
      <c r="D415" s="38" t="s">
        <v>1181</v>
      </c>
      <c r="E415" s="38" t="s">
        <v>1400</v>
      </c>
      <c r="G415" s="38">
        <v>243</v>
      </c>
      <c r="H415" s="38" t="s">
        <v>0</v>
      </c>
      <c r="I415" s="38" t="s">
        <v>1257</v>
      </c>
      <c r="J415" s="38" t="s">
        <v>754</v>
      </c>
      <c r="K415" s="38" t="s">
        <v>1177</v>
      </c>
      <c r="L415" s="38" t="s">
        <v>2519</v>
      </c>
      <c r="M415" s="38" t="s">
        <v>1157</v>
      </c>
      <c r="N415" s="40">
        <f t="shared" si="42"/>
        <v>243</v>
      </c>
      <c r="O415" s="38" t="s">
        <v>1</v>
      </c>
      <c r="P415" s="38" t="str">
        <f t="shared" si="43"/>
        <v>{id:244,year: "2021", typeDoc:"ACUERDO",numDoc:"CG243-2021",monthDoc:"JUN",nameDoc:"ASUME ATRIBUCIONES Y FUNCIONES CONSEJO XICOHTZINCO",link: Acuerdos__pdfpath(`./${"2021/"}${"243.pdf"}`),},</v>
      </c>
      <c r="T415" s="38" t="str">
        <f t="shared" si="37"/>
        <v>{id:244,year: "2021", typeDoc:"ACUERDO",numDoc:"CG243-2021",monthDoc:"JUN",nameDoc:"ASUME ATRIBUCIONES Y FUNCIONES CONSEJO XICOHTZINCO",link: Acuerdos__pdfpath(`./${"2021/"}${"243.pdf"}`),},</v>
      </c>
      <c r="U415" s="38">
        <v>395</v>
      </c>
    </row>
    <row r="416" spans="1:21" x14ac:dyDescent="0.25">
      <c r="A416" s="38" t="s">
        <v>748</v>
      </c>
      <c r="B416" s="38">
        <v>245</v>
      </c>
      <c r="C416" s="38" t="s">
        <v>1399</v>
      </c>
      <c r="D416" s="38" t="s">
        <v>1181</v>
      </c>
      <c r="E416" s="38" t="s">
        <v>1400</v>
      </c>
      <c r="G416" s="38">
        <v>244</v>
      </c>
      <c r="H416" s="38" t="s">
        <v>0</v>
      </c>
      <c r="I416" s="38" t="s">
        <v>1257</v>
      </c>
      <c r="J416" s="38" t="s">
        <v>754</v>
      </c>
      <c r="K416" s="38" t="s">
        <v>1177</v>
      </c>
      <c r="L416" s="38" t="s">
        <v>2520</v>
      </c>
      <c r="M416" s="38" t="s">
        <v>1157</v>
      </c>
      <c r="N416" s="40">
        <f t="shared" si="42"/>
        <v>244</v>
      </c>
      <c r="O416" s="38" t="s">
        <v>1</v>
      </c>
      <c r="P416" s="38" t="str">
        <f t="shared" si="43"/>
        <v>{id:245,year: "2021", typeDoc:"ACUERDO",numDoc:"CG244-2021",monthDoc:"JUN",nameDoc:"SUSTITUCIÓN CONSEJO MUNICIPAL ZACATELCO",link: Acuerdos__pdfpath(`./${"2021/"}${"244.pdf"}`),},</v>
      </c>
      <c r="T416" s="38" t="str">
        <f t="shared" si="37"/>
        <v>{id:245,year: "2021", typeDoc:"ACUERDO",numDoc:"CG244-2021",monthDoc:"JUN",nameDoc:"SUSTITUCIÓN CONSEJO MUNICIPAL ZACATELCO",link: Acuerdos__pdfpath(`./${"2021/"}${"244.pdf"}`),},</v>
      </c>
      <c r="U416" s="38">
        <v>396</v>
      </c>
    </row>
    <row r="417" spans="1:21" x14ac:dyDescent="0.25">
      <c r="A417" s="38" t="s">
        <v>748</v>
      </c>
      <c r="B417" s="38">
        <v>246</v>
      </c>
      <c r="C417" s="38" t="s">
        <v>1399</v>
      </c>
      <c r="D417" s="38" t="s">
        <v>1181</v>
      </c>
      <c r="E417" s="38" t="s">
        <v>1400</v>
      </c>
      <c r="G417" s="38">
        <v>245</v>
      </c>
      <c r="H417" s="38" t="s">
        <v>0</v>
      </c>
      <c r="I417" s="38" t="s">
        <v>1257</v>
      </c>
      <c r="J417" s="38" t="s">
        <v>754</v>
      </c>
      <c r="K417" s="38" t="s">
        <v>1177</v>
      </c>
      <c r="L417" s="38" t="s">
        <v>2653</v>
      </c>
      <c r="M417" s="38" t="s">
        <v>1157</v>
      </c>
      <c r="N417" s="40">
        <f>G417</f>
        <v>245</v>
      </c>
      <c r="O417" s="38" t="s">
        <v>1</v>
      </c>
      <c r="P417" s="38" t="str">
        <f>CONCATENATE(A417,B417,C417,D417,E417,F417,G417,H417,I417,J417,K417,L417,M417,N417,O417)</f>
        <v>{id:246,year: "2021", typeDoc:"ACUERDO",numDoc:"CG245-2021",monthDoc:"JUN",nameDoc:"SUSTITUCIÓN DE CONSEJOS MUNICIPALES",link: Acuerdos__pdfpath(`./${"2021/"}${"245.pdf"}`),},</v>
      </c>
      <c r="T417" s="38" t="str">
        <f t="shared" si="37"/>
        <v>{id:246,year: "2021", typeDoc:"ACUERDO",numDoc:"CG245-2021",monthDoc:"JUN",nameDoc:"SUSTITUCIÓN DE CONSEJOS MUNICIPALES",link: Acuerdos__pdfpath(`./${"2021/"}${"245.pdf"}`),},</v>
      </c>
      <c r="U417" s="38">
        <v>462</v>
      </c>
    </row>
    <row r="418" spans="1:21" ht="15.75" thickBot="1" x14ac:dyDescent="0.3">
      <c r="A418" s="38" t="s">
        <v>748</v>
      </c>
      <c r="B418" s="38">
        <v>247</v>
      </c>
      <c r="C418" s="38" t="s">
        <v>1399</v>
      </c>
      <c r="D418" s="38" t="s">
        <v>1181</v>
      </c>
      <c r="E418" s="38" t="s">
        <v>1400</v>
      </c>
      <c r="G418" s="38">
        <v>246</v>
      </c>
      <c r="H418" s="38" t="s">
        <v>0</v>
      </c>
      <c r="I418" s="38" t="s">
        <v>1257</v>
      </c>
      <c r="J418" s="38" t="s">
        <v>754</v>
      </c>
      <c r="K418" s="38" t="s">
        <v>1177</v>
      </c>
      <c r="L418" s="38" t="s">
        <v>2521</v>
      </c>
      <c r="M418" s="38" t="s">
        <v>1157</v>
      </c>
      <c r="N418" s="40">
        <f t="shared" ref="N418" si="44">G418</f>
        <v>246</v>
      </c>
      <c r="O418" s="38" t="s">
        <v>1</v>
      </c>
      <c r="P418" s="38" t="str">
        <f t="shared" ref="P418:P419" si="45">CONCATENATE(A418,B418,C418,D418,E418,F418,G418,H418,I418,J418,K418,L418,M418,N418,O418)</f>
        <v>{id:247,year: "2021", typeDoc:"ACUERDO",numDoc:"CG246-2021",monthDoc:"JUN",nameDoc:"SUSTITUCIÓN CONSEJO MUNICIPAL DE ESPAÑITA",link: Acuerdos__pdfpath(`./${"2021/"}${"246.pdf"}`),},</v>
      </c>
      <c r="T418" s="38" t="str">
        <f t="shared" si="37"/>
        <v>{id:247,year: "2021", typeDoc:"ACUERDO",numDoc:"CG246-2021",monthDoc:"JUN",nameDoc:"SUSTITUCIÓN CONSEJO MUNICIPAL DE ESPAÑITA",link: Acuerdos__pdfpath(`./${"2021/"}${"246.pdf"}`),},</v>
      </c>
      <c r="U418" s="38">
        <v>462</v>
      </c>
    </row>
    <row r="419" spans="1:21" x14ac:dyDescent="0.25">
      <c r="A419" s="41" t="s">
        <v>748</v>
      </c>
      <c r="B419" s="42">
        <v>248</v>
      </c>
      <c r="C419" s="42" t="s">
        <v>1399</v>
      </c>
      <c r="D419" s="42" t="s">
        <v>1181</v>
      </c>
      <c r="E419" s="42" t="s">
        <v>1400</v>
      </c>
      <c r="F419" s="42"/>
      <c r="G419" s="42">
        <v>247</v>
      </c>
      <c r="H419" s="42" t="s">
        <v>0</v>
      </c>
      <c r="I419" s="42" t="s">
        <v>1257</v>
      </c>
      <c r="J419" s="42" t="s">
        <v>754</v>
      </c>
      <c r="K419" s="42" t="s">
        <v>1177</v>
      </c>
      <c r="L419" s="42" t="s">
        <v>2522</v>
      </c>
      <c r="M419" s="42" t="s">
        <v>1157</v>
      </c>
      <c r="N419" s="44">
        <f>G419</f>
        <v>247</v>
      </c>
      <c r="O419" s="42" t="s">
        <v>613</v>
      </c>
      <c r="P419" s="45"/>
      <c r="T419" s="38" t="str">
        <f t="shared" si="37"/>
        <v/>
      </c>
      <c r="U419" s="38">
        <v>478</v>
      </c>
    </row>
    <row r="420" spans="1:21" x14ac:dyDescent="0.25">
      <c r="A420" s="51" t="s">
        <v>748</v>
      </c>
      <c r="B420" s="38" t="s">
        <v>611</v>
      </c>
      <c r="C420" s="38" t="s">
        <v>1399</v>
      </c>
      <c r="E420" s="38" t="s">
        <v>1179</v>
      </c>
      <c r="I420" s="38" t="s">
        <v>1180</v>
      </c>
      <c r="K420" s="38" t="s">
        <v>1177</v>
      </c>
      <c r="L420" s="38" t="s">
        <v>767</v>
      </c>
      <c r="M420" s="38" t="s">
        <v>1157</v>
      </c>
      <c r="N420" s="40" t="str">
        <f>CONCATENATE(G419,".1")</f>
        <v>247.1</v>
      </c>
      <c r="O420" s="38" t="s">
        <v>1</v>
      </c>
      <c r="P420" s="52"/>
      <c r="T420" s="38" t="str">
        <f t="shared" si="37"/>
        <v/>
      </c>
      <c r="U420" s="38">
        <v>479</v>
      </c>
    </row>
    <row r="421" spans="1:21" x14ac:dyDescent="0.25">
      <c r="A421" s="51" t="s">
        <v>748</v>
      </c>
      <c r="B421" s="38" t="s">
        <v>611</v>
      </c>
      <c r="C421" s="38" t="s">
        <v>1399</v>
      </c>
      <c r="E421" s="38" t="s">
        <v>1179</v>
      </c>
      <c r="I421" s="38" t="s">
        <v>1180</v>
      </c>
      <c r="K421" s="38" t="s">
        <v>1177</v>
      </c>
      <c r="L421" s="38" t="s">
        <v>1044</v>
      </c>
      <c r="M421" s="38" t="s">
        <v>1157</v>
      </c>
      <c r="N421" s="40" t="str">
        <f>CONCATENATE(G419,".2")</f>
        <v>247.2</v>
      </c>
      <c r="O421" s="38" t="s">
        <v>1</v>
      </c>
      <c r="P421" s="52"/>
      <c r="T421" s="38" t="str">
        <f t="shared" si="37"/>
        <v/>
      </c>
      <c r="U421" s="38">
        <v>480</v>
      </c>
    </row>
    <row r="422" spans="1:21" x14ac:dyDescent="0.25">
      <c r="A422" s="51" t="s">
        <v>748</v>
      </c>
      <c r="B422" s="38" t="s">
        <v>611</v>
      </c>
      <c r="C422" s="38" t="s">
        <v>1399</v>
      </c>
      <c r="E422" s="38" t="s">
        <v>1179</v>
      </c>
      <c r="I422" s="38" t="s">
        <v>1180</v>
      </c>
      <c r="K422" s="38" t="s">
        <v>1177</v>
      </c>
      <c r="L422" s="38" t="s">
        <v>1020</v>
      </c>
      <c r="M422" s="38" t="s">
        <v>1157</v>
      </c>
      <c r="N422" s="40" t="str">
        <f>CONCATENATE(G419,".3")</f>
        <v>247.3</v>
      </c>
      <c r="O422" s="38" t="s">
        <v>1</v>
      </c>
      <c r="P422" s="52"/>
      <c r="T422" s="38" t="str">
        <f t="shared" si="37"/>
        <v/>
      </c>
      <c r="U422" s="38">
        <v>481</v>
      </c>
    </row>
    <row r="423" spans="1:21" ht="15.75" thickBot="1" x14ac:dyDescent="0.3">
      <c r="A423" s="46" t="s">
        <v>748</v>
      </c>
      <c r="B423" s="47" t="s">
        <v>611</v>
      </c>
      <c r="C423" s="47" t="s">
        <v>1399</v>
      </c>
      <c r="D423" s="47"/>
      <c r="E423" s="47" t="s">
        <v>1179</v>
      </c>
      <c r="F423" s="47"/>
      <c r="G423" s="47"/>
      <c r="H423" s="47"/>
      <c r="I423" s="47" t="s">
        <v>1180</v>
      </c>
      <c r="J423" s="47"/>
      <c r="K423" s="47" t="s">
        <v>1177</v>
      </c>
      <c r="L423" s="47" t="s">
        <v>2523</v>
      </c>
      <c r="M423" s="47" t="s">
        <v>1157</v>
      </c>
      <c r="N423" s="49" t="str">
        <f>CONCATENATE(G419,".4")</f>
        <v>247.4</v>
      </c>
      <c r="O423" s="47" t="s">
        <v>622</v>
      </c>
      <c r="P423" s="50" t="str">
        <f>CONCATENATE(
A419,B419,C419,D419,E419,F419,G419,H419,I419,J419,K419,L419,M419,N419,O419,
A420,B420,C420,D420,E420,F420,G420,H420,I420,J420,K420,L420,M420,N420,O420,
A421,B421,C421,D421,E421,F421,G421,H421,I421,J421,K421,L421,M421,N421,O421,
A422,B422,C422,D422,E422,F422,G422,H422,I422,J422,K422,L422,M422,N422,O422,
A423,B423,C423,D423,E423,F423,G423,H423,I423,J423,K423,L423,M423,N423,O423)</f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  <c r="T423" s="38" t="str">
        <f t="shared" si="37"/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  <c r="U423" s="38">
        <v>483</v>
      </c>
    </row>
    <row r="424" spans="1:21" x14ac:dyDescent="0.25">
      <c r="A424" s="38" t="s">
        <v>748</v>
      </c>
      <c r="B424" s="38">
        <v>249</v>
      </c>
      <c r="C424" s="38" t="s">
        <v>1399</v>
      </c>
      <c r="D424" s="38" t="s">
        <v>1181</v>
      </c>
      <c r="E424" s="38" t="s">
        <v>1400</v>
      </c>
      <c r="G424" s="38">
        <v>248</v>
      </c>
      <c r="H424" s="38" t="s">
        <v>0</v>
      </c>
      <c r="I424" s="38" t="s">
        <v>1257</v>
      </c>
      <c r="J424" s="38" t="s">
        <v>754</v>
      </c>
      <c r="K424" s="38" t="s">
        <v>1177</v>
      </c>
      <c r="L424" s="38" t="s">
        <v>2524</v>
      </c>
      <c r="M424" s="38" t="s">
        <v>1157</v>
      </c>
      <c r="N424" s="40">
        <f>G424</f>
        <v>248</v>
      </c>
      <c r="O424" s="38" t="s">
        <v>1</v>
      </c>
      <c r="P424" s="38" t="str">
        <f>CONCATENATE(A424,B424,C424,D424,E424,F424,G424,H424,I424,J424,K424,L424,M424,N424,O424)</f>
        <v>{id:249,year: "2021", typeDoc:"ACUERDO",numDoc:"CG248-2021",monthDoc:"JUN",nameDoc:"COMPUTO GUBERNATURA",link: Acuerdos__pdfpath(`./${"2021/"}${"248.pdf"}`),},</v>
      </c>
      <c r="T424" s="38" t="str">
        <f t="shared" si="37"/>
        <v>{id:249,year: "2021", typeDoc:"ACUERDO",numDoc:"CG248-2021",monthDoc:"JUN",nameDoc:"COMPUTO GUBERNATURA",link: Acuerdos__pdfpath(`./${"2021/"}${"248.pdf"}`),},</v>
      </c>
      <c r="U424" s="38">
        <v>462</v>
      </c>
    </row>
    <row r="425" spans="1:21" x14ac:dyDescent="0.25">
      <c r="A425" s="38" t="s">
        <v>748</v>
      </c>
      <c r="B425" s="38">
        <v>250</v>
      </c>
      <c r="C425" s="38" t="s">
        <v>1399</v>
      </c>
      <c r="D425" s="38" t="s">
        <v>1181</v>
      </c>
      <c r="E425" s="38" t="s">
        <v>1400</v>
      </c>
      <c r="G425" s="38">
        <v>249</v>
      </c>
      <c r="H425" s="38" t="s">
        <v>0</v>
      </c>
      <c r="I425" s="38" t="s">
        <v>1257</v>
      </c>
      <c r="J425" s="38" t="s">
        <v>754</v>
      </c>
      <c r="K425" s="38" t="s">
        <v>1177</v>
      </c>
      <c r="L425" s="38" t="s">
        <v>2654</v>
      </c>
      <c r="M425" s="38" t="s">
        <v>1157</v>
      </c>
      <c r="N425" s="40">
        <f t="shared" ref="N425:N453" si="46">G425</f>
        <v>249</v>
      </c>
      <c r="O425" s="38" t="s">
        <v>1</v>
      </c>
      <c r="P425" s="38" t="str">
        <f t="shared" ref="P425:P453" si="47">CONCATENATE(A425,B425,C425,D425,E425,F425,G425,H425,I425,J425,K425,L425,M425,N425,O425)</f>
        <v>{id:250,year: "2021", typeDoc:"ACUERDO",numDoc:"CG249-2021",monthDoc:"JUN",nameDoc:"PORCENTAJE PARTIDOS POLÍTICOS LOCALES Y NACIONALES",link: Acuerdos__pdfpath(`./${"2021/"}${"249.pdf"}`),},</v>
      </c>
      <c r="T425" s="38" t="str">
        <f t="shared" si="37"/>
        <v>{id:250,year: "2021", typeDoc:"ACUERDO",numDoc:"CG249-2021",monthDoc:"JUN",nameDoc:"PORCENTAJE PARTIDOS POLÍTICOS LOCALES Y NACIONALES",link: Acuerdos__pdfpath(`./${"2021/"}${"249.pdf"}`),},</v>
      </c>
      <c r="U425" s="38">
        <v>462</v>
      </c>
    </row>
    <row r="426" spans="1:21" ht="15.75" thickBot="1" x14ac:dyDescent="0.3">
      <c r="A426" s="38" t="s">
        <v>748</v>
      </c>
      <c r="B426" s="38">
        <v>251</v>
      </c>
      <c r="C426" s="38" t="s">
        <v>1399</v>
      </c>
      <c r="D426" s="38" t="s">
        <v>1181</v>
      </c>
      <c r="E426" s="38" t="s">
        <v>1400</v>
      </c>
      <c r="G426" s="38">
        <v>250</v>
      </c>
      <c r="H426" s="38" t="s">
        <v>0</v>
      </c>
      <c r="I426" s="38" t="s">
        <v>1257</v>
      </c>
      <c r="J426" s="38" t="s">
        <v>754</v>
      </c>
      <c r="K426" s="38" t="s">
        <v>1177</v>
      </c>
      <c r="L426" s="38" t="s">
        <v>2525</v>
      </c>
      <c r="M426" s="38" t="s">
        <v>1157</v>
      </c>
      <c r="N426" s="40">
        <f t="shared" si="46"/>
        <v>250</v>
      </c>
      <c r="O426" s="38" t="s">
        <v>1</v>
      </c>
      <c r="P426" s="38" t="str">
        <f t="shared" si="47"/>
        <v>{id:251,year: "2021", typeDoc:"ACUERDO",numDoc:"CG250-2021",monthDoc:"JUN",nameDoc:"DIPUTACIONES RP",link: Acuerdos__pdfpath(`./${"2021/"}${"250.pdf"}`),},</v>
      </c>
      <c r="T426" s="38" t="str">
        <f t="shared" si="37"/>
        <v>{id:251,year: "2021", typeDoc:"ACUERDO",numDoc:"CG250-2021",monthDoc:"JUN",nameDoc:"DIPUTACIONES RP",link: Acuerdos__pdfpath(`./${"2021/"}${"250.pdf"}`),},</v>
      </c>
      <c r="U426" s="38">
        <v>462</v>
      </c>
    </row>
    <row r="427" spans="1:21" x14ac:dyDescent="0.25">
      <c r="A427" s="41" t="s">
        <v>748</v>
      </c>
      <c r="B427" s="42">
        <v>252</v>
      </c>
      <c r="C427" s="42" t="s">
        <v>1399</v>
      </c>
      <c r="D427" s="42" t="s">
        <v>1181</v>
      </c>
      <c r="E427" s="42" t="s">
        <v>1400</v>
      </c>
      <c r="F427" s="42"/>
      <c r="G427" s="42">
        <v>251</v>
      </c>
      <c r="H427" s="42" t="s">
        <v>0</v>
      </c>
      <c r="I427" s="42" t="s">
        <v>1257</v>
      </c>
      <c r="J427" s="42" t="s">
        <v>754</v>
      </c>
      <c r="K427" s="42" t="s">
        <v>1177</v>
      </c>
      <c r="L427" s="42" t="s">
        <v>1655</v>
      </c>
      <c r="M427" s="42" t="s">
        <v>1157</v>
      </c>
      <c r="N427" s="44">
        <f>G427</f>
        <v>251</v>
      </c>
      <c r="O427" s="42" t="s">
        <v>613</v>
      </c>
      <c r="P427" s="45"/>
      <c r="T427" s="38" t="str">
        <f t="shared" si="37"/>
        <v/>
      </c>
      <c r="U427" s="38">
        <v>478</v>
      </c>
    </row>
    <row r="428" spans="1:21" x14ac:dyDescent="0.25">
      <c r="A428" s="51" t="s">
        <v>748</v>
      </c>
      <c r="B428" s="38" t="s">
        <v>611</v>
      </c>
      <c r="C428" s="38" t="s">
        <v>1399</v>
      </c>
      <c r="E428" s="38" t="s">
        <v>1179</v>
      </c>
      <c r="I428" s="38" t="s">
        <v>1180</v>
      </c>
      <c r="K428" s="38" t="s">
        <v>1177</v>
      </c>
      <c r="L428" s="38" t="s">
        <v>2526</v>
      </c>
      <c r="M428" s="38" t="s">
        <v>1157</v>
      </c>
      <c r="N428" s="40" t="str">
        <f>CONCATENATE(G427,".1")</f>
        <v>251.1</v>
      </c>
      <c r="O428" s="38" t="s">
        <v>1</v>
      </c>
      <c r="P428" s="52"/>
      <c r="T428" s="38" t="str">
        <f t="shared" si="37"/>
        <v/>
      </c>
      <c r="U428" s="38">
        <v>479</v>
      </c>
    </row>
    <row r="429" spans="1:21" x14ac:dyDescent="0.25">
      <c r="A429" s="51" t="s">
        <v>748</v>
      </c>
      <c r="B429" s="38" t="s">
        <v>611</v>
      </c>
      <c r="C429" s="38" t="s">
        <v>1399</v>
      </c>
      <c r="E429" s="38" t="s">
        <v>1179</v>
      </c>
      <c r="I429" s="38" t="s">
        <v>1180</v>
      </c>
      <c r="K429" s="38" t="s">
        <v>1177</v>
      </c>
      <c r="L429" s="38" t="s">
        <v>2527</v>
      </c>
      <c r="M429" s="38" t="s">
        <v>1157</v>
      </c>
      <c r="N429" s="40" t="str">
        <f>CONCATENATE(G427,".2")</f>
        <v>251.2</v>
      </c>
      <c r="O429" s="38" t="s">
        <v>1</v>
      </c>
      <c r="P429" s="52"/>
      <c r="T429" s="38" t="str">
        <f t="shared" si="37"/>
        <v/>
      </c>
      <c r="U429" s="38">
        <v>480</v>
      </c>
    </row>
    <row r="430" spans="1:21" x14ac:dyDescent="0.25">
      <c r="A430" s="51" t="s">
        <v>748</v>
      </c>
      <c r="B430" s="38" t="s">
        <v>611</v>
      </c>
      <c r="C430" s="38" t="s">
        <v>1399</v>
      </c>
      <c r="E430" s="38" t="s">
        <v>1179</v>
      </c>
      <c r="I430" s="38" t="s">
        <v>1180</v>
      </c>
      <c r="K430" s="38" t="s">
        <v>1177</v>
      </c>
      <c r="L430" s="38" t="s">
        <v>2528</v>
      </c>
      <c r="M430" s="38" t="s">
        <v>1157</v>
      </c>
      <c r="N430" s="40" t="str">
        <f>CONCATENATE(G427,".3")</f>
        <v>251.3</v>
      </c>
      <c r="O430" s="38" t="s">
        <v>1</v>
      </c>
      <c r="P430" s="52"/>
      <c r="T430" s="38" t="str">
        <f t="shared" si="37"/>
        <v/>
      </c>
      <c r="U430" s="38">
        <v>481</v>
      </c>
    </row>
    <row r="431" spans="1:21" ht="15.75" thickBot="1" x14ac:dyDescent="0.3">
      <c r="A431" s="46" t="s">
        <v>748</v>
      </c>
      <c r="B431" s="47" t="s">
        <v>611</v>
      </c>
      <c r="C431" s="47" t="s">
        <v>1399</v>
      </c>
      <c r="D431" s="47"/>
      <c r="E431" s="47" t="s">
        <v>1179</v>
      </c>
      <c r="F431" s="47"/>
      <c r="G431" s="47"/>
      <c r="H431" s="47"/>
      <c r="I431" s="47" t="s">
        <v>1180</v>
      </c>
      <c r="J431" s="47"/>
      <c r="K431" s="47" t="s">
        <v>1177</v>
      </c>
      <c r="L431" s="47" t="s">
        <v>2529</v>
      </c>
      <c r="M431" s="47" t="s">
        <v>1157</v>
      </c>
      <c r="N431" s="49" t="str">
        <f>CONCATENATE(G427,".4")</f>
        <v>251.4</v>
      </c>
      <c r="O431" s="47" t="s">
        <v>622</v>
      </c>
      <c r="P431" s="50" t="str">
        <f>CONCATENATE(
A427,B427,C427,D427,E427,F427,G427,H427,I427,J427,K427,L427,M427,N427,O427,
A428,B428,C428,D428,E428,F428,G428,H428,I428,J428,K428,L428,M428,N428,O428,
A429,B429,C429,D429,E429,F429,G429,H429,I429,J429,K429,L429,M429,N429,O429,
A430,B430,C430,D430,E430,F430,G430,H430,I430,J430,K430,L430,M430,N430,O430,
A431,B431,C431,D431,E431,F431,G431,H431,I431,J431,K431,L431,M431,N431,O431)</f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  <c r="T431" s="38" t="str">
        <f t="shared" si="37"/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  <c r="U431" s="38">
        <v>483</v>
      </c>
    </row>
    <row r="432" spans="1:21" x14ac:dyDescent="0.25">
      <c r="A432" s="41" t="s">
        <v>748</v>
      </c>
      <c r="B432" s="42">
        <v>253</v>
      </c>
      <c r="C432" s="42" t="s">
        <v>1399</v>
      </c>
      <c r="D432" s="42" t="s">
        <v>1181</v>
      </c>
      <c r="E432" s="42" t="s">
        <v>1400</v>
      </c>
      <c r="F432" s="42"/>
      <c r="G432" s="42">
        <v>252</v>
      </c>
      <c r="H432" s="42" t="s">
        <v>0</v>
      </c>
      <c r="I432" s="42" t="s">
        <v>1257</v>
      </c>
      <c r="J432" s="42" t="s">
        <v>754</v>
      </c>
      <c r="K432" s="42" t="s">
        <v>1177</v>
      </c>
      <c r="L432" s="42" t="s">
        <v>2222</v>
      </c>
      <c r="M432" s="42" t="s">
        <v>1157</v>
      </c>
      <c r="N432" s="44">
        <f>G432</f>
        <v>252</v>
      </c>
      <c r="O432" s="42" t="s">
        <v>613</v>
      </c>
      <c r="P432" s="45"/>
      <c r="T432" s="38" t="str">
        <f t="shared" si="37"/>
        <v/>
      </c>
      <c r="U432" s="38">
        <v>412</v>
      </c>
    </row>
    <row r="433" spans="1:21" ht="15.75" thickBot="1" x14ac:dyDescent="0.3">
      <c r="A433" s="46" t="s">
        <v>748</v>
      </c>
      <c r="B433" s="47" t="s">
        <v>611</v>
      </c>
      <c r="C433" s="47" t="s">
        <v>1399</v>
      </c>
      <c r="D433" s="47"/>
      <c r="E433" s="47" t="s">
        <v>1179</v>
      </c>
      <c r="F433" s="47"/>
      <c r="G433" s="47"/>
      <c r="H433" s="47"/>
      <c r="I433" s="47" t="s">
        <v>1180</v>
      </c>
      <c r="J433" s="47"/>
      <c r="K433" s="47" t="s">
        <v>1177</v>
      </c>
      <c r="L433" s="47" t="s">
        <v>2530</v>
      </c>
      <c r="M433" s="47" t="s">
        <v>1157</v>
      </c>
      <c r="N433" s="49" t="str">
        <f>CONCATENATE(G432,".1")</f>
        <v>252.1</v>
      </c>
      <c r="O433" s="47" t="s">
        <v>622</v>
      </c>
      <c r="P433" s="50" t="str">
        <f>CONCATENATE(
A432,B432,C432,D432,E432,F432,G432,H432,I432,J432,K432,L432,M432,N432,O432,
A433,B433,C433,D433,E433,F433,G433,H433,I433,J433,K433,L433,M433,N433,O433)</f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  <c r="T433" s="38" t="str">
        <f t="shared" si="37"/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  <c r="U433" s="38">
        <v>413</v>
      </c>
    </row>
    <row r="434" spans="1:21" x14ac:dyDescent="0.25">
      <c r="A434" s="41" t="s">
        <v>748</v>
      </c>
      <c r="B434" s="42">
        <v>254</v>
      </c>
      <c r="C434" s="42" t="s">
        <v>1399</v>
      </c>
      <c r="D434" s="42" t="s">
        <v>1181</v>
      </c>
      <c r="E434" s="42" t="s">
        <v>1400</v>
      </c>
      <c r="F434" s="42"/>
      <c r="G434" s="42">
        <v>253</v>
      </c>
      <c r="H434" s="42" t="s">
        <v>0</v>
      </c>
      <c r="I434" s="42" t="s">
        <v>1257</v>
      </c>
      <c r="J434" s="42" t="s">
        <v>2538</v>
      </c>
      <c r="K434" s="42" t="s">
        <v>1177</v>
      </c>
      <c r="L434" s="42" t="s">
        <v>2531</v>
      </c>
      <c r="M434" s="42" t="s">
        <v>1157</v>
      </c>
      <c r="N434" s="44">
        <f>G434</f>
        <v>253</v>
      </c>
      <c r="O434" s="42" t="s">
        <v>613</v>
      </c>
      <c r="P434" s="45"/>
      <c r="T434" s="38" t="str">
        <f t="shared" si="37"/>
        <v/>
      </c>
      <c r="U434" s="38">
        <v>459</v>
      </c>
    </row>
    <row r="435" spans="1:21" x14ac:dyDescent="0.25">
      <c r="A435" s="51" t="s">
        <v>748</v>
      </c>
      <c r="B435" s="38" t="s">
        <v>611</v>
      </c>
      <c r="C435" s="38" t="s">
        <v>1399</v>
      </c>
      <c r="E435" s="38" t="s">
        <v>1179</v>
      </c>
      <c r="I435" s="38" t="s">
        <v>1180</v>
      </c>
      <c r="K435" s="38" t="s">
        <v>1177</v>
      </c>
      <c r="L435" s="38" t="s">
        <v>767</v>
      </c>
      <c r="M435" s="38" t="s">
        <v>1157</v>
      </c>
      <c r="N435" s="40" t="str">
        <f>CONCATENATE(G434,".1")</f>
        <v>253.1</v>
      </c>
      <c r="O435" s="38" t="s">
        <v>1</v>
      </c>
      <c r="P435" s="52"/>
      <c r="T435" s="38" t="str">
        <f t="shared" si="37"/>
        <v/>
      </c>
      <c r="U435" s="38">
        <v>460</v>
      </c>
    </row>
    <row r="436" spans="1:21" ht="15.75" thickBot="1" x14ac:dyDescent="0.3">
      <c r="A436" s="46" t="s">
        <v>748</v>
      </c>
      <c r="B436" s="47" t="s">
        <v>611</v>
      </c>
      <c r="C436" s="47" t="s">
        <v>1399</v>
      </c>
      <c r="D436" s="47"/>
      <c r="E436" s="47" t="s">
        <v>1179</v>
      </c>
      <c r="F436" s="47"/>
      <c r="G436" s="47"/>
      <c r="H436" s="47"/>
      <c r="I436" s="47" t="s">
        <v>1180</v>
      </c>
      <c r="J436" s="47"/>
      <c r="K436" s="47" t="s">
        <v>1177</v>
      </c>
      <c r="L436" s="47" t="s">
        <v>2364</v>
      </c>
      <c r="M436" s="47" t="s">
        <v>1157</v>
      </c>
      <c r="N436" s="49" t="str">
        <f>CONCATENATE(G434,".2")</f>
        <v>253.2</v>
      </c>
      <c r="O436" s="47" t="s">
        <v>622</v>
      </c>
      <c r="P436" s="50" t="str">
        <f>CONCATENATE(
A434,B434,C434,D434,E434,F434,G434,H434,I434,J434,K434,L434,M434,N434,O434,
A435,B435,C435,D435,E435,F435,G435,H435,I435,J435,K435,L435,M435,N435,O435,
A436,B436,C436,D436,E436,F436,G436,H436,I436,J436,K436,L436,M436,N436,O436)</f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  <c r="T436" s="38" t="str">
        <f t="shared" si="37"/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  <c r="U436" s="38">
        <v>461</v>
      </c>
    </row>
    <row r="437" spans="1:21" x14ac:dyDescent="0.25">
      <c r="A437" s="41" t="s">
        <v>748</v>
      </c>
      <c r="B437" s="42">
        <v>255</v>
      </c>
      <c r="C437" s="42" t="s">
        <v>1399</v>
      </c>
      <c r="D437" s="42" t="s">
        <v>1181</v>
      </c>
      <c r="E437" s="42" t="s">
        <v>1400</v>
      </c>
      <c r="F437" s="42"/>
      <c r="G437" s="42">
        <v>254</v>
      </c>
      <c r="H437" s="42" t="s">
        <v>0</v>
      </c>
      <c r="I437" s="42" t="s">
        <v>1257</v>
      </c>
      <c r="J437" s="42" t="s">
        <v>2538</v>
      </c>
      <c r="K437" s="42" t="s">
        <v>1177</v>
      </c>
      <c r="L437" s="42" t="s">
        <v>2532</v>
      </c>
      <c r="M437" s="42" t="s">
        <v>1157</v>
      </c>
      <c r="N437" s="44">
        <f>G437</f>
        <v>254</v>
      </c>
      <c r="O437" s="42" t="s">
        <v>613</v>
      </c>
      <c r="P437" s="45"/>
      <c r="T437" s="38" t="str">
        <f t="shared" si="37"/>
        <v/>
      </c>
      <c r="U437" s="38">
        <v>414</v>
      </c>
    </row>
    <row r="438" spans="1:21" ht="15.75" thickBot="1" x14ac:dyDescent="0.3">
      <c r="A438" s="46" t="s">
        <v>748</v>
      </c>
      <c r="B438" s="47" t="s">
        <v>611</v>
      </c>
      <c r="C438" s="47" t="s">
        <v>1399</v>
      </c>
      <c r="D438" s="47"/>
      <c r="E438" s="47" t="s">
        <v>1179</v>
      </c>
      <c r="F438" s="47"/>
      <c r="G438" s="47"/>
      <c r="H438" s="47"/>
      <c r="I438" s="47" t="s">
        <v>1180</v>
      </c>
      <c r="J438" s="47"/>
      <c r="K438" s="47" t="s">
        <v>1177</v>
      </c>
      <c r="L438" s="47" t="s">
        <v>767</v>
      </c>
      <c r="M438" s="47" t="s">
        <v>1157</v>
      </c>
      <c r="N438" s="49" t="str">
        <f>CONCATENATE(G437,".1")</f>
        <v>254.1</v>
      </c>
      <c r="O438" s="47" t="s">
        <v>622</v>
      </c>
      <c r="P438" s="50" t="str">
        <f>CONCATENATE(
A437,B437,C437,D437,E437,F437,G437,H437,I437,J437,K437,L437,M437,N437,O437,
A438,B438,C438,D438,E438,F438,G438,H438,I438,J438,K438,L438,M438,N438,O438)</f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  <c r="T438" s="38" t="str">
        <f t="shared" si="37"/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  <c r="U438" s="38">
        <v>415</v>
      </c>
    </row>
    <row r="439" spans="1:21" ht="15.75" thickBot="1" x14ac:dyDescent="0.3">
      <c r="A439" s="38" t="s">
        <v>748</v>
      </c>
      <c r="B439" s="38">
        <v>256</v>
      </c>
      <c r="C439" s="38" t="s">
        <v>1399</v>
      </c>
      <c r="D439" s="38" t="s">
        <v>1181</v>
      </c>
      <c r="E439" s="38" t="s">
        <v>1400</v>
      </c>
      <c r="G439" s="38">
        <v>255</v>
      </c>
      <c r="H439" s="38" t="s">
        <v>0</v>
      </c>
      <c r="I439" s="38" t="s">
        <v>1257</v>
      </c>
      <c r="J439" s="38" t="s">
        <v>2538</v>
      </c>
      <c r="K439" s="38" t="s">
        <v>1177</v>
      </c>
      <c r="L439" s="38" t="s">
        <v>2655</v>
      </c>
      <c r="M439" s="38" t="s">
        <v>1157</v>
      </c>
      <c r="N439" s="40">
        <f t="shared" si="46"/>
        <v>255</v>
      </c>
      <c r="O439" s="38" t="s">
        <v>1</v>
      </c>
      <c r="P439" s="38" t="str">
        <f t="shared" si="47"/>
        <v>{id:256,year: "2021", typeDoc:"ACUERDO",numDoc:"CG255-2021",monthDoc:"JUL",nameDoc:"PERSONAL RECUENTO SAN ANDRÉS AHUASHUASTEPEC",link: Acuerdos__pdfpath(`./${"2021/"}${"255.pdf"}`),},</v>
      </c>
      <c r="T439" s="38" t="str">
        <f t="shared" si="37"/>
        <v>{id:256,year: "2021", typeDoc:"ACUERDO",numDoc:"CG255-2021",monthDoc:"JUL",nameDoc:"PERSONAL RECUENTO SAN ANDRÉS AHUASHUASTEPEC",link: Acuerdos__pdfpath(`./${"2021/"}${"255.pdf"}`),},</v>
      </c>
      <c r="U439" s="38">
        <v>462</v>
      </c>
    </row>
    <row r="440" spans="1:21" x14ac:dyDescent="0.25">
      <c r="A440" s="41" t="s">
        <v>748</v>
      </c>
      <c r="B440" s="42">
        <v>257</v>
      </c>
      <c r="C440" s="42" t="s">
        <v>1399</v>
      </c>
      <c r="D440" s="42" t="s">
        <v>1181</v>
      </c>
      <c r="E440" s="42" t="s">
        <v>1400</v>
      </c>
      <c r="F440" s="42"/>
      <c r="G440" s="42">
        <v>256</v>
      </c>
      <c r="H440" s="42" t="s">
        <v>0</v>
      </c>
      <c r="I440" s="42" t="s">
        <v>1257</v>
      </c>
      <c r="J440" s="42" t="s">
        <v>2538</v>
      </c>
      <c r="K440" s="42" t="s">
        <v>1177</v>
      </c>
      <c r="L440" s="42" t="s">
        <v>2533</v>
      </c>
      <c r="M440" s="42" t="s">
        <v>1157</v>
      </c>
      <c r="N440" s="44">
        <f>G440</f>
        <v>256</v>
      </c>
      <c r="O440" s="42" t="s">
        <v>613</v>
      </c>
      <c r="P440" s="45"/>
      <c r="T440" s="38" t="str">
        <f t="shared" si="37"/>
        <v/>
      </c>
      <c r="U440" s="38">
        <v>414</v>
      </c>
    </row>
    <row r="441" spans="1:21" ht="15.75" thickBot="1" x14ac:dyDescent="0.3">
      <c r="A441" s="46" t="s">
        <v>748</v>
      </c>
      <c r="B441" s="47" t="s">
        <v>611</v>
      </c>
      <c r="C441" s="47" t="s">
        <v>1399</v>
      </c>
      <c r="D441" s="47"/>
      <c r="E441" s="47" t="s">
        <v>1179</v>
      </c>
      <c r="F441" s="47"/>
      <c r="G441" s="47"/>
      <c r="H441" s="47"/>
      <c r="I441" s="47" t="s">
        <v>1180</v>
      </c>
      <c r="J441" s="47"/>
      <c r="K441" s="47" t="s">
        <v>1177</v>
      </c>
      <c r="L441" s="47" t="s">
        <v>767</v>
      </c>
      <c r="M441" s="47" t="s">
        <v>1157</v>
      </c>
      <c r="N441" s="49" t="str">
        <f>CONCATENATE(G440,".1")</f>
        <v>256.1</v>
      </c>
      <c r="O441" s="47" t="s">
        <v>622</v>
      </c>
      <c r="P441" s="50" t="str">
        <f>CONCATENATE(
A440,B440,C440,D440,E440,F440,G440,H440,I440,J440,K440,L440,M440,N440,O440,
A441,B441,C441,D441,E441,F441,G441,H441,I441,J441,K441,L441,M441,N441,O441)</f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  <c r="T441" s="38" t="str">
        <f t="shared" si="37"/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  <c r="U441" s="38">
        <v>415</v>
      </c>
    </row>
    <row r="442" spans="1:21" ht="15.75" thickBot="1" x14ac:dyDescent="0.3">
      <c r="A442" s="38" t="s">
        <v>748</v>
      </c>
      <c r="B442" s="38">
        <v>258</v>
      </c>
      <c r="C442" s="38" t="s">
        <v>1399</v>
      </c>
      <c r="D442" s="38" t="s">
        <v>1181</v>
      </c>
      <c r="E442" s="38" t="s">
        <v>1400</v>
      </c>
      <c r="G442" s="38">
        <v>257</v>
      </c>
      <c r="H442" s="38" t="s">
        <v>0</v>
      </c>
      <c r="I442" s="38" t="s">
        <v>1257</v>
      </c>
      <c r="J442" s="38" t="s">
        <v>2538</v>
      </c>
      <c r="K442" s="38" t="s">
        <v>1177</v>
      </c>
      <c r="L442" s="38" t="s">
        <v>2534</v>
      </c>
      <c r="M442" s="38" t="s">
        <v>1157</v>
      </c>
      <c r="N442" s="40">
        <f t="shared" si="46"/>
        <v>257</v>
      </c>
      <c r="O442" s="38" t="s">
        <v>1</v>
      </c>
      <c r="P442" s="38" t="str">
        <f t="shared" si="47"/>
        <v>{id:258,year: "2021", typeDoc:"ACUERDO",numDoc:"CG257-2021",monthDoc:"JUL",nameDoc:"PERSONAL RECUENTO YAUHQUEMEHCAN",link: Acuerdos__pdfpath(`./${"2021/"}${"257.pdf"}`),},</v>
      </c>
      <c r="T442" s="38" t="str">
        <f t="shared" si="37"/>
        <v>{id:258,year: "2021", typeDoc:"ACUERDO",numDoc:"CG257-2021",monthDoc:"JUL",nameDoc:"PERSONAL RECUENTO YAUHQUEMEHCAN",link: Acuerdos__pdfpath(`./${"2021/"}${"257.pdf"}`),},</v>
      </c>
      <c r="U442" s="38">
        <v>393</v>
      </c>
    </row>
    <row r="443" spans="1:21" x14ac:dyDescent="0.25">
      <c r="A443" s="41" t="s">
        <v>748</v>
      </c>
      <c r="B443" s="42">
        <v>259</v>
      </c>
      <c r="C443" s="42" t="s">
        <v>1399</v>
      </c>
      <c r="D443" s="42" t="s">
        <v>1181</v>
      </c>
      <c r="E443" s="42" t="s">
        <v>1400</v>
      </c>
      <c r="F443" s="42"/>
      <c r="G443" s="42">
        <v>258</v>
      </c>
      <c r="H443" s="42" t="s">
        <v>0</v>
      </c>
      <c r="I443" s="42" t="s">
        <v>1257</v>
      </c>
      <c r="J443" s="42" t="s">
        <v>2538</v>
      </c>
      <c r="K443" s="42" t="s">
        <v>1177</v>
      </c>
      <c r="L443" s="42" t="s">
        <v>2535</v>
      </c>
      <c r="M443" s="42" t="s">
        <v>1157</v>
      </c>
      <c r="N443" s="44">
        <f>G443</f>
        <v>258</v>
      </c>
      <c r="O443" s="42" t="s">
        <v>613</v>
      </c>
      <c r="P443" s="45"/>
      <c r="T443" s="38" t="str">
        <f t="shared" si="37"/>
        <v/>
      </c>
      <c r="U443" s="38">
        <v>418</v>
      </c>
    </row>
    <row r="444" spans="1:21" ht="15.75" thickBot="1" x14ac:dyDescent="0.3">
      <c r="A444" s="46" t="s">
        <v>748</v>
      </c>
      <c r="B444" s="47" t="s">
        <v>611</v>
      </c>
      <c r="C444" s="47" t="s">
        <v>1399</v>
      </c>
      <c r="D444" s="47"/>
      <c r="E444" s="47" t="s">
        <v>1179</v>
      </c>
      <c r="F444" s="47"/>
      <c r="G444" s="47"/>
      <c r="H444" s="47"/>
      <c r="I444" s="47" t="s">
        <v>1180</v>
      </c>
      <c r="J444" s="47"/>
      <c r="K444" s="47" t="s">
        <v>1177</v>
      </c>
      <c r="L444" s="47" t="s">
        <v>767</v>
      </c>
      <c r="M444" s="47" t="s">
        <v>1157</v>
      </c>
      <c r="N444" s="49" t="str">
        <f>CONCATENATE(G443,".1")</f>
        <v>258.1</v>
      </c>
      <c r="O444" s="47" t="s">
        <v>622</v>
      </c>
      <c r="P444" s="50" t="str">
        <f>CONCATENATE(
A443,B443,C443,D443,E443,F443,G443,H443,I443,J443,K443,L443,M443,N443,O443,
A444,B444,C444,D444,E444,F444,G444,H444,I444,J444,K444,L444,M444,N444,O444)</f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  <c r="T444" s="38" t="str">
        <f t="shared" si="37"/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  <c r="U444" s="38">
        <v>419</v>
      </c>
    </row>
    <row r="445" spans="1:21" x14ac:dyDescent="0.25">
      <c r="A445" s="41" t="s">
        <v>748</v>
      </c>
      <c r="B445" s="42">
        <v>260</v>
      </c>
      <c r="C445" s="42" t="s">
        <v>1399</v>
      </c>
      <c r="D445" s="42" t="s">
        <v>1181</v>
      </c>
      <c r="E445" s="42" t="s">
        <v>1400</v>
      </c>
      <c r="F445" s="42"/>
      <c r="G445" s="42">
        <v>259</v>
      </c>
      <c r="H445" s="42" t="s">
        <v>0</v>
      </c>
      <c r="I445" s="42" t="s">
        <v>1257</v>
      </c>
      <c r="J445" s="42" t="s">
        <v>2538</v>
      </c>
      <c r="K445" s="42" t="s">
        <v>1177</v>
      </c>
      <c r="L445" s="42" t="s">
        <v>2536</v>
      </c>
      <c r="M445" s="42" t="s">
        <v>1157</v>
      </c>
      <c r="N445" s="44">
        <f>G445</f>
        <v>259</v>
      </c>
      <c r="O445" s="42" t="s">
        <v>613</v>
      </c>
      <c r="P445" s="45"/>
      <c r="T445" s="38" t="str">
        <f t="shared" si="37"/>
        <v/>
      </c>
      <c r="U445" s="38">
        <v>420</v>
      </c>
    </row>
    <row r="446" spans="1:21" ht="15.75" thickBot="1" x14ac:dyDescent="0.3">
      <c r="A446" s="46" t="s">
        <v>748</v>
      </c>
      <c r="B446" s="47" t="s">
        <v>611</v>
      </c>
      <c r="C446" s="47" t="s">
        <v>1399</v>
      </c>
      <c r="D446" s="47"/>
      <c r="E446" s="47" t="s">
        <v>1179</v>
      </c>
      <c r="F446" s="47"/>
      <c r="G446" s="47"/>
      <c r="H446" s="47"/>
      <c r="I446" s="47" t="s">
        <v>1180</v>
      </c>
      <c r="J446" s="47"/>
      <c r="K446" s="47" t="s">
        <v>1177</v>
      </c>
      <c r="L446" s="47" t="s">
        <v>859</v>
      </c>
      <c r="M446" s="47" t="s">
        <v>1157</v>
      </c>
      <c r="N446" s="49" t="str">
        <f>CONCATENATE(G445,".1")</f>
        <v>259.1</v>
      </c>
      <c r="O446" s="47" t="s">
        <v>622</v>
      </c>
      <c r="P446" s="50" t="str">
        <f>CONCATENATE(
A445,B445,C445,D445,E445,F445,G445,H445,I445,J445,K445,L445,M445,N445,O445,
A446,B446,C446,D446,E446,F446,G446,H446,I446,J446,K446,L446,M446,N446,O446)</f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  <c r="T446" s="38" t="str">
        <f t="shared" si="37"/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  <c r="U446" s="38">
        <v>421</v>
      </c>
    </row>
    <row r="447" spans="1:21" x14ac:dyDescent="0.25">
      <c r="A447" s="38" t="s">
        <v>748</v>
      </c>
      <c r="B447" s="38">
        <v>261</v>
      </c>
      <c r="C447" s="38" t="s">
        <v>1399</v>
      </c>
      <c r="D447" s="38" t="s">
        <v>1181</v>
      </c>
      <c r="E447" s="38" t="s">
        <v>1400</v>
      </c>
      <c r="G447" s="38">
        <v>260</v>
      </c>
      <c r="H447" s="38" t="s">
        <v>0</v>
      </c>
      <c r="I447" s="38" t="s">
        <v>1257</v>
      </c>
      <c r="J447" s="38" t="s">
        <v>2538</v>
      </c>
      <c r="K447" s="38" t="s">
        <v>1177</v>
      </c>
      <c r="L447" s="38" t="s">
        <v>2537</v>
      </c>
      <c r="M447" s="38" t="s">
        <v>1157</v>
      </c>
      <c r="N447" s="40">
        <f t="shared" si="46"/>
        <v>260</v>
      </c>
      <c r="O447" s="38" t="s">
        <v>1</v>
      </c>
      <c r="P447" s="38" t="str">
        <f t="shared" si="47"/>
        <v>{id:261,year: "2021", typeDoc:"ACUERDO",numDoc:"CG260-2021",monthDoc:"JUL",nameDoc:"PERSONAL RECUENTO AYUNTAMIENTO AYOMETLA",link: Acuerdos__pdfpath(`./${"2021/"}${"260.pdf"}`),},</v>
      </c>
      <c r="T447" s="38" t="str">
        <f t="shared" si="37"/>
        <v>{id:261,year: "2021", typeDoc:"ACUERDO",numDoc:"CG260-2021",monthDoc:"JUL",nameDoc:"PERSONAL RECUENTO AYUNTAMIENTO AYOMETLA",link: Acuerdos__pdfpath(`./${"2021/"}${"260.pdf"}`),},</v>
      </c>
      <c r="U447" s="38">
        <v>394</v>
      </c>
    </row>
    <row r="448" spans="1:21" ht="15.75" thickBot="1" x14ac:dyDescent="0.3">
      <c r="A448" s="38" t="s">
        <v>748</v>
      </c>
      <c r="B448" s="38">
        <v>265</v>
      </c>
      <c r="C448" s="38" t="s">
        <v>1399</v>
      </c>
      <c r="D448" s="38" t="s">
        <v>1181</v>
      </c>
      <c r="E448" s="38" t="s">
        <v>1400</v>
      </c>
      <c r="G448" s="38">
        <v>261</v>
      </c>
      <c r="H448" s="38" t="s">
        <v>0</v>
      </c>
      <c r="I448" s="38" t="s">
        <v>1257</v>
      </c>
      <c r="J448" s="38" t="s">
        <v>856</v>
      </c>
      <c r="K448" s="38" t="s">
        <v>1177</v>
      </c>
      <c r="L448" s="38" t="s">
        <v>2539</v>
      </c>
      <c r="M448" s="38" t="s">
        <v>1157</v>
      </c>
      <c r="N448" s="40">
        <f t="shared" si="46"/>
        <v>261</v>
      </c>
      <c r="O448" s="38" t="s">
        <v>1</v>
      </c>
      <c r="P448" s="38" t="str">
        <f t="shared" si="47"/>
        <v>{id:265,year: "2021", typeDoc:"ACUERDO",numDoc:"CG261-2021",monthDoc:"AGO",nameDoc:"PERSONAL RECUENTO XOCOYUCAN, SAN BUENAVENTURA Y TEXCACOAC",link: Acuerdos__pdfpath(`./${"2021/"}${"261.pdf"}`),},</v>
      </c>
      <c r="T448" s="38" t="str">
        <f t="shared" si="37"/>
        <v>{id:265,year: "2021", typeDoc:"ACUERDO",numDoc:"CG261-2021",monthDoc:"AGO",nameDoc:"PERSONAL RECUENTO XOCOYUCAN, SAN BUENAVENTURA Y TEXCACOAC",link: Acuerdos__pdfpath(`./${"2021/"}${"261.pdf"}`),},</v>
      </c>
      <c r="U448" s="38">
        <v>395</v>
      </c>
    </row>
    <row r="449" spans="1:21" x14ac:dyDescent="0.25">
      <c r="A449" s="41" t="s">
        <v>748</v>
      </c>
      <c r="B449" s="42">
        <v>263</v>
      </c>
      <c r="C449" s="42" t="s">
        <v>1399</v>
      </c>
      <c r="D449" s="42" t="s">
        <v>1181</v>
      </c>
      <c r="E449" s="42" t="s">
        <v>1400</v>
      </c>
      <c r="F449" s="42"/>
      <c r="G449" s="42">
        <v>262</v>
      </c>
      <c r="H449" s="42" t="s">
        <v>0</v>
      </c>
      <c r="I449" s="42" t="s">
        <v>1257</v>
      </c>
      <c r="J449" s="42" t="s">
        <v>856</v>
      </c>
      <c r="K449" s="42" t="s">
        <v>1177</v>
      </c>
      <c r="L449" s="42" t="s">
        <v>2540</v>
      </c>
      <c r="M449" s="42" t="s">
        <v>1157</v>
      </c>
      <c r="N449" s="44">
        <f>G449</f>
        <v>262</v>
      </c>
      <c r="O449" s="42" t="s">
        <v>613</v>
      </c>
      <c r="P449" s="45"/>
      <c r="T449" s="38" t="str">
        <f t="shared" si="37"/>
        <v/>
      </c>
      <c r="U449" s="38">
        <v>414</v>
      </c>
    </row>
    <row r="450" spans="1:21" ht="15.75" thickBot="1" x14ac:dyDescent="0.3">
      <c r="A450" s="46" t="s">
        <v>748</v>
      </c>
      <c r="B450" s="47" t="s">
        <v>611</v>
      </c>
      <c r="C450" s="47" t="s">
        <v>1399</v>
      </c>
      <c r="D450" s="47"/>
      <c r="E450" s="47" t="s">
        <v>1179</v>
      </c>
      <c r="F450" s="47"/>
      <c r="G450" s="47"/>
      <c r="H450" s="47"/>
      <c r="I450" s="47" t="s">
        <v>1180</v>
      </c>
      <c r="J450" s="47"/>
      <c r="K450" s="47" t="s">
        <v>1177</v>
      </c>
      <c r="L450" s="47" t="s">
        <v>1020</v>
      </c>
      <c r="M450" s="47" t="s">
        <v>1157</v>
      </c>
      <c r="N450" s="49" t="str">
        <f>CONCATENATE(G449,".1")</f>
        <v>262.1</v>
      </c>
      <c r="O450" s="47" t="s">
        <v>622</v>
      </c>
      <c r="P450" s="50" t="str">
        <f>CONCATENATE(
A449,B449,C449,D449,E449,F449,G449,H449,I449,J449,K449,L449,M449,N449,O449,
A450,B450,C450,D450,E450,F450,G450,H450,I450,J450,K450,L450,M450,N450,O450)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  <c r="T450" s="38" t="str">
        <f t="shared" ref="T450:T513" si="48">IF(P450=0,"",P450)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  <c r="U450" s="38">
        <v>415</v>
      </c>
    </row>
    <row r="451" spans="1:21" x14ac:dyDescent="0.25">
      <c r="A451" s="41" t="s">
        <v>748</v>
      </c>
      <c r="B451" s="42">
        <v>264</v>
      </c>
      <c r="C451" s="42" t="s">
        <v>1399</v>
      </c>
      <c r="D451" s="42" t="s">
        <v>1181</v>
      </c>
      <c r="E451" s="42" t="s">
        <v>1400</v>
      </c>
      <c r="F451" s="42"/>
      <c r="G451" s="42">
        <v>263</v>
      </c>
      <c r="H451" s="42" t="s">
        <v>0</v>
      </c>
      <c r="I451" s="42" t="s">
        <v>1257</v>
      </c>
      <c r="J451" s="42" t="s">
        <v>856</v>
      </c>
      <c r="K451" s="42" t="s">
        <v>1177</v>
      </c>
      <c r="L451" s="42" t="s">
        <v>2541</v>
      </c>
      <c r="M451" s="42" t="s">
        <v>1157</v>
      </c>
      <c r="N451" s="44">
        <f>G451</f>
        <v>263</v>
      </c>
      <c r="O451" s="42" t="s">
        <v>613</v>
      </c>
      <c r="P451" s="45"/>
      <c r="T451" s="38" t="str">
        <f t="shared" si="48"/>
        <v/>
      </c>
      <c r="U451" s="38">
        <v>416</v>
      </c>
    </row>
    <row r="452" spans="1:21" ht="15.75" thickBot="1" x14ac:dyDescent="0.3">
      <c r="A452" s="46" t="s">
        <v>748</v>
      </c>
      <c r="B452" s="47" t="s">
        <v>611</v>
      </c>
      <c r="C452" s="47" t="s">
        <v>1399</v>
      </c>
      <c r="D452" s="47"/>
      <c r="E452" s="47" t="s">
        <v>1179</v>
      </c>
      <c r="F452" s="47"/>
      <c r="G452" s="47"/>
      <c r="H452" s="47"/>
      <c r="I452" s="47" t="s">
        <v>1180</v>
      </c>
      <c r="J452" s="47"/>
      <c r="K452" s="47" t="s">
        <v>1177</v>
      </c>
      <c r="L452" s="47" t="s">
        <v>1020</v>
      </c>
      <c r="M452" s="47" t="s">
        <v>1157</v>
      </c>
      <c r="N452" s="49" t="str">
        <f>CONCATENATE(G451,".1")</f>
        <v>263.1</v>
      </c>
      <c r="O452" s="47" t="s">
        <v>622</v>
      </c>
      <c r="P452" s="50" t="str">
        <f>CONCATENATE(
A451,B451,C451,D451,E451,F451,G451,H451,I451,J451,K451,L451,M451,N451,O451,
A452,B452,C452,D452,E452,F452,G452,H452,I452,J452,K452,L452,M452,N452,O452)</f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  <c r="T452" s="38" t="str">
        <f t="shared" si="48"/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  <c r="U452" s="38">
        <v>417</v>
      </c>
    </row>
    <row r="453" spans="1:21" x14ac:dyDescent="0.25">
      <c r="A453" s="38" t="s">
        <v>748</v>
      </c>
      <c r="B453" s="38">
        <v>265</v>
      </c>
      <c r="C453" s="38" t="s">
        <v>1399</v>
      </c>
      <c r="D453" s="38" t="s">
        <v>1181</v>
      </c>
      <c r="E453" s="38" t="s">
        <v>1400</v>
      </c>
      <c r="G453" s="38">
        <v>264</v>
      </c>
      <c r="H453" s="38" t="s">
        <v>0</v>
      </c>
      <c r="I453" s="38" t="s">
        <v>1257</v>
      </c>
      <c r="J453" s="38" t="s">
        <v>856</v>
      </c>
      <c r="K453" s="38" t="s">
        <v>1177</v>
      </c>
      <c r="L453" s="38" t="s">
        <v>2542</v>
      </c>
      <c r="M453" s="38" t="s">
        <v>1157</v>
      </c>
      <c r="N453" s="40">
        <f t="shared" si="46"/>
        <v>264</v>
      </c>
      <c r="O453" s="38" t="s">
        <v>1</v>
      </c>
      <c r="P453" s="42" t="str">
        <f t="shared" si="47"/>
        <v>{id:265,year: "2021", typeDoc:"ACUERDO",numDoc:"CG264-2021",monthDoc:"AGO",nameDoc:"CUMPLIMIENTO DE SENTENCIA TET JE 176 2021",link: Acuerdos__pdfpath(`./${"2021/"}${"264.pdf"}`),},</v>
      </c>
      <c r="T453" s="38" t="str">
        <f t="shared" si="48"/>
        <v>{id:265,year: "2021", typeDoc:"ACUERDO",numDoc:"CG264-2021",monthDoc:"AGO",nameDoc:"CUMPLIMIENTO DE SENTENCIA TET JE 176 2021",link: Acuerdos__pdfpath(`./${"2021/"}${"264.pdf"}`),},</v>
      </c>
      <c r="U453" s="38">
        <v>396</v>
      </c>
    </row>
    <row r="454" spans="1:21" x14ac:dyDescent="0.25">
      <c r="A454" s="38" t="s">
        <v>748</v>
      </c>
      <c r="B454" s="38">
        <v>266</v>
      </c>
      <c r="C454" s="38" t="s">
        <v>1399</v>
      </c>
      <c r="D454" s="38" t="s">
        <v>1181</v>
      </c>
      <c r="E454" s="38" t="s">
        <v>1400</v>
      </c>
      <c r="G454" s="38">
        <v>265</v>
      </c>
      <c r="H454" s="38" t="s">
        <v>0</v>
      </c>
      <c r="I454" s="38" t="s">
        <v>1257</v>
      </c>
      <c r="J454" s="38" t="s">
        <v>856</v>
      </c>
      <c r="K454" s="38" t="s">
        <v>1177</v>
      </c>
      <c r="L454" s="38" t="s">
        <v>2543</v>
      </c>
      <c r="M454" s="38" t="s">
        <v>1157</v>
      </c>
      <c r="N454" s="40">
        <f>G454</f>
        <v>265</v>
      </c>
      <c r="O454" s="38" t="s">
        <v>1</v>
      </c>
      <c r="P454" s="38" t="str">
        <f>CONCATENATE(A454,B454,C454,D454,E454,F454,G454,H454,I454,J454,K454,L454,M454,N454,O454)</f>
        <v>{id:266,year: "2021", typeDoc:"ACUERDO",numDoc:"CG265-2021",monthDoc:"AGO",nameDoc:"INTEGRACIÓN LXIV LEGISLATURA DEL CONGRESO TLAXCALA",link: Acuerdos__pdfpath(`./${"2021/"}${"265.pdf"}`),},</v>
      </c>
      <c r="T454" s="38" t="str">
        <f t="shared" si="48"/>
        <v>{id:266,year: "2021", typeDoc:"ACUERDO",numDoc:"CG265-2021",monthDoc:"AGO",nameDoc:"INTEGRACIÓN LXIV LEGISLATURA DEL CONGRESO TLAXCALA",link: Acuerdos__pdfpath(`./${"2021/"}${"265.pdf"}`),},</v>
      </c>
      <c r="U454" s="38">
        <v>462</v>
      </c>
    </row>
    <row r="455" spans="1:21" ht="15.75" thickBot="1" x14ac:dyDescent="0.3">
      <c r="A455" s="38" t="s">
        <v>748</v>
      </c>
      <c r="B455" s="38">
        <v>267</v>
      </c>
      <c r="C455" s="38" t="s">
        <v>1399</v>
      </c>
      <c r="D455" s="38" t="s">
        <v>1181</v>
      </c>
      <c r="E455" s="38" t="s">
        <v>1400</v>
      </c>
      <c r="G455" s="38">
        <v>266</v>
      </c>
      <c r="H455" s="38" t="s">
        <v>0</v>
      </c>
      <c r="I455" s="38" t="s">
        <v>1257</v>
      </c>
      <c r="J455" s="38" t="s">
        <v>856</v>
      </c>
      <c r="K455" s="38" t="s">
        <v>1177</v>
      </c>
      <c r="L455" s="38" t="s">
        <v>2544</v>
      </c>
      <c r="M455" s="38" t="s">
        <v>1157</v>
      </c>
      <c r="N455" s="40">
        <f>G455</f>
        <v>266</v>
      </c>
      <c r="O455" s="38" t="s">
        <v>1</v>
      </c>
      <c r="P455" s="38" t="str">
        <f>CONCATENATE(A455,B455,C455,D455,E455,F455,G455,H455,I455,J455,K455,L455,M455,N455,O455)</f>
        <v>{id:267,year: "2021", typeDoc:"ACUERDO",numDoc:"CG266-2021",monthDoc:"AGO",nameDoc:"SE REFORMA REGLAMENTO INTERIOR DE ESTE INSTITUTO",link: Acuerdos__pdfpath(`./${"2021/"}${"266.pdf"}`),},</v>
      </c>
      <c r="T455" s="38" t="str">
        <f t="shared" si="48"/>
        <v>{id:267,year: "2021", typeDoc:"ACUERDO",numDoc:"CG266-2021",monthDoc:"AGO",nameDoc:"SE REFORMA REGLAMENTO INTERIOR DE ESTE INSTITUTO",link: Acuerdos__pdfpath(`./${"2021/"}${"266.pdf"}`),},</v>
      </c>
      <c r="U455" s="38">
        <v>462</v>
      </c>
    </row>
    <row r="456" spans="1:21" x14ac:dyDescent="0.25">
      <c r="A456" s="41" t="s">
        <v>748</v>
      </c>
      <c r="B456" s="42">
        <v>268</v>
      </c>
      <c r="C456" s="42" t="s">
        <v>1399</v>
      </c>
      <c r="D456" s="42" t="s">
        <v>1181</v>
      </c>
      <c r="E456" s="42" t="s">
        <v>1400</v>
      </c>
      <c r="F456" s="42"/>
      <c r="G456" s="42">
        <v>267</v>
      </c>
      <c r="H456" s="42" t="s">
        <v>0</v>
      </c>
      <c r="I456" s="42" t="s">
        <v>1257</v>
      </c>
      <c r="J456" s="42" t="s">
        <v>856</v>
      </c>
      <c r="K456" s="42" t="s">
        <v>1177</v>
      </c>
      <c r="L456" s="42" t="s">
        <v>2545</v>
      </c>
      <c r="M456" s="42" t="s">
        <v>1157</v>
      </c>
      <c r="N456" s="44">
        <f>G456</f>
        <v>267</v>
      </c>
      <c r="O456" s="42" t="s">
        <v>613</v>
      </c>
      <c r="P456" s="45"/>
      <c r="T456" s="38" t="str">
        <f t="shared" si="48"/>
        <v/>
      </c>
      <c r="U456" s="38">
        <v>414</v>
      </c>
    </row>
    <row r="457" spans="1:21" ht="15.75" thickBot="1" x14ac:dyDescent="0.3">
      <c r="A457" s="46" t="s">
        <v>748</v>
      </c>
      <c r="B457" s="47" t="s">
        <v>611</v>
      </c>
      <c r="C457" s="47" t="s">
        <v>1399</v>
      </c>
      <c r="D457" s="47"/>
      <c r="E457" s="47" t="s">
        <v>1179</v>
      </c>
      <c r="F457" s="47"/>
      <c r="G457" s="47"/>
      <c r="H457" s="47"/>
      <c r="I457" s="47" t="s">
        <v>1180</v>
      </c>
      <c r="J457" s="47"/>
      <c r="K457" s="47" t="s">
        <v>1177</v>
      </c>
      <c r="L457" s="47" t="s">
        <v>767</v>
      </c>
      <c r="M457" s="47" t="s">
        <v>1157</v>
      </c>
      <c r="N457" s="49" t="str">
        <f>CONCATENATE(G456,".1")</f>
        <v>267.1</v>
      </c>
      <c r="O457" s="47" t="s">
        <v>622</v>
      </c>
      <c r="P457" s="50" t="str">
        <f>CONCATENATE(
A456,B456,C456,D456,E456,F456,G456,H456,I456,J456,K456,L456,M456,N456,O456,
A457,B457,C457,D457,E457,F457,G457,H457,I457,J457,K457,L457,M457,N457,O457)</f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  <c r="T457" s="38" t="str">
        <f t="shared" si="48"/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  <c r="U457" s="38">
        <v>415</v>
      </c>
    </row>
    <row r="458" spans="1:21" x14ac:dyDescent="0.25">
      <c r="A458" s="38" t="s">
        <v>748</v>
      </c>
      <c r="B458" s="38">
        <v>269</v>
      </c>
      <c r="C458" s="38" t="s">
        <v>1399</v>
      </c>
      <c r="D458" s="38" t="s">
        <v>1181</v>
      </c>
      <c r="E458" s="38" t="s">
        <v>1400</v>
      </c>
      <c r="G458" s="38">
        <v>268</v>
      </c>
      <c r="H458" s="38" t="s">
        <v>0</v>
      </c>
      <c r="I458" s="38" t="s">
        <v>1257</v>
      </c>
      <c r="J458" s="38" t="s">
        <v>2546</v>
      </c>
      <c r="K458" s="38" t="s">
        <v>1177</v>
      </c>
      <c r="L458" s="38" t="s">
        <v>2656</v>
      </c>
      <c r="M458" s="38" t="s">
        <v>1157</v>
      </c>
      <c r="N458" s="40">
        <f>G458</f>
        <v>268</v>
      </c>
      <c r="O458" s="38" t="s">
        <v>1</v>
      </c>
      <c r="P458" s="42" t="str">
        <f>CONCATENATE(A458,B458,C458,D458,E458,F458,G458,H458,I458,J458,K458,L458,M458,N458,O458)</f>
        <v>{id:269,year: "2021", typeDoc:"ACUERDO",numDoc:"CG268-2021",monthDoc:"SEP",nameDoc:"ADECUACIÓN DE COMISIONES, COMITÉS Y JGE",link: Acuerdos__pdfpath(`./${"2021/"}${"268.pdf"}`),},</v>
      </c>
      <c r="T458" s="38" t="str">
        <f t="shared" si="48"/>
        <v>{id:269,year: "2021", typeDoc:"ACUERDO",numDoc:"CG268-2021",monthDoc:"SEP",nameDoc:"ADECUACIÓN DE COMISIONES, COMITÉS Y JGE",link: Acuerdos__pdfpath(`./${"2021/"}${"268.pdf"}`),},</v>
      </c>
      <c r="U458" s="38">
        <v>462</v>
      </c>
    </row>
    <row r="459" spans="1:21" x14ac:dyDescent="0.25">
      <c r="A459" s="38" t="s">
        <v>748</v>
      </c>
      <c r="B459" s="38">
        <v>270</v>
      </c>
      <c r="C459" s="38" t="s">
        <v>1399</v>
      </c>
      <c r="D459" s="38" t="s">
        <v>1181</v>
      </c>
      <c r="E459" s="38" t="s">
        <v>1400</v>
      </c>
      <c r="G459" s="38">
        <v>269</v>
      </c>
      <c r="H459" s="38" t="s">
        <v>0</v>
      </c>
      <c r="I459" s="38" t="s">
        <v>1257</v>
      </c>
      <c r="J459" s="38" t="s">
        <v>2546</v>
      </c>
      <c r="K459" s="38" t="s">
        <v>1177</v>
      </c>
      <c r="L459" s="38" t="s">
        <v>2657</v>
      </c>
      <c r="M459" s="38" t="s">
        <v>1157</v>
      </c>
      <c r="N459" s="40">
        <f>G459</f>
        <v>269</v>
      </c>
      <c r="O459" s="38" t="s">
        <v>1</v>
      </c>
      <c r="P459" s="38" t="str">
        <f>CONCATENATE(A459,B459,C459,D459,E459,F459,G459,H459,I459,J459,K459,L459,M459,N459,O459)</f>
        <v>{id:270,year: "2021", typeDoc:"ACUERDO",numDoc:"CG269-2021",monthDoc:"SEP",nameDoc:"RESPUESTA A ESCRITO ALEJANDRO MARTÍNEZ LÓPEZ REPRESENTANTE PES",link: Acuerdos__pdfpath(`./${"2021/"}${"269.pdf"}`),},</v>
      </c>
      <c r="T459" s="38" t="str">
        <f t="shared" si="48"/>
        <v>{id:270,year: "2021", typeDoc:"ACUERDO",numDoc:"CG269-2021",monthDoc:"SEP",nameDoc:"RESPUESTA A ESCRITO ALEJANDRO MARTÍNEZ LÓPEZ REPRESENTANTE PES",link: Acuerdos__pdfpath(`./${"2021/"}${"269.pdf"}`),},</v>
      </c>
      <c r="U459" s="38">
        <v>462</v>
      </c>
    </row>
    <row r="460" spans="1:21" x14ac:dyDescent="0.25">
      <c r="A460" s="38" t="s">
        <v>748</v>
      </c>
      <c r="B460" s="38">
        <v>271</v>
      </c>
      <c r="C460" s="38" t="s">
        <v>1399</v>
      </c>
      <c r="D460" s="38" t="s">
        <v>905</v>
      </c>
      <c r="E460" s="38" t="s">
        <v>1400</v>
      </c>
      <c r="G460" s="38">
        <v>270</v>
      </c>
      <c r="H460" s="38" t="s">
        <v>0</v>
      </c>
      <c r="I460" s="38" t="s">
        <v>1257</v>
      </c>
      <c r="J460" s="38" t="s">
        <v>2546</v>
      </c>
      <c r="K460" s="38" t="s">
        <v>1177</v>
      </c>
      <c r="L460" s="38" t="s">
        <v>2547</v>
      </c>
      <c r="M460" s="38" t="s">
        <v>1157</v>
      </c>
      <c r="N460" s="40">
        <f>G460</f>
        <v>270</v>
      </c>
      <c r="O460" s="38" t="s">
        <v>1</v>
      </c>
      <c r="P460" s="38" t="str">
        <f>CONCATENATE(A460,B460,C460,D460,E460,F460,G460,H460,I460,J460,K460,L460,M460,N460,O460)</f>
        <v>{id:271,year: "2021", typeDoc:"DICTAMEN",numDoc:"CG270-2021",monthDoc:"SEP",nameDoc:"PÉRDIDA DE REGISTRO PS",link: Acuerdos__pdfpath(`./${"2021/"}${"270.pdf"}`),},</v>
      </c>
      <c r="T460" s="38" t="str">
        <f t="shared" si="48"/>
        <v>{id:271,year: "2021", typeDoc:"DICTAMEN",numDoc:"CG270-2021",monthDoc:"SEP",nameDoc:"PÉRDIDA DE REGISTRO PS",link: Acuerdos__pdfpath(`./${"2021/"}${"270.pdf"}`),},</v>
      </c>
      <c r="U460" s="38">
        <v>462</v>
      </c>
    </row>
    <row r="461" spans="1:21" x14ac:dyDescent="0.25">
      <c r="A461" s="38" t="s">
        <v>748</v>
      </c>
      <c r="B461" s="38">
        <v>272</v>
      </c>
      <c r="C461" s="38" t="s">
        <v>1399</v>
      </c>
      <c r="D461" s="38" t="s">
        <v>905</v>
      </c>
      <c r="E461" s="38" t="s">
        <v>1400</v>
      </c>
      <c r="G461" s="38">
        <v>271</v>
      </c>
      <c r="H461" s="38" t="s">
        <v>0</v>
      </c>
      <c r="I461" s="38" t="s">
        <v>1257</v>
      </c>
      <c r="J461" s="38" t="s">
        <v>2546</v>
      </c>
      <c r="K461" s="38" t="s">
        <v>1177</v>
      </c>
      <c r="L461" s="38" t="s">
        <v>2548</v>
      </c>
      <c r="M461" s="38" t="s">
        <v>1157</v>
      </c>
      <c r="N461" s="40">
        <f>G461</f>
        <v>271</v>
      </c>
      <c r="O461" s="38" t="s">
        <v>1</v>
      </c>
      <c r="P461" s="38" t="str">
        <f>CONCATENATE(A461,B461,C461,D461,E461,F461,G461,H461,I461,J461,K461,L461,M461,N461,O461)</f>
        <v>{id:272,year: "2021", typeDoc:"DICTAMEN",numDoc:"CG271-2021",monthDoc:"SEP",nameDoc:"PÉRDIDA DE REGISTRO PEST",link: Acuerdos__pdfpath(`./${"2021/"}${"271.pdf"}`),},</v>
      </c>
      <c r="T461" s="38" t="str">
        <f t="shared" si="48"/>
        <v>{id:272,year: "2021", typeDoc:"DICTAMEN",numDoc:"CG271-2021",monthDoc:"SEP",nameDoc:"PÉRDIDA DE REGISTRO PEST",link: Acuerdos__pdfpath(`./${"2021/"}${"271.pdf"}`),},</v>
      </c>
      <c r="U461" s="38">
        <v>462</v>
      </c>
    </row>
    <row r="462" spans="1:21" ht="15.75" thickBot="1" x14ac:dyDescent="0.3">
      <c r="A462" s="38" t="s">
        <v>748</v>
      </c>
      <c r="B462" s="38">
        <v>273</v>
      </c>
      <c r="C462" s="38" t="s">
        <v>1399</v>
      </c>
      <c r="D462" s="38" t="s">
        <v>905</v>
      </c>
      <c r="E462" s="38" t="s">
        <v>1400</v>
      </c>
      <c r="G462" s="38">
        <v>272</v>
      </c>
      <c r="H462" s="38" t="s">
        <v>0</v>
      </c>
      <c r="I462" s="38" t="s">
        <v>1257</v>
      </c>
      <c r="J462" s="38" t="s">
        <v>2546</v>
      </c>
      <c r="K462" s="38" t="s">
        <v>1177</v>
      </c>
      <c r="L462" s="38" t="s">
        <v>2549</v>
      </c>
      <c r="M462" s="38" t="s">
        <v>1157</v>
      </c>
      <c r="N462" s="40">
        <f>G462</f>
        <v>272</v>
      </c>
      <c r="O462" s="38" t="s">
        <v>1</v>
      </c>
      <c r="P462" s="47" t="str">
        <f>CONCATENATE(A462,B462,C462,D462,E462,F462,G462,H462,I462,J462,K462,L462,M462,N462,O462)</f>
        <v>{id:273,year: "2021", typeDoc:"DICTAMEN",numDoc:"CG272-2021",monthDoc:"SEP",nameDoc:"PÉRDIDA DE REGISTRO IMPACTO SOCIAL SI",link: Acuerdos__pdfpath(`./${"2021/"}${"272.pdf"}`),},</v>
      </c>
      <c r="T462" s="38" t="str">
        <f t="shared" si="48"/>
        <v>{id:273,year: "2021", typeDoc:"DICTAMEN",numDoc:"CG272-2021",monthDoc:"SEP",nameDoc:"PÉRDIDA DE REGISTRO IMPACTO SOCIAL SI",link: Acuerdos__pdfpath(`./${"2021/"}${"272.pdf"}`),},</v>
      </c>
      <c r="U462" s="38">
        <v>462</v>
      </c>
    </row>
    <row r="463" spans="1:21" x14ac:dyDescent="0.25">
      <c r="A463" s="41" t="s">
        <v>748</v>
      </c>
      <c r="B463" s="42">
        <v>274</v>
      </c>
      <c r="C463" s="42" t="s">
        <v>1399</v>
      </c>
      <c r="D463" s="42" t="s">
        <v>1181</v>
      </c>
      <c r="E463" s="42" t="s">
        <v>1400</v>
      </c>
      <c r="F463" s="42"/>
      <c r="G463" s="42">
        <v>273</v>
      </c>
      <c r="H463" s="42" t="s">
        <v>0</v>
      </c>
      <c r="I463" s="42" t="s">
        <v>1257</v>
      </c>
      <c r="J463" s="42" t="s">
        <v>2546</v>
      </c>
      <c r="K463" s="42" t="s">
        <v>1177</v>
      </c>
      <c r="L463" s="42" t="s">
        <v>2550</v>
      </c>
      <c r="M463" s="42" t="s">
        <v>1157</v>
      </c>
      <c r="N463" s="44">
        <f>G463</f>
        <v>273</v>
      </c>
      <c r="O463" s="42" t="s">
        <v>613</v>
      </c>
      <c r="P463" s="45"/>
      <c r="T463" s="38" t="str">
        <f t="shared" si="48"/>
        <v/>
      </c>
      <c r="U463" s="38">
        <v>474</v>
      </c>
    </row>
    <row r="464" spans="1:21" x14ac:dyDescent="0.25">
      <c r="A464" s="51" t="s">
        <v>748</v>
      </c>
      <c r="B464" s="38" t="s">
        <v>611</v>
      </c>
      <c r="C464" s="38" t="s">
        <v>1399</v>
      </c>
      <c r="E464" s="38" t="s">
        <v>1179</v>
      </c>
      <c r="I464" s="38" t="s">
        <v>1180</v>
      </c>
      <c r="K464" s="38" t="s">
        <v>1177</v>
      </c>
      <c r="L464" s="38" t="s">
        <v>2551</v>
      </c>
      <c r="M464" s="38" t="s">
        <v>1157</v>
      </c>
      <c r="N464" s="40" t="str">
        <f>CONCATENATE(G463,".1")</f>
        <v>273.1</v>
      </c>
      <c r="O464" s="38" t="s">
        <v>1</v>
      </c>
      <c r="P464" s="52"/>
      <c r="T464" s="38" t="str">
        <f t="shared" si="48"/>
        <v/>
      </c>
      <c r="U464" s="38">
        <v>475</v>
      </c>
    </row>
    <row r="465" spans="1:21" x14ac:dyDescent="0.25">
      <c r="A465" s="51" t="s">
        <v>748</v>
      </c>
      <c r="B465" s="38" t="s">
        <v>611</v>
      </c>
      <c r="C465" s="38" t="s">
        <v>1399</v>
      </c>
      <c r="E465" s="38" t="s">
        <v>1179</v>
      </c>
      <c r="I465" s="38" t="s">
        <v>1180</v>
      </c>
      <c r="K465" s="38" t="s">
        <v>1177</v>
      </c>
      <c r="L465" s="38" t="s">
        <v>2552</v>
      </c>
      <c r="M465" s="38" t="s">
        <v>1157</v>
      </c>
      <c r="N465" s="40" t="str">
        <f>CONCATENATE(G463,".2")</f>
        <v>273.2</v>
      </c>
      <c r="O465" s="38" t="s">
        <v>1</v>
      </c>
      <c r="P465" s="52"/>
      <c r="T465" s="38" t="str">
        <f t="shared" si="48"/>
        <v/>
      </c>
      <c r="U465" s="38">
        <v>476</v>
      </c>
    </row>
    <row r="466" spans="1:21" ht="15.75" thickBot="1" x14ac:dyDescent="0.3">
      <c r="A466" s="46" t="s">
        <v>748</v>
      </c>
      <c r="B466" s="47" t="s">
        <v>611</v>
      </c>
      <c r="C466" s="47" t="s">
        <v>1399</v>
      </c>
      <c r="D466" s="47"/>
      <c r="E466" s="47" t="s">
        <v>1179</v>
      </c>
      <c r="F466" s="47"/>
      <c r="G466" s="47"/>
      <c r="H466" s="47"/>
      <c r="I466" s="47" t="s">
        <v>1180</v>
      </c>
      <c r="J466" s="47"/>
      <c r="K466" s="47" t="s">
        <v>1177</v>
      </c>
      <c r="L466" s="47" t="s">
        <v>2553</v>
      </c>
      <c r="M466" s="47" t="s">
        <v>1157</v>
      </c>
      <c r="N466" s="49" t="str">
        <f>CONCATENATE(G463,".3")</f>
        <v>273.3</v>
      </c>
      <c r="O466" s="47" t="s">
        <v>622</v>
      </c>
      <c r="P466" s="50" t="str">
        <f>CONCATENATE(
A463,B463,C463,D463,E463,F463,G463,H463,I463,J463,K463,L463,M463,N463,O463,
A464,B464,C464,D464,E464,F464,G464,H464,I464,J464,K464,L464,M464,N464,O464,
A465,B465,C465,D465,E465,F465,G465,H465,I465,J465,K465,L465,M465,N465,O465,
A466,B466,C466,D466,E466,F466,G466,H466,I466,J466,K466,L466,M466,N466,O466)</f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  <c r="T466" s="38" t="str">
        <f t="shared" si="48"/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  <c r="U466" s="38">
        <v>477</v>
      </c>
    </row>
    <row r="467" spans="1:21" x14ac:dyDescent="0.25">
      <c r="A467" s="41" t="s">
        <v>748</v>
      </c>
      <c r="B467" s="42">
        <v>275</v>
      </c>
      <c r="C467" s="42" t="s">
        <v>1399</v>
      </c>
      <c r="D467" s="42" t="s">
        <v>1181</v>
      </c>
      <c r="E467" s="42" t="s">
        <v>1400</v>
      </c>
      <c r="F467" s="42"/>
      <c r="G467" s="42">
        <v>274</v>
      </c>
      <c r="H467" s="42" t="s">
        <v>0</v>
      </c>
      <c r="I467" s="42" t="s">
        <v>1257</v>
      </c>
      <c r="J467" s="42" t="s">
        <v>2546</v>
      </c>
      <c r="K467" s="42" t="s">
        <v>1177</v>
      </c>
      <c r="L467" s="42" t="s">
        <v>2287</v>
      </c>
      <c r="M467" s="42" t="s">
        <v>1157</v>
      </c>
      <c r="N467" s="44">
        <f>G467</f>
        <v>274</v>
      </c>
      <c r="O467" s="42" t="s">
        <v>613</v>
      </c>
      <c r="P467" s="45"/>
      <c r="T467" s="38" t="str">
        <f t="shared" si="48"/>
        <v/>
      </c>
      <c r="U467" s="38">
        <v>416</v>
      </c>
    </row>
    <row r="468" spans="1:21" ht="15.75" thickBot="1" x14ac:dyDescent="0.3">
      <c r="A468" s="46" t="s">
        <v>748</v>
      </c>
      <c r="B468" s="47" t="s">
        <v>611</v>
      </c>
      <c r="C468" s="47" t="s">
        <v>1399</v>
      </c>
      <c r="D468" s="47"/>
      <c r="E468" s="47" t="s">
        <v>1179</v>
      </c>
      <c r="F468" s="47"/>
      <c r="G468" s="47"/>
      <c r="H468" s="47"/>
      <c r="I468" s="47" t="s">
        <v>1180</v>
      </c>
      <c r="J468" s="47"/>
      <c r="K468" s="47" t="s">
        <v>1177</v>
      </c>
      <c r="L468" s="47" t="s">
        <v>2554</v>
      </c>
      <c r="M468" s="47" t="s">
        <v>1157</v>
      </c>
      <c r="N468" s="49" t="str">
        <f>CONCATENATE(G467,".1")</f>
        <v>274.1</v>
      </c>
      <c r="O468" s="47" t="s">
        <v>622</v>
      </c>
      <c r="P468" s="50" t="str">
        <f>CONCATENATE(
A467,B467,C467,D467,E467,F467,G467,H467,I467,J467,K467,L467,M467,N467,O467,
A468,B468,C468,D468,E468,F468,G468,H468,I468,J468,K468,L468,M468,N468,O468)</f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  <c r="T468" s="38" t="str">
        <f t="shared" si="48"/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  <c r="U468" s="38">
        <v>417</v>
      </c>
    </row>
    <row r="469" spans="1:21" ht="15.75" thickBot="1" x14ac:dyDescent="0.3">
      <c r="A469" s="38" t="s">
        <v>748</v>
      </c>
      <c r="B469" s="38">
        <v>276</v>
      </c>
      <c r="C469" s="38" t="s">
        <v>1399</v>
      </c>
      <c r="D469" s="38" t="s">
        <v>1181</v>
      </c>
      <c r="E469" s="38" t="s">
        <v>1400</v>
      </c>
      <c r="G469" s="38">
        <v>275</v>
      </c>
      <c r="H469" s="38" t="s">
        <v>0</v>
      </c>
      <c r="I469" s="38" t="s">
        <v>1257</v>
      </c>
      <c r="J469" s="38" t="s">
        <v>2546</v>
      </c>
      <c r="K469" s="38" t="s">
        <v>1177</v>
      </c>
      <c r="L469" s="38" t="s">
        <v>2555</v>
      </c>
      <c r="M469" s="38" t="s">
        <v>1157</v>
      </c>
      <c r="N469" s="40">
        <f>G469</f>
        <v>275</v>
      </c>
      <c r="O469" s="38" t="s">
        <v>1</v>
      </c>
      <c r="P469" s="38" t="str">
        <f>CONCATENATE(A469,B469,C469,D469,E469,F469,G469,H469,I469,J469,K469,L469,M469,N469,O469)</f>
        <v>{id:276,year: "2021", typeDoc:"ACUERDO",numDoc:"CG275-2021",monthDoc:"SEP",nameDoc:"RESPUESTA A ESCRITO PAC",link: Acuerdos__pdfpath(`./${"2021/"}${"275.pdf"}`),},</v>
      </c>
      <c r="T469" s="38" t="str">
        <f t="shared" si="48"/>
        <v>{id:276,year: "2021", typeDoc:"ACUERDO",numDoc:"CG275-2021",monthDoc:"SEP",nameDoc:"RESPUESTA A ESCRITO PAC",link: Acuerdos__pdfpath(`./${"2021/"}${"275.pdf"}`),},</v>
      </c>
      <c r="U469" s="38">
        <v>462</v>
      </c>
    </row>
    <row r="470" spans="1:21" x14ac:dyDescent="0.25">
      <c r="A470" s="41" t="s">
        <v>748</v>
      </c>
      <c r="B470" s="42">
        <v>277</v>
      </c>
      <c r="C470" s="42" t="s">
        <v>1399</v>
      </c>
      <c r="D470" s="42" t="s">
        <v>1181</v>
      </c>
      <c r="E470" s="42" t="s">
        <v>1400</v>
      </c>
      <c r="F470" s="42"/>
      <c r="G470" s="42">
        <v>276</v>
      </c>
      <c r="H470" s="42" t="s">
        <v>0</v>
      </c>
      <c r="I470" s="42" t="s">
        <v>1257</v>
      </c>
      <c r="J470" s="42" t="s">
        <v>2546</v>
      </c>
      <c r="K470" s="42" t="s">
        <v>1177</v>
      </c>
      <c r="L470" s="42" t="s">
        <v>2556</v>
      </c>
      <c r="M470" s="42" t="s">
        <v>1157</v>
      </c>
      <c r="N470" s="44">
        <f>G470</f>
        <v>276</v>
      </c>
      <c r="O470" s="42" t="s">
        <v>613</v>
      </c>
      <c r="P470" s="45"/>
      <c r="T470" s="38" t="str">
        <f t="shared" si="48"/>
        <v/>
      </c>
      <c r="U470" s="38">
        <v>418</v>
      </c>
    </row>
    <row r="471" spans="1:21" ht="15.75" thickBot="1" x14ac:dyDescent="0.3">
      <c r="A471" s="46" t="s">
        <v>748</v>
      </c>
      <c r="B471" s="47" t="s">
        <v>611</v>
      </c>
      <c r="C471" s="47" t="s">
        <v>1399</v>
      </c>
      <c r="D471" s="47"/>
      <c r="E471" s="47" t="s">
        <v>1179</v>
      </c>
      <c r="F471" s="47"/>
      <c r="G471" s="47"/>
      <c r="H471" s="47"/>
      <c r="I471" s="47" t="s">
        <v>1180</v>
      </c>
      <c r="J471" s="47"/>
      <c r="K471" s="47" t="s">
        <v>1177</v>
      </c>
      <c r="L471" s="47" t="s">
        <v>2557</v>
      </c>
      <c r="M471" s="47" t="s">
        <v>1157</v>
      </c>
      <c r="N471" s="49" t="str">
        <f>CONCATENATE(G470,".1")</f>
        <v>276.1</v>
      </c>
      <c r="O471" s="47" t="s">
        <v>622</v>
      </c>
      <c r="P471" s="50" t="str">
        <f>CONCATENATE(
A470,B470,C470,D470,E470,F470,G470,H470,I470,J470,K470,L470,M470,N470,O470,
A471,B471,C471,D471,E471,F471,G471,H471,I471,J471,K471,L471,M471,N471,O471)</f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  <c r="T471" s="38" t="str">
        <f t="shared" si="48"/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  <c r="U471" s="38">
        <v>419</v>
      </c>
    </row>
    <row r="472" spans="1:21" x14ac:dyDescent="0.25">
      <c r="A472" s="38" t="s">
        <v>748</v>
      </c>
      <c r="B472" s="38">
        <v>278</v>
      </c>
      <c r="C472" s="38" t="s">
        <v>1399</v>
      </c>
      <c r="D472" s="38" t="s">
        <v>1181</v>
      </c>
      <c r="E472" s="38" t="s">
        <v>1400</v>
      </c>
      <c r="G472" s="38">
        <v>277</v>
      </c>
      <c r="H472" s="38" t="s">
        <v>0</v>
      </c>
      <c r="I472" s="38" t="s">
        <v>1257</v>
      </c>
      <c r="J472" s="38" t="s">
        <v>2558</v>
      </c>
      <c r="K472" s="38" t="s">
        <v>1177</v>
      </c>
      <c r="L472" s="38" t="s">
        <v>2559</v>
      </c>
      <c r="M472" s="38" t="s">
        <v>1157</v>
      </c>
      <c r="N472" s="40">
        <f>G472</f>
        <v>277</v>
      </c>
      <c r="O472" s="38" t="s">
        <v>1</v>
      </c>
      <c r="P472" s="42" t="str">
        <f>CONCATENATE(A472,B472,C472,D472,E472,F472,G472,H472,I472,J472,K472,L472,M472,N472,O472)</f>
        <v>{id:278,year: "2021", typeDoc:"ACUERDO",numDoc:"CG277-2021",monthDoc:"OCT",nameDoc:"RESPUESTA A ESCRITO COMUNIDAD ÁLVARO OBREGÓN",link: Acuerdos__pdfpath(`./${"2021/"}${"277.pdf"}`),},</v>
      </c>
      <c r="T472" s="38" t="str">
        <f t="shared" si="48"/>
        <v>{id:278,year: "2021", typeDoc:"ACUERDO",numDoc:"CG277-2021",monthDoc:"OCT",nameDoc:"RESPUESTA A ESCRITO COMUNIDAD ÁLVARO OBREGÓN",link: Acuerdos__pdfpath(`./${"2021/"}${"277.pdf"}`),},</v>
      </c>
      <c r="U472" s="38">
        <v>462</v>
      </c>
    </row>
    <row r="473" spans="1:21" ht="15.75" thickBot="1" x14ac:dyDescent="0.3">
      <c r="A473" s="38" t="s">
        <v>748</v>
      </c>
      <c r="B473" s="38">
        <v>279</v>
      </c>
      <c r="C473" s="38" t="s">
        <v>1399</v>
      </c>
      <c r="D473" s="38" t="s">
        <v>1181</v>
      </c>
      <c r="E473" s="38" t="s">
        <v>1400</v>
      </c>
      <c r="G473" s="38">
        <v>278</v>
      </c>
      <c r="H473" s="38" t="s">
        <v>0</v>
      </c>
      <c r="I473" s="38" t="s">
        <v>1257</v>
      </c>
      <c r="J473" s="38" t="s">
        <v>2558</v>
      </c>
      <c r="K473" s="38" t="s">
        <v>1177</v>
      </c>
      <c r="L473" s="38" t="s">
        <v>2560</v>
      </c>
      <c r="M473" s="38" t="s">
        <v>1157</v>
      </c>
      <c r="N473" s="40">
        <f>G473</f>
        <v>278</v>
      </c>
      <c r="O473" s="38" t="s">
        <v>1</v>
      </c>
      <c r="P473" s="47" t="str">
        <f>CONCATENATE(A473,B473,C473,D473,E473,F473,G473,H473,I473,J473,K473,L473,M473,N473,O473)</f>
        <v>{id:279,year: "2021", typeDoc:"ACUERDO",numDoc:"CG278-2021",monthDoc:"OCT",nameDoc:"POR EL QUE SE ASUMEN FUNCIONES DE CONSEJOS MUNICIPALES ELECTORALES PARA PEE 2021",link: Acuerdos__pdfpath(`./${"2021/"}${"278.pdf"}`),},</v>
      </c>
      <c r="T473" s="38" t="str">
        <f t="shared" si="48"/>
        <v>{id:279,year: "2021", typeDoc:"ACUERDO",numDoc:"CG278-2021",monthDoc:"OCT",nameDoc:"POR EL QUE SE ASUMEN FUNCIONES DE CONSEJOS MUNICIPALES ELECTORALES PARA PEE 2021",link: Acuerdos__pdfpath(`./${"2021/"}${"278.pdf"}`),},</v>
      </c>
      <c r="U473" s="38">
        <v>462</v>
      </c>
    </row>
    <row r="474" spans="1:21" x14ac:dyDescent="0.25">
      <c r="A474" s="41" t="s">
        <v>748</v>
      </c>
      <c r="B474" s="42">
        <v>280</v>
      </c>
      <c r="C474" s="42" t="s">
        <v>1399</v>
      </c>
      <c r="D474" s="42" t="s">
        <v>1181</v>
      </c>
      <c r="E474" s="42" t="s">
        <v>1400</v>
      </c>
      <c r="F474" s="42"/>
      <c r="G474" s="42">
        <v>279</v>
      </c>
      <c r="H474" s="42" t="s">
        <v>0</v>
      </c>
      <c r="I474" s="42" t="s">
        <v>1257</v>
      </c>
      <c r="J474" s="42" t="s">
        <v>2558</v>
      </c>
      <c r="K474" s="42" t="s">
        <v>1177</v>
      </c>
      <c r="L474" s="42" t="s">
        <v>2561</v>
      </c>
      <c r="M474" s="42" t="s">
        <v>1157</v>
      </c>
      <c r="N474" s="44">
        <f>G474</f>
        <v>279</v>
      </c>
      <c r="O474" s="42" t="s">
        <v>613</v>
      </c>
      <c r="P474" s="45"/>
      <c r="T474" s="38" t="str">
        <f t="shared" si="48"/>
        <v/>
      </c>
      <c r="U474" s="38">
        <v>420</v>
      </c>
    </row>
    <row r="475" spans="1:21" ht="15.75" thickBot="1" x14ac:dyDescent="0.3">
      <c r="A475" s="46" t="s">
        <v>748</v>
      </c>
      <c r="B475" s="47" t="s">
        <v>611</v>
      </c>
      <c r="C475" s="47" t="s">
        <v>1399</v>
      </c>
      <c r="D475" s="47"/>
      <c r="E475" s="47" t="s">
        <v>1179</v>
      </c>
      <c r="F475" s="47"/>
      <c r="G475" s="47"/>
      <c r="H475" s="47"/>
      <c r="I475" s="47" t="s">
        <v>1180</v>
      </c>
      <c r="J475" s="47"/>
      <c r="K475" s="47" t="s">
        <v>1177</v>
      </c>
      <c r="L475" s="47" t="s">
        <v>2562</v>
      </c>
      <c r="M475" s="47" t="s">
        <v>1157</v>
      </c>
      <c r="N475" s="49" t="str">
        <f>CONCATENATE(G474,".1")</f>
        <v>279.1</v>
      </c>
      <c r="O475" s="47" t="s">
        <v>622</v>
      </c>
      <c r="P475" s="50" t="str">
        <f>CONCATENATE(
A474,B474,C474,D474,E474,F474,G474,H474,I474,J474,K474,L474,M474,N474,O474,
A475,B475,C475,D475,E475,F475,G475,H475,I475,J475,K475,L475,M475,N475,O475)</f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  <c r="T475" s="38" t="str">
        <f t="shared" si="48"/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  <c r="U475" s="38">
        <v>421</v>
      </c>
    </row>
    <row r="476" spans="1:21" x14ac:dyDescent="0.25">
      <c r="A476" s="38" t="s">
        <v>748</v>
      </c>
      <c r="B476" s="38">
        <v>281</v>
      </c>
      <c r="C476" s="38" t="s">
        <v>1399</v>
      </c>
      <c r="D476" s="38" t="s">
        <v>1181</v>
      </c>
      <c r="E476" s="38" t="s">
        <v>1400</v>
      </c>
      <c r="G476" s="38">
        <v>280</v>
      </c>
      <c r="H476" s="38" t="s">
        <v>0</v>
      </c>
      <c r="I476" s="38" t="s">
        <v>1257</v>
      </c>
      <c r="J476" s="38" t="s">
        <v>2558</v>
      </c>
      <c r="K476" s="38" t="s">
        <v>1177</v>
      </c>
      <c r="L476" s="38" t="s">
        <v>2563</v>
      </c>
      <c r="M476" s="38" t="s">
        <v>1157</v>
      </c>
      <c r="N476" s="40">
        <f>G476</f>
        <v>280</v>
      </c>
      <c r="O476" s="38" t="s">
        <v>1</v>
      </c>
      <c r="P476" s="42" t="str">
        <f>CONCATENATE(A476,B476,C476,D476,E476,F476,G476,H476,I476,J476,K476,L476,M476,N476,O476)</f>
        <v>{id:281,year: "2021", typeDoc:"ACUERDO",numDoc:"CG280-2021",monthDoc:"OCT",nameDoc:"SE APRUEBA INTEGRACIÓN DE COMISIONES TEMPORALES",link: Acuerdos__pdfpath(`./${"2021/"}${"280.pdf"}`),},</v>
      </c>
      <c r="T476" s="38" t="str">
        <f t="shared" si="48"/>
        <v>{id:281,year: "2021", typeDoc:"ACUERDO",numDoc:"CG280-2021",monthDoc:"OCT",nameDoc:"SE APRUEBA INTEGRACIÓN DE COMISIONES TEMPORALES",link: Acuerdos__pdfpath(`./${"2021/"}${"280.pdf"}`),},</v>
      </c>
      <c r="U476" s="38">
        <v>462</v>
      </c>
    </row>
    <row r="477" spans="1:21" x14ac:dyDescent="0.25">
      <c r="A477" s="38" t="s">
        <v>748</v>
      </c>
      <c r="B477" s="38">
        <v>282</v>
      </c>
      <c r="C477" s="38" t="s">
        <v>1399</v>
      </c>
      <c r="D477" s="38" t="s">
        <v>1181</v>
      </c>
      <c r="E477" s="38" t="s">
        <v>1400</v>
      </c>
      <c r="G477" s="38">
        <v>281</v>
      </c>
      <c r="H477" s="38" t="s">
        <v>0</v>
      </c>
      <c r="I477" s="38" t="s">
        <v>1257</v>
      </c>
      <c r="J477" s="38" t="s">
        <v>2558</v>
      </c>
      <c r="K477" s="38" t="s">
        <v>1177</v>
      </c>
      <c r="L477" s="38" t="s">
        <v>2658</v>
      </c>
      <c r="M477" s="38" t="s">
        <v>1157</v>
      </c>
      <c r="N477" s="40">
        <f>G477</f>
        <v>281</v>
      </c>
      <c r="O477" s="38" t="s">
        <v>1</v>
      </c>
      <c r="P477" s="38" t="str">
        <f>CONCATENATE(A477,B477,C477,D477,E477,F477,G477,H477,I477,J477,K477,L477,M477,N477,O477)</f>
        <v>{id:282,year: "2021", typeDoc:"ACUERDO",numDoc:"CG281-2021",monthDoc:"OCT",nameDoc:"PRÓRROGA DE VIGENCIA DE ACUERDOS PARA SU APLICACIÓN EN PEE 2021",link: Acuerdos__pdfpath(`./${"2021/"}${"281.pdf"}`),},</v>
      </c>
      <c r="T477" s="38" t="str">
        <f t="shared" si="48"/>
        <v>{id:282,year: "2021", typeDoc:"ACUERDO",numDoc:"CG281-2021",monthDoc:"OCT",nameDoc:"PRÓRROGA DE VIGENCIA DE ACUERDOS PARA SU APLICACIÓN EN PEE 2021",link: Acuerdos__pdfpath(`./${"2021/"}${"281.pdf"}`),},</v>
      </c>
      <c r="U477" s="38">
        <v>462</v>
      </c>
    </row>
    <row r="478" spans="1:21" x14ac:dyDescent="0.25">
      <c r="A478" s="38" t="s">
        <v>748</v>
      </c>
      <c r="B478" s="38">
        <v>283</v>
      </c>
      <c r="C478" s="38" t="s">
        <v>1399</v>
      </c>
      <c r="D478" s="38" t="s">
        <v>1181</v>
      </c>
      <c r="E478" s="38" t="s">
        <v>1400</v>
      </c>
      <c r="G478" s="38">
        <v>282</v>
      </c>
      <c r="H478" s="38" t="s">
        <v>0</v>
      </c>
      <c r="I478" s="38" t="s">
        <v>1257</v>
      </c>
      <c r="J478" s="38" t="s">
        <v>2558</v>
      </c>
      <c r="K478" s="38" t="s">
        <v>1177</v>
      </c>
      <c r="L478" s="38" t="s">
        <v>2564</v>
      </c>
      <c r="M478" s="38" t="s">
        <v>1157</v>
      </c>
      <c r="N478" s="40">
        <f>G478</f>
        <v>282</v>
      </c>
      <c r="O478" s="38" t="s">
        <v>1</v>
      </c>
      <c r="P478" s="38" t="str">
        <f>CONCATENATE(A478,B478,C478,D478,E478,F478,G478,H478,I478,J478,K478,L478,M478,N478,O478)</f>
        <v>{id:283,year: "2021", typeDoc:"ACUERDO",numDoc:"CG282-2021",monthDoc:"OCT",nameDoc:"PÉRDIDA DE REGISTRO PES, RSP Y FXM",link: Acuerdos__pdfpath(`./${"2021/"}${"282.pdf"}`),},</v>
      </c>
      <c r="T478" s="38" t="str">
        <f t="shared" si="48"/>
        <v>{id:283,year: "2021", typeDoc:"ACUERDO",numDoc:"CG282-2021",monthDoc:"OCT",nameDoc:"PÉRDIDA DE REGISTRO PES, RSP Y FXM",link: Acuerdos__pdfpath(`./${"2021/"}${"282.pdf"}`),},</v>
      </c>
      <c r="U478" s="38">
        <v>462</v>
      </c>
    </row>
    <row r="479" spans="1:21" ht="15.75" thickBot="1" x14ac:dyDescent="0.3">
      <c r="A479" s="38" t="s">
        <v>748</v>
      </c>
      <c r="B479" s="38">
        <v>284</v>
      </c>
      <c r="C479" s="38" t="s">
        <v>1399</v>
      </c>
      <c r="D479" s="38" t="s">
        <v>1181</v>
      </c>
      <c r="E479" s="38" t="s">
        <v>1400</v>
      </c>
      <c r="G479" s="38">
        <v>283</v>
      </c>
      <c r="H479" s="38" t="s">
        <v>0</v>
      </c>
      <c r="I479" s="38" t="s">
        <v>1257</v>
      </c>
      <c r="J479" s="38" t="s">
        <v>2558</v>
      </c>
      <c r="K479" s="38" t="s">
        <v>1177</v>
      </c>
      <c r="L479" s="38" t="s">
        <v>2565</v>
      </c>
      <c r="M479" s="38" t="s">
        <v>1157</v>
      </c>
      <c r="N479" s="40">
        <f>G479</f>
        <v>283</v>
      </c>
      <c r="O479" s="38" t="s">
        <v>1</v>
      </c>
      <c r="P479" s="38" t="str">
        <f>CONCATENATE(A479,B479,C479,D479,E479,F479,G479,H479,I479,J479,K479,L479,M479,N479,O479)</f>
        <v>{id:284,year: "2021", typeDoc:"ACUERDO",numDoc:"CG283-2021",monthDoc:"OCT",nameDoc:"DESTRUCCIÓN DOCUMENTACIÓN ELECTORAL PELO 2020 2021",link: Acuerdos__pdfpath(`./${"2021/"}${"283.pdf"}`),},</v>
      </c>
      <c r="T479" s="38" t="str">
        <f t="shared" si="48"/>
        <v>{id:284,year: "2021", typeDoc:"ACUERDO",numDoc:"CG283-2021",monthDoc:"OCT",nameDoc:"DESTRUCCIÓN DOCUMENTACIÓN ELECTORAL PELO 2020 2021",link: Acuerdos__pdfpath(`./${"2021/"}${"283.pdf"}`),},</v>
      </c>
      <c r="U479" s="38">
        <v>462</v>
      </c>
    </row>
    <row r="480" spans="1:21" x14ac:dyDescent="0.25">
      <c r="A480" s="41" t="s">
        <v>748</v>
      </c>
      <c r="B480" s="42">
        <v>285</v>
      </c>
      <c r="C480" s="42" t="s">
        <v>1399</v>
      </c>
      <c r="D480" s="42" t="s">
        <v>1181</v>
      </c>
      <c r="E480" s="42" t="s">
        <v>1400</v>
      </c>
      <c r="F480" s="42"/>
      <c r="G480" s="42">
        <v>284</v>
      </c>
      <c r="H480" s="42" t="s">
        <v>0</v>
      </c>
      <c r="I480" s="42" t="s">
        <v>1257</v>
      </c>
      <c r="J480" s="42" t="s">
        <v>2558</v>
      </c>
      <c r="K480" s="42" t="s">
        <v>1177</v>
      </c>
      <c r="L480" s="42" t="s">
        <v>2566</v>
      </c>
      <c r="M480" s="42" t="s">
        <v>1157</v>
      </c>
      <c r="N480" s="44">
        <f>G480</f>
        <v>284</v>
      </c>
      <c r="O480" s="42" t="s">
        <v>613</v>
      </c>
      <c r="P480" s="45"/>
      <c r="T480" s="38" t="str">
        <f t="shared" si="48"/>
        <v/>
      </c>
      <c r="U480" s="38">
        <v>459</v>
      </c>
    </row>
    <row r="481" spans="1:21" x14ac:dyDescent="0.25">
      <c r="A481" s="51" t="s">
        <v>748</v>
      </c>
      <c r="B481" s="38" t="s">
        <v>611</v>
      </c>
      <c r="C481" s="38" t="s">
        <v>1399</v>
      </c>
      <c r="E481" s="38" t="s">
        <v>1179</v>
      </c>
      <c r="I481" s="38" t="s">
        <v>1180</v>
      </c>
      <c r="K481" s="38" t="s">
        <v>1177</v>
      </c>
      <c r="L481" s="38" t="s">
        <v>2567</v>
      </c>
      <c r="M481" s="38" t="s">
        <v>1157</v>
      </c>
      <c r="N481" s="40" t="str">
        <f>CONCATENATE(G480,".1")</f>
        <v>284.1</v>
      </c>
      <c r="O481" s="38" t="s">
        <v>1</v>
      </c>
      <c r="P481" s="52"/>
      <c r="T481" s="38" t="str">
        <f t="shared" si="48"/>
        <v/>
      </c>
      <c r="U481" s="38">
        <v>460</v>
      </c>
    </row>
    <row r="482" spans="1:21" ht="15.75" thickBot="1" x14ac:dyDescent="0.3">
      <c r="A482" s="46" t="s">
        <v>748</v>
      </c>
      <c r="B482" s="47" t="s">
        <v>611</v>
      </c>
      <c r="C482" s="47" t="s">
        <v>1399</v>
      </c>
      <c r="D482" s="47"/>
      <c r="E482" s="47" t="s">
        <v>1179</v>
      </c>
      <c r="F482" s="47"/>
      <c r="G482" s="47"/>
      <c r="H482" s="47"/>
      <c r="I482" s="47" t="s">
        <v>1180</v>
      </c>
      <c r="J482" s="47"/>
      <c r="K482" s="47" t="s">
        <v>1177</v>
      </c>
      <c r="L482" s="47" t="s">
        <v>2568</v>
      </c>
      <c r="M482" s="47" t="s">
        <v>1157</v>
      </c>
      <c r="N482" s="49" t="str">
        <f>CONCATENATE(G480,".2")</f>
        <v>284.2</v>
      </c>
      <c r="O482" s="47" t="s">
        <v>622</v>
      </c>
      <c r="P482" s="50" t="str">
        <f>CONCATENATE(
A480,B480,C480,D480,E480,F480,G480,H480,I480,J480,K480,L480,M480,N480,O480,
A481,B481,C481,D481,E481,F481,G481,H481,I481,J481,K481,L481,M481,N481,O481,
A482,B482,C482,D482,E482,F482,G482,H482,I482,J482,K482,L482,M482,N482,O482)</f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  <c r="T482" s="38" t="str">
        <f t="shared" si="48"/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  <c r="U482" s="38">
        <v>461</v>
      </c>
    </row>
    <row r="483" spans="1:21" x14ac:dyDescent="0.25">
      <c r="A483" s="41" t="s">
        <v>748</v>
      </c>
      <c r="B483" s="42">
        <v>286</v>
      </c>
      <c r="C483" s="42" t="s">
        <v>1399</v>
      </c>
      <c r="D483" s="42" t="s">
        <v>1181</v>
      </c>
      <c r="E483" s="42" t="s">
        <v>1400</v>
      </c>
      <c r="F483" s="42"/>
      <c r="G483" s="42">
        <v>285</v>
      </c>
      <c r="H483" s="42" t="s">
        <v>0</v>
      </c>
      <c r="I483" s="42" t="s">
        <v>1257</v>
      </c>
      <c r="J483" s="42" t="s">
        <v>2558</v>
      </c>
      <c r="K483" s="42" t="s">
        <v>1177</v>
      </c>
      <c r="L483" s="42" t="s">
        <v>2569</v>
      </c>
      <c r="M483" s="42" t="s">
        <v>1157</v>
      </c>
      <c r="N483" s="44">
        <f>G483</f>
        <v>285</v>
      </c>
      <c r="O483" s="42" t="s">
        <v>613</v>
      </c>
      <c r="P483" s="45"/>
      <c r="T483" s="38" t="str">
        <f t="shared" si="48"/>
        <v/>
      </c>
      <c r="U483" s="38">
        <v>422</v>
      </c>
    </row>
    <row r="484" spans="1:21" ht="15.75" thickBot="1" x14ac:dyDescent="0.3">
      <c r="A484" s="46" t="s">
        <v>748</v>
      </c>
      <c r="B484" s="47" t="s">
        <v>611</v>
      </c>
      <c r="C484" s="47" t="s">
        <v>1399</v>
      </c>
      <c r="D484" s="47"/>
      <c r="E484" s="47" t="s">
        <v>1179</v>
      </c>
      <c r="F484" s="47"/>
      <c r="G484" s="47"/>
      <c r="H484" s="47"/>
      <c r="I484" s="47" t="s">
        <v>1180</v>
      </c>
      <c r="J484" s="47"/>
      <c r="K484" s="47" t="s">
        <v>1177</v>
      </c>
      <c r="L484" s="47" t="s">
        <v>2570</v>
      </c>
      <c r="M484" s="47" t="s">
        <v>1157</v>
      </c>
      <c r="N484" s="49" t="str">
        <f>CONCATENATE(G483,".1")</f>
        <v>285.1</v>
      </c>
      <c r="O484" s="47" t="s">
        <v>622</v>
      </c>
      <c r="P484" s="50" t="str">
        <f>CONCATENATE(
A483,B483,C483,D483,E483,F483,G483,H483,I483,J483,K483,L483,M483,N483,O483,
A484,B484,C484,D484,E484,F484,G484,H484,I484,J484,K484,L484,M484,N484,O484)</f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  <c r="T484" s="38" t="str">
        <f t="shared" si="48"/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  <c r="U484" s="38">
        <v>423</v>
      </c>
    </row>
    <row r="485" spans="1:21" ht="15.75" thickBot="1" x14ac:dyDescent="0.3">
      <c r="A485" s="38" t="s">
        <v>748</v>
      </c>
      <c r="B485" s="38">
        <v>287</v>
      </c>
      <c r="C485" s="38" t="s">
        <v>1399</v>
      </c>
      <c r="D485" s="38" t="s">
        <v>1181</v>
      </c>
      <c r="E485" s="38" t="s">
        <v>1400</v>
      </c>
      <c r="G485" s="38">
        <v>286</v>
      </c>
      <c r="H485" s="38" t="s">
        <v>0</v>
      </c>
      <c r="I485" s="38" t="s">
        <v>1257</v>
      </c>
      <c r="J485" s="38" t="s">
        <v>2558</v>
      </c>
      <c r="K485" s="38" t="s">
        <v>1177</v>
      </c>
      <c r="L485" s="38" t="s">
        <v>2571</v>
      </c>
      <c r="M485" s="38" t="s">
        <v>1157</v>
      </c>
      <c r="N485" s="40">
        <f>G485</f>
        <v>286</v>
      </c>
      <c r="O485" s="38" t="s">
        <v>1</v>
      </c>
      <c r="P485" s="53" t="str">
        <f>CONCATENATE(A485,B485,C485,D485,E485,F485,G485,H485,I485,J485,K485,L485,M485,N485,O485)</f>
        <v>{id:287,year: "2021", typeDoc:"ACUERDO",numDoc:"CG286-2021",monthDoc:"OCT",nameDoc:"RESPUESTA A ESCRITO DE FUERZA POR MÉXICO",link: Acuerdos__pdfpath(`./${"2021/"}${"286.pdf"}`),},</v>
      </c>
      <c r="T485" s="38" t="str">
        <f t="shared" si="48"/>
        <v>{id:287,year: "2021", typeDoc:"ACUERDO",numDoc:"CG286-2021",monthDoc:"OCT",nameDoc:"RESPUESTA A ESCRITO DE FUERZA POR MÉXICO",link: Acuerdos__pdfpath(`./${"2021/"}${"286.pdf"}`),},</v>
      </c>
      <c r="U485" s="38">
        <v>462</v>
      </c>
    </row>
    <row r="486" spans="1:21" x14ac:dyDescent="0.25">
      <c r="A486" s="41" t="s">
        <v>748</v>
      </c>
      <c r="B486" s="42">
        <v>288</v>
      </c>
      <c r="C486" s="42" t="s">
        <v>1399</v>
      </c>
      <c r="D486" s="42" t="s">
        <v>1181</v>
      </c>
      <c r="E486" s="42" t="s">
        <v>1400</v>
      </c>
      <c r="F486" s="42"/>
      <c r="G486" s="42">
        <v>287</v>
      </c>
      <c r="H486" s="42" t="s">
        <v>0</v>
      </c>
      <c r="I486" s="42" t="s">
        <v>1257</v>
      </c>
      <c r="J486" s="42" t="s">
        <v>2558</v>
      </c>
      <c r="K486" s="42" t="s">
        <v>1177</v>
      </c>
      <c r="L486" s="42" t="s">
        <v>2572</v>
      </c>
      <c r="M486" s="42" t="s">
        <v>1157</v>
      </c>
      <c r="N486" s="44">
        <f>G486</f>
        <v>287</v>
      </c>
      <c r="O486" s="42" t="s">
        <v>613</v>
      </c>
      <c r="P486" s="45"/>
      <c r="T486" s="38" t="str">
        <f t="shared" si="48"/>
        <v/>
      </c>
      <c r="U486" s="38">
        <v>424</v>
      </c>
    </row>
    <row r="487" spans="1:21" ht="15.75" thickBot="1" x14ac:dyDescent="0.3">
      <c r="A487" s="46" t="s">
        <v>748</v>
      </c>
      <c r="B487" s="47" t="s">
        <v>611</v>
      </c>
      <c r="C487" s="47" t="s">
        <v>1399</v>
      </c>
      <c r="D487" s="47"/>
      <c r="E487" s="47" t="s">
        <v>1179</v>
      </c>
      <c r="F487" s="47"/>
      <c r="G487" s="47"/>
      <c r="H487" s="47"/>
      <c r="I487" s="47" t="s">
        <v>1180</v>
      </c>
      <c r="J487" s="47"/>
      <c r="K487" s="47" t="s">
        <v>1177</v>
      </c>
      <c r="L487" s="47" t="s">
        <v>2573</v>
      </c>
      <c r="M487" s="47" t="s">
        <v>1157</v>
      </c>
      <c r="N487" s="49" t="str">
        <f>CONCATENATE(G486,".1")</f>
        <v>287.1</v>
      </c>
      <c r="O487" s="47" t="s">
        <v>622</v>
      </c>
      <c r="P487" s="50" t="str">
        <f>CONCATENATE(
A486,B486,C486,D486,E486,F486,G486,H486,I486,J486,K486,L486,M486,N486,O486,
A487,B487,C487,D487,E487,F487,G487,H487,I487,J487,K487,L487,M487,N487,O487)</f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  <c r="T487" s="38" t="str">
        <f t="shared" si="48"/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  <c r="U487" s="38">
        <v>425</v>
      </c>
    </row>
    <row r="488" spans="1:21" ht="15.75" thickBot="1" x14ac:dyDescent="0.3">
      <c r="A488" s="38" t="s">
        <v>748</v>
      </c>
      <c r="B488" s="38">
        <v>289</v>
      </c>
      <c r="C488" s="38" t="s">
        <v>1399</v>
      </c>
      <c r="D488" s="38" t="s">
        <v>1181</v>
      </c>
      <c r="E488" s="38" t="s">
        <v>1400</v>
      </c>
      <c r="G488" s="38">
        <v>288</v>
      </c>
      <c r="H488" s="38" t="s">
        <v>0</v>
      </c>
      <c r="I488" s="38" t="s">
        <v>1257</v>
      </c>
      <c r="J488" s="38" t="s">
        <v>2574</v>
      </c>
      <c r="K488" s="38" t="s">
        <v>1177</v>
      </c>
      <c r="L488" s="38" t="s">
        <v>2659</v>
      </c>
      <c r="M488" s="38" t="s">
        <v>1157</v>
      </c>
      <c r="N488" s="40">
        <f>G488</f>
        <v>288</v>
      </c>
      <c r="O488" s="38" t="s">
        <v>1</v>
      </c>
      <c r="P488" s="53" t="str">
        <f>CONCATENATE(A488,B488,C488,D488,E488,F488,G488,H488,I488,J488,K488,L488,M488,N488,O488)</f>
        <v>{id:289,year: "2021", typeDoc:"ACUERDO",numDoc:"CG288-2021",monthDoc:"NOV",nameDoc:"INTEGRACIÓN DE COMISIONES Y ADECUACIÓN DE COMISIÓN TEMPORAL, COMITÉS Y JGE",link: Acuerdos__pdfpath(`./${"2021/"}${"288.pdf"}`),},</v>
      </c>
      <c r="T488" s="38" t="str">
        <f t="shared" si="48"/>
        <v>{id:289,year: "2021", typeDoc:"ACUERDO",numDoc:"CG288-2021",monthDoc:"NOV",nameDoc:"INTEGRACIÓN DE COMISIONES Y ADECUACIÓN DE COMISIÓN TEMPORAL, COMITÉS Y JGE",link: Acuerdos__pdfpath(`./${"2021/"}${"288.pdf"}`),},</v>
      </c>
      <c r="U488" s="38">
        <v>462</v>
      </c>
    </row>
    <row r="489" spans="1:21" x14ac:dyDescent="0.25">
      <c r="A489" s="41" t="s">
        <v>748</v>
      </c>
      <c r="B489" s="42">
        <v>290</v>
      </c>
      <c r="C489" s="42" t="s">
        <v>1399</v>
      </c>
      <c r="D489" s="42" t="s">
        <v>1181</v>
      </c>
      <c r="E489" s="42" t="s">
        <v>1400</v>
      </c>
      <c r="F489" s="42"/>
      <c r="G489" s="42">
        <v>289</v>
      </c>
      <c r="H489" s="42" t="s">
        <v>0</v>
      </c>
      <c r="I489" s="42" t="s">
        <v>1257</v>
      </c>
      <c r="J489" s="42" t="s">
        <v>2574</v>
      </c>
      <c r="K489" s="42" t="s">
        <v>1177</v>
      </c>
      <c r="L489" s="42" t="s">
        <v>2545</v>
      </c>
      <c r="M489" s="42" t="s">
        <v>1157</v>
      </c>
      <c r="N489" s="44">
        <f>G489</f>
        <v>289</v>
      </c>
      <c r="O489" s="42" t="s">
        <v>613</v>
      </c>
      <c r="P489" s="45"/>
      <c r="T489" s="38" t="str">
        <f t="shared" si="48"/>
        <v/>
      </c>
      <c r="U489" s="38">
        <v>426</v>
      </c>
    </row>
    <row r="490" spans="1:21" ht="15.75" thickBot="1" x14ac:dyDescent="0.3">
      <c r="A490" s="46" t="s">
        <v>748</v>
      </c>
      <c r="B490" s="47" t="s">
        <v>611</v>
      </c>
      <c r="C490" s="47" t="s">
        <v>1399</v>
      </c>
      <c r="D490" s="47"/>
      <c r="E490" s="47" t="s">
        <v>1179</v>
      </c>
      <c r="F490" s="47"/>
      <c r="G490" s="47"/>
      <c r="H490" s="47"/>
      <c r="I490" s="47" t="s">
        <v>1180</v>
      </c>
      <c r="J490" s="47"/>
      <c r="K490" s="47" t="s">
        <v>1177</v>
      </c>
      <c r="L490" s="47" t="s">
        <v>2575</v>
      </c>
      <c r="M490" s="47" t="s">
        <v>1157</v>
      </c>
      <c r="N490" s="49" t="str">
        <f>CONCATENATE(G489,".1")</f>
        <v>289.1</v>
      </c>
      <c r="O490" s="47" t="s">
        <v>622</v>
      </c>
      <c r="P490" s="50" t="str">
        <f>CONCATENATE(
A489,B489,C489,D489,E489,F489,G489,H489,I489,J489,K489,L489,M489,N489,O489,
A490,B490,C490,D490,E490,F490,G490,H490,I490,J490,K490,L490,M490,N490,O490)</f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  <c r="T490" s="38" t="str">
        <f t="shared" si="48"/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  <c r="U490" s="38">
        <v>427</v>
      </c>
    </row>
    <row r="491" spans="1:21" x14ac:dyDescent="0.25">
      <c r="A491" s="41" t="s">
        <v>748</v>
      </c>
      <c r="B491" s="42">
        <v>291</v>
      </c>
      <c r="C491" s="42" t="s">
        <v>1399</v>
      </c>
      <c r="D491" s="42" t="s">
        <v>1181</v>
      </c>
      <c r="E491" s="42" t="s">
        <v>1400</v>
      </c>
      <c r="F491" s="42"/>
      <c r="G491" s="42">
        <v>290</v>
      </c>
      <c r="H491" s="42" t="s">
        <v>0</v>
      </c>
      <c r="I491" s="42" t="s">
        <v>1257</v>
      </c>
      <c r="J491" s="42" t="s">
        <v>2574</v>
      </c>
      <c r="K491" s="42" t="s">
        <v>1177</v>
      </c>
      <c r="L491" s="42" t="s">
        <v>2576</v>
      </c>
      <c r="M491" s="42" t="s">
        <v>1157</v>
      </c>
      <c r="N491" s="44">
        <f>G491</f>
        <v>290</v>
      </c>
      <c r="O491" s="42" t="s">
        <v>613</v>
      </c>
      <c r="P491" s="45"/>
      <c r="T491" s="38" t="str">
        <f t="shared" si="48"/>
        <v/>
      </c>
      <c r="U491" s="38">
        <v>474</v>
      </c>
    </row>
    <row r="492" spans="1:21" x14ac:dyDescent="0.25">
      <c r="A492" s="51" t="s">
        <v>748</v>
      </c>
      <c r="B492" s="38" t="s">
        <v>611</v>
      </c>
      <c r="C492" s="38" t="s">
        <v>1399</v>
      </c>
      <c r="E492" s="38" t="s">
        <v>1179</v>
      </c>
      <c r="I492" s="38" t="s">
        <v>1180</v>
      </c>
      <c r="K492" s="38" t="s">
        <v>1177</v>
      </c>
      <c r="L492" s="38" t="s">
        <v>2381</v>
      </c>
      <c r="M492" s="38" t="s">
        <v>1157</v>
      </c>
      <c r="N492" s="40" t="str">
        <f>CONCATENATE(G491,".1")</f>
        <v>290.1</v>
      </c>
      <c r="O492" s="38" t="s">
        <v>1</v>
      </c>
      <c r="P492" s="52"/>
      <c r="T492" s="38" t="str">
        <f t="shared" si="48"/>
        <v/>
      </c>
      <c r="U492" s="38">
        <v>475</v>
      </c>
    </row>
    <row r="493" spans="1:21" x14ac:dyDescent="0.25">
      <c r="A493" s="51" t="s">
        <v>748</v>
      </c>
      <c r="B493" s="38" t="s">
        <v>611</v>
      </c>
      <c r="C493" s="38" t="s">
        <v>1399</v>
      </c>
      <c r="E493" s="38" t="s">
        <v>1179</v>
      </c>
      <c r="I493" s="38" t="s">
        <v>1180</v>
      </c>
      <c r="K493" s="38" t="s">
        <v>1177</v>
      </c>
      <c r="L493" s="38" t="s">
        <v>2577</v>
      </c>
      <c r="M493" s="38" t="s">
        <v>1157</v>
      </c>
      <c r="N493" s="40" t="str">
        <f>CONCATENATE(G491,".2")</f>
        <v>290.2</v>
      </c>
      <c r="O493" s="38" t="s">
        <v>1</v>
      </c>
      <c r="P493" s="52"/>
      <c r="T493" s="38" t="str">
        <f t="shared" si="48"/>
        <v/>
      </c>
      <c r="U493" s="38">
        <v>476</v>
      </c>
    </row>
    <row r="494" spans="1:21" ht="15.75" thickBot="1" x14ac:dyDescent="0.3">
      <c r="A494" s="46" t="s">
        <v>748</v>
      </c>
      <c r="B494" s="47" t="s">
        <v>611</v>
      </c>
      <c r="C494" s="47" t="s">
        <v>1399</v>
      </c>
      <c r="D494" s="47"/>
      <c r="E494" s="47" t="s">
        <v>1179</v>
      </c>
      <c r="F494" s="47"/>
      <c r="G494" s="47"/>
      <c r="H494" s="47"/>
      <c r="I494" s="47" t="s">
        <v>1180</v>
      </c>
      <c r="J494" s="47"/>
      <c r="K494" s="47" t="s">
        <v>1177</v>
      </c>
      <c r="L494" s="47" t="s">
        <v>2383</v>
      </c>
      <c r="M494" s="47" t="s">
        <v>1157</v>
      </c>
      <c r="N494" s="49" t="str">
        <f>CONCATENATE(G491,".3")</f>
        <v>290.3</v>
      </c>
      <c r="O494" s="47" t="s">
        <v>622</v>
      </c>
      <c r="P494" s="50" t="str">
        <f>CONCATENATE(
A491,B491,C491,D491,E491,F491,G491,H491,I491,J491,K491,L491,M491,N491,O491,
A492,B492,C492,D492,E492,F492,G492,H492,I492,J492,K492,L492,M492,N492,O492,
A493,B493,C493,D493,E493,F493,G493,H493,I493,J493,K493,L493,M493,N493,O493,
A494,B494,C494,D494,E494,F494,G494,H494,I494,J494,K494,L494,M494,N494,O494)</f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  <c r="T494" s="38" t="str">
        <f t="shared" si="48"/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  <c r="U494" s="38">
        <v>477</v>
      </c>
    </row>
    <row r="495" spans="1:21" x14ac:dyDescent="0.25">
      <c r="A495" s="38" t="s">
        <v>748</v>
      </c>
      <c r="B495" s="38">
        <v>292</v>
      </c>
      <c r="C495" s="38" t="s">
        <v>1399</v>
      </c>
      <c r="D495" s="38" t="s">
        <v>1181</v>
      </c>
      <c r="E495" s="38" t="s">
        <v>1400</v>
      </c>
      <c r="G495" s="38">
        <v>291</v>
      </c>
      <c r="H495" s="38" t="s">
        <v>0</v>
      </c>
      <c r="I495" s="38" t="s">
        <v>1257</v>
      </c>
      <c r="J495" s="38" t="s">
        <v>2574</v>
      </c>
      <c r="K495" s="38" t="s">
        <v>1177</v>
      </c>
      <c r="L495" s="38" t="s">
        <v>2578</v>
      </c>
      <c r="M495" s="38" t="s">
        <v>1157</v>
      </c>
      <c r="N495" s="40">
        <f t="shared" ref="N495:N503" si="49">G495</f>
        <v>291</v>
      </c>
      <c r="O495" s="38" t="s">
        <v>1</v>
      </c>
      <c r="P495" s="42" t="str">
        <f t="shared" ref="P495:P504" si="50">CONCATENATE(A495,B495,C495,D495,E495,F495,G495,H495,I495,J495,K495,L495,M495,N495,O495)</f>
        <v>{id:292,year: "2021", typeDoc:"ACUERDO",numDoc:"CG291-2021",monthDoc:"NOV",nameDoc:"PROGRAMA GOBIERNO COMÚN PAN PEE 2021",link: Acuerdos__pdfpath(`./${"2021/"}${"291.pdf"}`),},</v>
      </c>
      <c r="T495" s="38" t="str">
        <f t="shared" si="48"/>
        <v>{id:292,year: "2021", typeDoc:"ACUERDO",numDoc:"CG291-2021",monthDoc:"NOV",nameDoc:"PROGRAMA GOBIERNO COMÚN PAN PEE 2021",link: Acuerdos__pdfpath(`./${"2021/"}${"291.pdf"}`),},</v>
      </c>
      <c r="U495" s="38">
        <v>462</v>
      </c>
    </row>
    <row r="496" spans="1:21" x14ac:dyDescent="0.25">
      <c r="A496" s="38" t="s">
        <v>748</v>
      </c>
      <c r="B496" s="38">
        <v>293</v>
      </c>
      <c r="C496" s="38" t="s">
        <v>1399</v>
      </c>
      <c r="D496" s="38" t="s">
        <v>1181</v>
      </c>
      <c r="E496" s="38" t="s">
        <v>1400</v>
      </c>
      <c r="G496" s="38">
        <v>292</v>
      </c>
      <c r="H496" s="38" t="s">
        <v>0</v>
      </c>
      <c r="I496" s="38" t="s">
        <v>1257</v>
      </c>
      <c r="J496" s="38" t="s">
        <v>2574</v>
      </c>
      <c r="K496" s="38" t="s">
        <v>1177</v>
      </c>
      <c r="L496" s="38" t="s">
        <v>2579</v>
      </c>
      <c r="M496" s="38" t="s">
        <v>1157</v>
      </c>
      <c r="N496" s="40">
        <f t="shared" si="49"/>
        <v>292</v>
      </c>
      <c r="O496" s="38" t="s">
        <v>1</v>
      </c>
      <c r="P496" s="38" t="str">
        <f t="shared" si="50"/>
        <v>{id:293,year: "2021", typeDoc:"ACUERDO",numDoc:"CG292-2021",monthDoc:"NOV",nameDoc:"PROGRAMA GOBIERNO COMÚN PRI PEE 2021",link: Acuerdos__pdfpath(`./${"2021/"}${"292.pdf"}`),},</v>
      </c>
      <c r="T496" s="38" t="str">
        <f t="shared" si="48"/>
        <v>{id:293,year: "2021", typeDoc:"ACUERDO",numDoc:"CG292-2021",monthDoc:"NOV",nameDoc:"PROGRAMA GOBIERNO COMÚN PRI PEE 2021",link: Acuerdos__pdfpath(`./${"2021/"}${"292.pdf"}`),},</v>
      </c>
      <c r="U496" s="38">
        <v>462</v>
      </c>
    </row>
    <row r="497" spans="1:21" x14ac:dyDescent="0.25">
      <c r="A497" s="38" t="s">
        <v>748</v>
      </c>
      <c r="B497" s="38">
        <v>294</v>
      </c>
      <c r="C497" s="38" t="s">
        <v>1399</v>
      </c>
      <c r="D497" s="38" t="s">
        <v>1181</v>
      </c>
      <c r="E497" s="38" t="s">
        <v>1400</v>
      </c>
      <c r="G497" s="38">
        <v>293</v>
      </c>
      <c r="H497" s="38" t="s">
        <v>0</v>
      </c>
      <c r="I497" s="38" t="s">
        <v>1257</v>
      </c>
      <c r="J497" s="38" t="s">
        <v>2574</v>
      </c>
      <c r="K497" s="38" t="s">
        <v>1177</v>
      </c>
      <c r="L497" s="38" t="s">
        <v>2580</v>
      </c>
      <c r="M497" s="38" t="s">
        <v>1157</v>
      </c>
      <c r="N497" s="40">
        <f t="shared" si="49"/>
        <v>293</v>
      </c>
      <c r="O497" s="38" t="s">
        <v>1</v>
      </c>
      <c r="P497" s="38" t="str">
        <f t="shared" si="50"/>
        <v>{id:294,year: "2021", typeDoc:"ACUERDO",numDoc:"CG293-2021",monthDoc:"NOV",nameDoc:"PROGRAMA GOBIERNO COMÚN PRD PEE 2021",link: Acuerdos__pdfpath(`./${"2021/"}${"293.pdf"}`),},</v>
      </c>
      <c r="T497" s="38" t="str">
        <f t="shared" si="48"/>
        <v>{id:294,year: "2021", typeDoc:"ACUERDO",numDoc:"CG293-2021",monthDoc:"NOV",nameDoc:"PROGRAMA GOBIERNO COMÚN PRD PEE 2021",link: Acuerdos__pdfpath(`./${"2021/"}${"293.pdf"}`),},</v>
      </c>
      <c r="U497" s="38">
        <v>462</v>
      </c>
    </row>
    <row r="498" spans="1:21" x14ac:dyDescent="0.25">
      <c r="A498" s="38" t="s">
        <v>748</v>
      </c>
      <c r="B498" s="38">
        <v>295</v>
      </c>
      <c r="C498" s="38" t="s">
        <v>1399</v>
      </c>
      <c r="D498" s="38" t="s">
        <v>1181</v>
      </c>
      <c r="E498" s="38" t="s">
        <v>1400</v>
      </c>
      <c r="G498" s="38">
        <v>294</v>
      </c>
      <c r="H498" s="38" t="s">
        <v>0</v>
      </c>
      <c r="I498" s="38" t="s">
        <v>1257</v>
      </c>
      <c r="J498" s="38" t="s">
        <v>2574</v>
      </c>
      <c r="K498" s="38" t="s">
        <v>1177</v>
      </c>
      <c r="L498" s="38" t="s">
        <v>2581</v>
      </c>
      <c r="M498" s="38" t="s">
        <v>1157</v>
      </c>
      <c r="N498" s="40">
        <f t="shared" si="49"/>
        <v>294</v>
      </c>
      <c r="O498" s="38" t="s">
        <v>1</v>
      </c>
      <c r="P498" s="38" t="str">
        <f t="shared" si="50"/>
        <v>{id:295,year: "2021", typeDoc:"ACUERDO",numDoc:"CG294-2021",monthDoc:"NOV",nameDoc:"PROGRAMA GOBIERNO COMÚN PT PEE 2021",link: Acuerdos__pdfpath(`./${"2021/"}${"294.pdf"}`),},</v>
      </c>
      <c r="T498" s="38" t="str">
        <f t="shared" si="48"/>
        <v>{id:295,year: "2021", typeDoc:"ACUERDO",numDoc:"CG294-2021",monthDoc:"NOV",nameDoc:"PROGRAMA GOBIERNO COMÚN PT PEE 2021",link: Acuerdos__pdfpath(`./${"2021/"}${"294.pdf"}`),},</v>
      </c>
      <c r="U498" s="38">
        <v>462</v>
      </c>
    </row>
    <row r="499" spans="1:21" x14ac:dyDescent="0.25">
      <c r="A499" s="38" t="s">
        <v>748</v>
      </c>
      <c r="B499" s="38">
        <v>296</v>
      </c>
      <c r="C499" s="38" t="s">
        <v>1399</v>
      </c>
      <c r="D499" s="38" t="s">
        <v>1181</v>
      </c>
      <c r="E499" s="38" t="s">
        <v>1400</v>
      </c>
      <c r="G499" s="38">
        <v>295</v>
      </c>
      <c r="H499" s="38" t="s">
        <v>0</v>
      </c>
      <c r="I499" s="38" t="s">
        <v>1257</v>
      </c>
      <c r="J499" s="38" t="s">
        <v>2574</v>
      </c>
      <c r="K499" s="38" t="s">
        <v>1177</v>
      </c>
      <c r="L499" s="38" t="s">
        <v>2582</v>
      </c>
      <c r="M499" s="38" t="s">
        <v>1157</v>
      </c>
      <c r="N499" s="40">
        <f t="shared" si="49"/>
        <v>295</v>
      </c>
      <c r="O499" s="38" t="s">
        <v>1</v>
      </c>
      <c r="P499" s="38" t="str">
        <f t="shared" si="50"/>
        <v>{id:296,year: "2021", typeDoc:"ACUERDO",numDoc:"CG295-2021",monthDoc:"NOV",nameDoc:"PROGRAMA GOBIERNO COMÚN PVEM PEE 2021",link: Acuerdos__pdfpath(`./${"2021/"}${"295.pdf"}`),},</v>
      </c>
      <c r="T499" s="38" t="str">
        <f t="shared" si="48"/>
        <v>{id:296,year: "2021", typeDoc:"ACUERDO",numDoc:"CG295-2021",monthDoc:"NOV",nameDoc:"PROGRAMA GOBIERNO COMÚN PVEM PEE 2021",link: Acuerdos__pdfpath(`./${"2021/"}${"295.pdf"}`),},</v>
      </c>
      <c r="U499" s="38">
        <v>462</v>
      </c>
    </row>
    <row r="500" spans="1:21" x14ac:dyDescent="0.25">
      <c r="A500" s="38" t="s">
        <v>748</v>
      </c>
      <c r="B500" s="38">
        <v>297</v>
      </c>
      <c r="C500" s="38" t="s">
        <v>1399</v>
      </c>
      <c r="D500" s="38" t="s">
        <v>1181</v>
      </c>
      <c r="E500" s="38" t="s">
        <v>1400</v>
      </c>
      <c r="G500" s="38">
        <v>296</v>
      </c>
      <c r="H500" s="38" t="s">
        <v>0</v>
      </c>
      <c r="I500" s="38" t="s">
        <v>1257</v>
      </c>
      <c r="J500" s="38" t="s">
        <v>2574</v>
      </c>
      <c r="K500" s="38" t="s">
        <v>1177</v>
      </c>
      <c r="L500" s="38" t="s">
        <v>2583</v>
      </c>
      <c r="M500" s="38" t="s">
        <v>1157</v>
      </c>
      <c r="N500" s="40">
        <f t="shared" si="49"/>
        <v>296</v>
      </c>
      <c r="O500" s="38" t="s">
        <v>1</v>
      </c>
      <c r="P500" s="38" t="str">
        <f t="shared" si="50"/>
        <v>{id:297,year: "2021", typeDoc:"ACUERDO",numDoc:"CG296-2021",monthDoc:"NOV",nameDoc:"PROGRAMA GOBIERNO COMÚN MC PEE 2021",link: Acuerdos__pdfpath(`./${"2021/"}${"296.pdf"}`),},</v>
      </c>
      <c r="T500" s="38" t="str">
        <f t="shared" si="48"/>
        <v>{id:297,year: "2021", typeDoc:"ACUERDO",numDoc:"CG296-2021",monthDoc:"NOV",nameDoc:"PROGRAMA GOBIERNO COMÚN MC PEE 2021",link: Acuerdos__pdfpath(`./${"2021/"}${"296.pdf"}`),},</v>
      </c>
      <c r="U500" s="38">
        <v>462</v>
      </c>
    </row>
    <row r="501" spans="1:21" x14ac:dyDescent="0.25">
      <c r="A501" s="38" t="s">
        <v>748</v>
      </c>
      <c r="B501" s="38">
        <v>298</v>
      </c>
      <c r="C501" s="38" t="s">
        <v>1399</v>
      </c>
      <c r="D501" s="38" t="s">
        <v>1181</v>
      </c>
      <c r="E501" s="38" t="s">
        <v>1400</v>
      </c>
      <c r="G501" s="38">
        <v>297</v>
      </c>
      <c r="H501" s="38" t="s">
        <v>0</v>
      </c>
      <c r="I501" s="38" t="s">
        <v>1257</v>
      </c>
      <c r="J501" s="38" t="s">
        <v>2574</v>
      </c>
      <c r="K501" s="38" t="s">
        <v>1177</v>
      </c>
      <c r="L501" s="38" t="s">
        <v>2584</v>
      </c>
      <c r="M501" s="38" t="s">
        <v>1157</v>
      </c>
      <c r="N501" s="40">
        <f t="shared" si="49"/>
        <v>297</v>
      </c>
      <c r="O501" s="38" t="s">
        <v>1</v>
      </c>
      <c r="P501" s="38" t="str">
        <f t="shared" si="50"/>
        <v>{id:298,year: "2021", typeDoc:"ACUERDO",numDoc:"CG297-2021",monthDoc:"NOV",nameDoc:"PROGRAMA GOBIERNO COMÚN PAC PEE 2021",link: Acuerdos__pdfpath(`./${"2021/"}${"297.pdf"}`),},</v>
      </c>
      <c r="T501" s="38" t="str">
        <f t="shared" si="48"/>
        <v>{id:298,year: "2021", typeDoc:"ACUERDO",numDoc:"CG297-2021",monthDoc:"NOV",nameDoc:"PROGRAMA GOBIERNO COMÚN PAC PEE 2021",link: Acuerdos__pdfpath(`./${"2021/"}${"297.pdf"}`),},</v>
      </c>
      <c r="U501" s="38">
        <v>462</v>
      </c>
    </row>
    <row r="502" spans="1:21" x14ac:dyDescent="0.25">
      <c r="A502" s="38" t="s">
        <v>748</v>
      </c>
      <c r="B502" s="38">
        <v>299</v>
      </c>
      <c r="C502" s="38" t="s">
        <v>1399</v>
      </c>
      <c r="D502" s="38" t="s">
        <v>1181</v>
      </c>
      <c r="E502" s="38" t="s">
        <v>1400</v>
      </c>
      <c r="G502" s="38">
        <v>298</v>
      </c>
      <c r="H502" s="38" t="s">
        <v>0</v>
      </c>
      <c r="I502" s="38" t="s">
        <v>1257</v>
      </c>
      <c r="J502" s="38" t="s">
        <v>2574</v>
      </c>
      <c r="K502" s="38" t="s">
        <v>1177</v>
      </c>
      <c r="L502" s="38" t="s">
        <v>2585</v>
      </c>
      <c r="M502" s="38" t="s">
        <v>1157</v>
      </c>
      <c r="N502" s="40">
        <f t="shared" si="49"/>
        <v>298</v>
      </c>
      <c r="O502" s="38" t="s">
        <v>1</v>
      </c>
      <c r="P502" s="38" t="str">
        <f t="shared" si="50"/>
        <v>{id:299,year: "2021", typeDoc:"ACUERDO",numDoc:"CG298-2021",monthDoc:"NOV",nameDoc:"PROGRAMA GOBIERNO COMÚN MORENA PEE 2021",link: Acuerdos__pdfpath(`./${"2021/"}${"298.pdf"}`),},</v>
      </c>
      <c r="T502" s="38" t="str">
        <f t="shared" si="48"/>
        <v>{id:299,year: "2021", typeDoc:"ACUERDO",numDoc:"CG298-2021",monthDoc:"NOV",nameDoc:"PROGRAMA GOBIERNO COMÚN MORENA PEE 2021",link: Acuerdos__pdfpath(`./${"2021/"}${"298.pdf"}`),},</v>
      </c>
      <c r="U502" s="38">
        <v>462</v>
      </c>
    </row>
    <row r="503" spans="1:21" ht="15.75" thickBot="1" x14ac:dyDescent="0.3">
      <c r="A503" s="38" t="s">
        <v>748</v>
      </c>
      <c r="B503" s="38">
        <v>300</v>
      </c>
      <c r="C503" s="38" t="s">
        <v>1399</v>
      </c>
      <c r="D503" s="38" t="s">
        <v>1181</v>
      </c>
      <c r="E503" s="38" t="s">
        <v>1400</v>
      </c>
      <c r="G503" s="38">
        <v>299</v>
      </c>
      <c r="H503" s="38" t="s">
        <v>0</v>
      </c>
      <c r="I503" s="38" t="s">
        <v>1257</v>
      </c>
      <c r="J503" s="38" t="s">
        <v>2574</v>
      </c>
      <c r="K503" s="38" t="s">
        <v>1177</v>
      </c>
      <c r="L503" s="38" t="s">
        <v>2586</v>
      </c>
      <c r="M503" s="38" t="s">
        <v>1157</v>
      </c>
      <c r="N503" s="40">
        <f t="shared" si="49"/>
        <v>299</v>
      </c>
      <c r="O503" s="38" t="s">
        <v>1</v>
      </c>
      <c r="P503" s="47" t="str">
        <f t="shared" si="50"/>
        <v>{id:300,year: "2021", typeDoc:"ACUERDO",numDoc:"CG299-2021",monthDoc:"NOV",nameDoc:"PROGRAMA GOBIERNO COMÚN PNAT PEE 2021",link: Acuerdos__pdfpath(`./${"2021/"}${"299.pdf"}`),},</v>
      </c>
      <c r="T503" s="38" t="str">
        <f t="shared" si="48"/>
        <v>{id:300,year: "2021", typeDoc:"ACUERDO",numDoc:"CG299-2021",monthDoc:"NOV",nameDoc:"PROGRAMA GOBIERNO COMÚN PNAT PEE 2021",link: Acuerdos__pdfpath(`./${"2021/"}${"299.pdf"}`),},</v>
      </c>
      <c r="U503" s="38">
        <v>462</v>
      </c>
    </row>
    <row r="504" spans="1:21" x14ac:dyDescent="0.25">
      <c r="A504" s="41" t="s">
        <v>748</v>
      </c>
      <c r="B504" s="42">
        <v>301</v>
      </c>
      <c r="C504" s="42" t="s">
        <v>1399</v>
      </c>
      <c r="D504" s="42" t="s">
        <v>1181</v>
      </c>
      <c r="E504" s="42" t="s">
        <v>1400</v>
      </c>
      <c r="F504" s="42"/>
      <c r="G504" s="42">
        <v>300</v>
      </c>
      <c r="H504" s="42" t="s">
        <v>0</v>
      </c>
      <c r="I504" s="42" t="s">
        <v>1257</v>
      </c>
      <c r="J504" s="42" t="s">
        <v>2574</v>
      </c>
      <c r="K504" s="42" t="s">
        <v>1177</v>
      </c>
      <c r="L504" s="42" t="s">
        <v>2587</v>
      </c>
      <c r="M504" s="42" t="s">
        <v>1157</v>
      </c>
      <c r="N504" s="44">
        <f>G504</f>
        <v>300</v>
      </c>
      <c r="O504" s="42" t="s">
        <v>613</v>
      </c>
      <c r="P504" s="45"/>
      <c r="T504" s="38" t="str">
        <f t="shared" si="48"/>
        <v/>
      </c>
      <c r="U504" s="38">
        <v>428</v>
      </c>
    </row>
    <row r="505" spans="1:21" ht="15.75" thickBot="1" x14ac:dyDescent="0.3">
      <c r="A505" s="46" t="s">
        <v>748</v>
      </c>
      <c r="B505" s="47" t="s">
        <v>611</v>
      </c>
      <c r="C505" s="47" t="s">
        <v>1399</v>
      </c>
      <c r="D505" s="47"/>
      <c r="E505" s="47" t="s">
        <v>1179</v>
      </c>
      <c r="F505" s="47"/>
      <c r="G505" s="47"/>
      <c r="H505" s="47"/>
      <c r="I505" s="47" t="s">
        <v>1180</v>
      </c>
      <c r="J505" s="47"/>
      <c r="K505" s="47" t="s">
        <v>1177</v>
      </c>
      <c r="L505" s="47" t="s">
        <v>767</v>
      </c>
      <c r="M505" s="47" t="s">
        <v>1157</v>
      </c>
      <c r="N505" s="49" t="str">
        <f>CONCATENATE(G504,".1")</f>
        <v>300.1</v>
      </c>
      <c r="O505" s="47" t="s">
        <v>622</v>
      </c>
      <c r="P505" s="50" t="str">
        <f>CONCATENATE(
A504,B504,C504,D504,E504,F504,G504,H504,I504,J504,K504,L504,M504,N504,O504,
A505,B505,C505,D505,E505,F505,G505,H505,I505,J505,K505,L505,M505,N505,O505)</f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  <c r="T505" s="38" t="str">
        <f t="shared" si="48"/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  <c r="U505" s="38">
        <v>429</v>
      </c>
    </row>
    <row r="506" spans="1:21" x14ac:dyDescent="0.25">
      <c r="A506" s="41" t="s">
        <v>748</v>
      </c>
      <c r="B506" s="42">
        <v>302</v>
      </c>
      <c r="C506" s="42" t="s">
        <v>1399</v>
      </c>
      <c r="D506" s="42" t="s">
        <v>1181</v>
      </c>
      <c r="E506" s="42" t="s">
        <v>1400</v>
      </c>
      <c r="F506" s="42"/>
      <c r="G506" s="42">
        <v>301</v>
      </c>
      <c r="H506" s="42" t="s">
        <v>0</v>
      </c>
      <c r="I506" s="42" t="s">
        <v>1257</v>
      </c>
      <c r="J506" s="42" t="s">
        <v>2574</v>
      </c>
      <c r="K506" s="42" t="s">
        <v>1177</v>
      </c>
      <c r="L506" s="42" t="s">
        <v>2588</v>
      </c>
      <c r="M506" s="42" t="s">
        <v>1157</v>
      </c>
      <c r="N506" s="44">
        <f>G506</f>
        <v>301</v>
      </c>
      <c r="O506" s="42" t="s">
        <v>613</v>
      </c>
      <c r="P506" s="45"/>
      <c r="T506" s="38" t="str">
        <f t="shared" si="48"/>
        <v/>
      </c>
      <c r="U506" s="38">
        <v>474</v>
      </c>
    </row>
    <row r="507" spans="1:21" x14ac:dyDescent="0.25">
      <c r="A507" s="51" t="s">
        <v>748</v>
      </c>
      <c r="B507" s="38" t="s">
        <v>611</v>
      </c>
      <c r="C507" s="38" t="s">
        <v>1399</v>
      </c>
      <c r="E507" s="38" t="s">
        <v>1179</v>
      </c>
      <c r="I507" s="38" t="s">
        <v>1180</v>
      </c>
      <c r="K507" s="38" t="s">
        <v>1177</v>
      </c>
      <c r="L507" s="38" t="s">
        <v>2589</v>
      </c>
      <c r="M507" s="38" t="s">
        <v>1157</v>
      </c>
      <c r="N507" s="40" t="str">
        <f>CONCATENATE(G506,".1")</f>
        <v>301.1</v>
      </c>
      <c r="O507" s="38" t="s">
        <v>1</v>
      </c>
      <c r="P507" s="52"/>
      <c r="T507" s="38" t="str">
        <f t="shared" si="48"/>
        <v/>
      </c>
      <c r="U507" s="38">
        <v>475</v>
      </c>
    </row>
    <row r="508" spans="1:21" x14ac:dyDescent="0.25">
      <c r="A508" s="51" t="s">
        <v>748</v>
      </c>
      <c r="B508" s="38" t="s">
        <v>611</v>
      </c>
      <c r="C508" s="38" t="s">
        <v>1399</v>
      </c>
      <c r="E508" s="38" t="s">
        <v>1179</v>
      </c>
      <c r="I508" s="38" t="s">
        <v>1180</v>
      </c>
      <c r="K508" s="38" t="s">
        <v>1177</v>
      </c>
      <c r="L508" s="38" t="s">
        <v>2590</v>
      </c>
      <c r="M508" s="38" t="s">
        <v>1157</v>
      </c>
      <c r="N508" s="40" t="str">
        <f>CONCATENATE(G506,".2")</f>
        <v>301.2</v>
      </c>
      <c r="O508" s="38" t="s">
        <v>1</v>
      </c>
      <c r="P508" s="52"/>
      <c r="T508" s="38" t="str">
        <f t="shared" si="48"/>
        <v/>
      </c>
      <c r="U508" s="38">
        <v>476</v>
      </c>
    </row>
    <row r="509" spans="1:21" ht="15.75" thickBot="1" x14ac:dyDescent="0.3">
      <c r="A509" s="46" t="s">
        <v>748</v>
      </c>
      <c r="B509" s="47" t="s">
        <v>611</v>
      </c>
      <c r="C509" s="47" t="s">
        <v>1399</v>
      </c>
      <c r="D509" s="47"/>
      <c r="E509" s="47" t="s">
        <v>1179</v>
      </c>
      <c r="F509" s="47"/>
      <c r="G509" s="47"/>
      <c r="H509" s="47"/>
      <c r="I509" s="47" t="s">
        <v>1180</v>
      </c>
      <c r="J509" s="47"/>
      <c r="K509" s="47" t="s">
        <v>1177</v>
      </c>
      <c r="L509" s="47" t="s">
        <v>2591</v>
      </c>
      <c r="M509" s="47" t="s">
        <v>1157</v>
      </c>
      <c r="N509" s="49" t="str">
        <f>CONCATENATE(G506,".3")</f>
        <v>301.3</v>
      </c>
      <c r="O509" s="47" t="s">
        <v>622</v>
      </c>
      <c r="P509" s="50" t="str">
        <f>CONCATENATE(
A506,B506,C506,D506,E506,F506,G506,H506,I506,J506,K506,L506,M506,N506,O506,
A507,B507,C507,D507,E507,F507,G507,H507,I507,J507,K507,L507,M507,N507,O507,
A508,B508,C508,D508,E508,F508,G508,H508,I508,J508,K508,L508,M508,N508,O508,
A509,B509,C509,D509,E509,F509,G509,H509,I509,J509,K509,L509,M509,N509,O509)</f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  <c r="T509" s="38" t="str">
        <f t="shared" si="48"/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  <c r="U509" s="38">
        <v>477</v>
      </c>
    </row>
    <row r="510" spans="1:21" x14ac:dyDescent="0.25">
      <c r="A510" s="38" t="s">
        <v>748</v>
      </c>
      <c r="B510" s="38">
        <v>303</v>
      </c>
      <c r="C510" s="38" t="s">
        <v>1399</v>
      </c>
      <c r="D510" s="38" t="s">
        <v>1182</v>
      </c>
      <c r="E510" s="38" t="s">
        <v>1400</v>
      </c>
      <c r="G510" s="38">
        <v>302</v>
      </c>
      <c r="H510" s="38" t="s">
        <v>0</v>
      </c>
      <c r="I510" s="38" t="s">
        <v>1257</v>
      </c>
      <c r="J510" s="38" t="s">
        <v>2574</v>
      </c>
      <c r="K510" s="38" t="s">
        <v>1177</v>
      </c>
      <c r="L510" s="38" t="s">
        <v>2592</v>
      </c>
      <c r="M510" s="38" t="s">
        <v>1157</v>
      </c>
      <c r="N510" s="40">
        <f t="shared" ref="N510:N517" si="51">G510</f>
        <v>302</v>
      </c>
      <c r="O510" s="38" t="s">
        <v>1</v>
      </c>
      <c r="P510" s="42" t="str">
        <f t="shared" ref="P510:P517" si="52">CONCATENATE(A510,B510,C510,D510,E510,F510,G510,H510,I510,J510,K510,L510,M510,N510,O510)</f>
        <v>{id:303,year: "2021", typeDoc:"RESOLUCIÓN",numDoc:"CG302-2021",monthDoc:"NOV",nameDoc:"REGISTRO CANDIDATURAS COMUNIDADES PAN PEE 2021",link: Acuerdos__pdfpath(`./${"2021/"}${"302.pdf"}`),},</v>
      </c>
      <c r="T510" s="38" t="str">
        <f t="shared" si="48"/>
        <v>{id:303,year: "2021", typeDoc:"RESOLUCIÓN",numDoc:"CG302-2021",monthDoc:"NOV",nameDoc:"REGISTRO CANDIDATURAS COMUNIDADES PAN PEE 2021",link: Acuerdos__pdfpath(`./${"2021/"}${"302.pdf"}`),},</v>
      </c>
      <c r="U510" s="38">
        <v>462</v>
      </c>
    </row>
    <row r="511" spans="1:21" x14ac:dyDescent="0.25">
      <c r="A511" s="38" t="s">
        <v>748</v>
      </c>
      <c r="B511" s="38">
        <v>304</v>
      </c>
      <c r="C511" s="38" t="s">
        <v>1399</v>
      </c>
      <c r="D511" s="38" t="s">
        <v>1182</v>
      </c>
      <c r="E511" s="38" t="s">
        <v>1400</v>
      </c>
      <c r="G511" s="38">
        <v>303</v>
      </c>
      <c r="H511" s="38" t="s">
        <v>0</v>
      </c>
      <c r="I511" s="38" t="s">
        <v>1257</v>
      </c>
      <c r="J511" s="38" t="s">
        <v>2574</v>
      </c>
      <c r="K511" s="38" t="s">
        <v>1177</v>
      </c>
      <c r="L511" s="38" t="s">
        <v>2593</v>
      </c>
      <c r="M511" s="38" t="s">
        <v>1157</v>
      </c>
      <c r="N511" s="40">
        <f t="shared" si="51"/>
        <v>303</v>
      </c>
      <c r="O511" s="38" t="s">
        <v>1</v>
      </c>
      <c r="P511" s="38" t="str">
        <f t="shared" si="52"/>
        <v>{id:304,year: "2021", typeDoc:"RESOLUCIÓN",numDoc:"CG303-2021",monthDoc:"NOV",nameDoc:"REGISTRO CANDIDATURAS COMUNIDADES PRI PEE 2021",link: Acuerdos__pdfpath(`./${"2021/"}${"303.pdf"}`),},</v>
      </c>
      <c r="T511" s="38" t="str">
        <f t="shared" si="48"/>
        <v>{id:304,year: "2021", typeDoc:"RESOLUCIÓN",numDoc:"CG303-2021",monthDoc:"NOV",nameDoc:"REGISTRO CANDIDATURAS COMUNIDADES PRI PEE 2021",link: Acuerdos__pdfpath(`./${"2021/"}${"303.pdf"}`),},</v>
      </c>
      <c r="U511" s="38">
        <v>462</v>
      </c>
    </row>
    <row r="512" spans="1:21" x14ac:dyDescent="0.25">
      <c r="A512" s="38" t="s">
        <v>748</v>
      </c>
      <c r="B512" s="38">
        <v>305</v>
      </c>
      <c r="C512" s="38" t="s">
        <v>1399</v>
      </c>
      <c r="D512" s="38" t="s">
        <v>1182</v>
      </c>
      <c r="E512" s="38" t="s">
        <v>1400</v>
      </c>
      <c r="G512" s="38">
        <v>304</v>
      </c>
      <c r="H512" s="38" t="s">
        <v>0</v>
      </c>
      <c r="I512" s="38" t="s">
        <v>1257</v>
      </c>
      <c r="J512" s="38" t="s">
        <v>2574</v>
      </c>
      <c r="K512" s="38" t="s">
        <v>1177</v>
      </c>
      <c r="L512" s="38" t="s">
        <v>2594</v>
      </c>
      <c r="M512" s="38" t="s">
        <v>1157</v>
      </c>
      <c r="N512" s="40">
        <f t="shared" si="51"/>
        <v>304</v>
      </c>
      <c r="O512" s="38" t="s">
        <v>1</v>
      </c>
      <c r="P512" s="38" t="str">
        <f t="shared" si="52"/>
        <v>{id:305,year: "2021", typeDoc:"RESOLUCIÓN",numDoc:"CG304-2021",monthDoc:"NOV",nameDoc:"REGISTRO CANDIDATURAS COMUNIDADES PRD PEE 2021",link: Acuerdos__pdfpath(`./${"2021/"}${"304.pdf"}`),},</v>
      </c>
      <c r="T512" s="38" t="str">
        <f t="shared" si="48"/>
        <v>{id:305,year: "2021", typeDoc:"RESOLUCIÓN",numDoc:"CG304-2021",monthDoc:"NOV",nameDoc:"REGISTRO CANDIDATURAS COMUNIDADES PRD PEE 2021",link: Acuerdos__pdfpath(`./${"2021/"}${"304.pdf"}`),},</v>
      </c>
      <c r="U512" s="38">
        <v>462</v>
      </c>
    </row>
    <row r="513" spans="1:21" x14ac:dyDescent="0.25">
      <c r="A513" s="38" t="s">
        <v>748</v>
      </c>
      <c r="B513" s="38">
        <v>306</v>
      </c>
      <c r="C513" s="38" t="s">
        <v>1399</v>
      </c>
      <c r="D513" s="38" t="s">
        <v>1182</v>
      </c>
      <c r="E513" s="38" t="s">
        <v>1400</v>
      </c>
      <c r="G513" s="38">
        <v>305</v>
      </c>
      <c r="H513" s="38" t="s">
        <v>0</v>
      </c>
      <c r="I513" s="38" t="s">
        <v>1257</v>
      </c>
      <c r="J513" s="38" t="s">
        <v>2574</v>
      </c>
      <c r="K513" s="38" t="s">
        <v>1177</v>
      </c>
      <c r="L513" s="38" t="s">
        <v>2595</v>
      </c>
      <c r="M513" s="38" t="s">
        <v>1157</v>
      </c>
      <c r="N513" s="40">
        <f t="shared" si="51"/>
        <v>305</v>
      </c>
      <c r="O513" s="38" t="s">
        <v>1</v>
      </c>
      <c r="P513" s="38" t="str">
        <f t="shared" si="52"/>
        <v>{id:306,year: "2021", typeDoc:"RESOLUCIÓN",numDoc:"CG305-2021",monthDoc:"NOV",nameDoc:"REGISTRO CANDIDATURAS COMUNIDADES PT PEE 2021",link: Acuerdos__pdfpath(`./${"2021/"}${"305.pdf"}`),},</v>
      </c>
      <c r="T513" s="38" t="str">
        <f t="shared" si="48"/>
        <v>{id:306,year: "2021", typeDoc:"RESOLUCIÓN",numDoc:"CG305-2021",monthDoc:"NOV",nameDoc:"REGISTRO CANDIDATURAS COMUNIDADES PT PEE 2021",link: Acuerdos__pdfpath(`./${"2021/"}${"305.pdf"}`),},</v>
      </c>
      <c r="U513" s="38">
        <v>462</v>
      </c>
    </row>
    <row r="514" spans="1:21" x14ac:dyDescent="0.25">
      <c r="A514" s="38" t="s">
        <v>748</v>
      </c>
      <c r="B514" s="38">
        <v>307</v>
      </c>
      <c r="C514" s="38" t="s">
        <v>1399</v>
      </c>
      <c r="D514" s="38" t="s">
        <v>1182</v>
      </c>
      <c r="E514" s="38" t="s">
        <v>1400</v>
      </c>
      <c r="G514" s="38">
        <v>306</v>
      </c>
      <c r="H514" s="38" t="s">
        <v>0</v>
      </c>
      <c r="I514" s="38" t="s">
        <v>1257</v>
      </c>
      <c r="J514" s="38" t="s">
        <v>2574</v>
      </c>
      <c r="K514" s="38" t="s">
        <v>1177</v>
      </c>
      <c r="L514" s="38" t="s">
        <v>2596</v>
      </c>
      <c r="M514" s="38" t="s">
        <v>1157</v>
      </c>
      <c r="N514" s="40">
        <f t="shared" si="51"/>
        <v>306</v>
      </c>
      <c r="O514" s="38" t="s">
        <v>1</v>
      </c>
      <c r="P514" s="38" t="str">
        <f t="shared" si="52"/>
        <v>{id:307,year: "2021", typeDoc:"RESOLUCIÓN",numDoc:"CG306-2021",monthDoc:"NOV",nameDoc:"REGISTRO CANDIDATURAS COMUNIDADES PVEM PEE 2021.DOCX",link: Acuerdos__pdfpath(`./${"2021/"}${"306.pdf"}`),},</v>
      </c>
      <c r="T514" s="38" t="str">
        <f t="shared" ref="T514:T549" si="53">IF(P514=0,"",P514)</f>
        <v>{id:307,year: "2021", typeDoc:"RESOLUCIÓN",numDoc:"CG306-2021",monthDoc:"NOV",nameDoc:"REGISTRO CANDIDATURAS COMUNIDADES PVEM PEE 2021.DOCX",link: Acuerdos__pdfpath(`./${"2021/"}${"306.pdf"}`),},</v>
      </c>
      <c r="U514" s="38">
        <v>462</v>
      </c>
    </row>
    <row r="515" spans="1:21" x14ac:dyDescent="0.25">
      <c r="A515" s="38" t="s">
        <v>748</v>
      </c>
      <c r="B515" s="38">
        <v>308</v>
      </c>
      <c r="C515" s="38" t="s">
        <v>1399</v>
      </c>
      <c r="D515" s="38" t="s">
        <v>1182</v>
      </c>
      <c r="E515" s="38" t="s">
        <v>1400</v>
      </c>
      <c r="G515" s="38">
        <v>307</v>
      </c>
      <c r="H515" s="38" t="s">
        <v>0</v>
      </c>
      <c r="I515" s="38" t="s">
        <v>1257</v>
      </c>
      <c r="J515" s="38" t="s">
        <v>2574</v>
      </c>
      <c r="K515" s="38" t="s">
        <v>1177</v>
      </c>
      <c r="L515" s="38" t="s">
        <v>2597</v>
      </c>
      <c r="M515" s="38" t="s">
        <v>1157</v>
      </c>
      <c r="N515" s="40">
        <f t="shared" si="51"/>
        <v>307</v>
      </c>
      <c r="O515" s="38" t="s">
        <v>1</v>
      </c>
      <c r="P515" s="38" t="str">
        <f t="shared" si="52"/>
        <v>{id:308,year: "2021", typeDoc:"RESOLUCIÓN",numDoc:"CG307-2021",monthDoc:"NOV",nameDoc:"REGISTRO CANDIDATURAS COMUNIDADES MC PEE 2021",link: Acuerdos__pdfpath(`./${"2021/"}${"307.pdf"}`),},</v>
      </c>
      <c r="T515" s="38" t="str">
        <f t="shared" si="53"/>
        <v>{id:308,year: "2021", typeDoc:"RESOLUCIÓN",numDoc:"CG307-2021",monthDoc:"NOV",nameDoc:"REGISTRO CANDIDATURAS COMUNIDADES MC PEE 2021",link: Acuerdos__pdfpath(`./${"2021/"}${"307.pdf"}`),},</v>
      </c>
      <c r="U515" s="38">
        <v>462</v>
      </c>
    </row>
    <row r="516" spans="1:21" x14ac:dyDescent="0.25">
      <c r="A516" s="38" t="s">
        <v>748</v>
      </c>
      <c r="B516" s="38">
        <v>309</v>
      </c>
      <c r="C516" s="38" t="s">
        <v>1399</v>
      </c>
      <c r="D516" s="38" t="s">
        <v>1182</v>
      </c>
      <c r="E516" s="38" t="s">
        <v>1400</v>
      </c>
      <c r="G516" s="38">
        <v>308</v>
      </c>
      <c r="H516" s="38" t="s">
        <v>0</v>
      </c>
      <c r="I516" s="38" t="s">
        <v>1257</v>
      </c>
      <c r="J516" s="38" t="s">
        <v>2574</v>
      </c>
      <c r="K516" s="38" t="s">
        <v>1177</v>
      </c>
      <c r="L516" s="38" t="s">
        <v>2598</v>
      </c>
      <c r="M516" s="38" t="s">
        <v>1157</v>
      </c>
      <c r="N516" s="40">
        <f t="shared" si="51"/>
        <v>308</v>
      </c>
      <c r="O516" s="38" t="s">
        <v>1</v>
      </c>
      <c r="P516" s="38" t="str">
        <f t="shared" si="52"/>
        <v>{id:309,year: "2021", typeDoc:"RESOLUCIÓN",numDoc:"CG308-2021",monthDoc:"NOV",nameDoc:"REGISTRO CANDIDATURAS COMUNIDADES PAC PEE 2021",link: Acuerdos__pdfpath(`./${"2021/"}${"308.pdf"}`),},</v>
      </c>
      <c r="T516" s="38" t="str">
        <f t="shared" si="53"/>
        <v>{id:309,year: "2021", typeDoc:"RESOLUCIÓN",numDoc:"CG308-2021",monthDoc:"NOV",nameDoc:"REGISTRO CANDIDATURAS COMUNIDADES PAC PEE 2021",link: Acuerdos__pdfpath(`./${"2021/"}${"308.pdf"}`),},</v>
      </c>
      <c r="U516" s="38">
        <v>462</v>
      </c>
    </row>
    <row r="517" spans="1:21" x14ac:dyDescent="0.25">
      <c r="A517" s="38" t="s">
        <v>748</v>
      </c>
      <c r="B517" s="38">
        <v>310</v>
      </c>
      <c r="C517" s="38" t="s">
        <v>1399</v>
      </c>
      <c r="D517" s="38" t="s">
        <v>1182</v>
      </c>
      <c r="E517" s="38" t="s">
        <v>1400</v>
      </c>
      <c r="G517" s="38">
        <v>309</v>
      </c>
      <c r="H517" s="38" t="s">
        <v>0</v>
      </c>
      <c r="I517" s="38" t="s">
        <v>1257</v>
      </c>
      <c r="J517" s="38" t="s">
        <v>2574</v>
      </c>
      <c r="K517" s="38" t="s">
        <v>1177</v>
      </c>
      <c r="L517" s="38" t="s">
        <v>2599</v>
      </c>
      <c r="M517" s="38" t="s">
        <v>1157</v>
      </c>
      <c r="N517" s="40">
        <f t="shared" si="51"/>
        <v>309</v>
      </c>
      <c r="O517" s="38" t="s">
        <v>1</v>
      </c>
      <c r="P517" s="38" t="str">
        <f t="shared" si="52"/>
        <v>{id:310,year: "2021", typeDoc:"RESOLUCIÓN",numDoc:"CG309-2021",monthDoc:"NOV",nameDoc:"REGISTRO CANDIDATURAS COMUNIDADES MORENA PEE 2021",link: Acuerdos__pdfpath(`./${"2021/"}${"309.pdf"}`),},</v>
      </c>
      <c r="T517" s="38" t="str">
        <f t="shared" si="53"/>
        <v>{id:310,year: "2021", typeDoc:"RESOLUCIÓN",numDoc:"CG309-2021",monthDoc:"NOV",nameDoc:"REGISTRO CANDIDATURAS COMUNIDADES MORENA PEE 2021",link: Acuerdos__pdfpath(`./${"2021/"}${"309.pdf"}`),},</v>
      </c>
      <c r="U517" s="38">
        <v>462</v>
      </c>
    </row>
    <row r="518" spans="1:21" x14ac:dyDescent="0.25">
      <c r="A518" s="38" t="s">
        <v>748</v>
      </c>
      <c r="B518" s="38">
        <v>311</v>
      </c>
      <c r="C518" s="38" t="s">
        <v>1399</v>
      </c>
      <c r="D518" s="38" t="s">
        <v>1182</v>
      </c>
      <c r="E518" s="38" t="s">
        <v>1179</v>
      </c>
      <c r="I518" s="38" t="s">
        <v>1180</v>
      </c>
      <c r="J518" s="38" t="s">
        <v>2574</v>
      </c>
      <c r="K518" s="38" t="s">
        <v>1177</v>
      </c>
      <c r="L518" s="38" t="s">
        <v>2600</v>
      </c>
      <c r="M518" s="38" t="s">
        <v>1157</v>
      </c>
      <c r="N518" s="40" t="s">
        <v>2618</v>
      </c>
      <c r="O518" s="38" t="s">
        <v>1</v>
      </c>
      <c r="P518" s="38" t="str">
        <f>CONCATENATE(A518,B518,C518,D518,E518,F518,G518,H518,I518,J518,K518,L518,M518,N518,O518)</f>
        <v>{id:311,year: "2021", typeDoc:"RESOLUCIÓN",numDoc:"",monthDoc:"NOV",nameDoc:"FE DE ERRATAS DE RESOLUCIONES ITE CG 304 2021, ITE CG 305 2021 E ITE CG 309 2021",link: Acuerdos__pdfpath(`./${"2021/"}${"304-305-309.pdf"}`),},</v>
      </c>
      <c r="T518" s="38" t="str">
        <f t="shared" si="53"/>
        <v>{id:311,year: "2021", typeDoc:"RESOLUCIÓN",numDoc:"",monthDoc:"NOV",nameDoc:"FE DE ERRATAS DE RESOLUCIONES ITE CG 304 2021, ITE CG 305 2021 E ITE CG 309 2021",link: Acuerdos__pdfpath(`./${"2021/"}${"304-305-309.pdf"}`),},</v>
      </c>
      <c r="U518" s="38">
        <v>462</v>
      </c>
    </row>
    <row r="519" spans="1:21" x14ac:dyDescent="0.25">
      <c r="A519" s="38" t="s">
        <v>748</v>
      </c>
      <c r="B519" s="38">
        <v>312</v>
      </c>
      <c r="C519" s="38" t="s">
        <v>1399</v>
      </c>
      <c r="D519" s="38" t="s">
        <v>1182</v>
      </c>
      <c r="E519" s="38" t="s">
        <v>1400</v>
      </c>
      <c r="G519" s="38">
        <v>310</v>
      </c>
      <c r="H519" s="38" t="s">
        <v>0</v>
      </c>
      <c r="I519" s="38" t="s">
        <v>1257</v>
      </c>
      <c r="J519" s="38" t="s">
        <v>2574</v>
      </c>
      <c r="K519" s="38" t="s">
        <v>1177</v>
      </c>
      <c r="L519" s="38" t="s">
        <v>2601</v>
      </c>
      <c r="M519" s="38" t="s">
        <v>1157</v>
      </c>
      <c r="N519" s="40">
        <f t="shared" ref="N519:N523" si="54">G519</f>
        <v>310</v>
      </c>
      <c r="O519" s="38" t="s">
        <v>1</v>
      </c>
      <c r="P519" s="38" t="str">
        <f t="shared" ref="P519:P524" si="55">CONCATENATE(A519,B519,C519,D519,E519,F519,G519,H519,I519,J519,K519,L519,M519,N519,O519)</f>
        <v>{id:312,year: "2021", typeDoc:"RESOLUCIÓN",numDoc:"CG310-2021",monthDoc:"NOV",nameDoc:"REGISTRO CANDIDATURAS COMUNIDADES PNAT PEE 2021",link: Acuerdos__pdfpath(`./${"2021/"}${"310.pdf"}`),},</v>
      </c>
      <c r="T519" s="38" t="str">
        <f t="shared" si="53"/>
        <v>{id:312,year: "2021", typeDoc:"RESOLUCIÓN",numDoc:"CG310-2021",monthDoc:"NOV",nameDoc:"REGISTRO CANDIDATURAS COMUNIDADES PNAT PEE 2021",link: Acuerdos__pdfpath(`./${"2021/"}${"310.pdf"}`),},</v>
      </c>
      <c r="U519" s="38">
        <v>462</v>
      </c>
    </row>
    <row r="520" spans="1:21" x14ac:dyDescent="0.25">
      <c r="A520" s="38" t="s">
        <v>748</v>
      </c>
      <c r="B520" s="38">
        <v>313</v>
      </c>
      <c r="C520" s="38" t="s">
        <v>1399</v>
      </c>
      <c r="D520" s="38" t="s">
        <v>1181</v>
      </c>
      <c r="E520" s="38" t="s">
        <v>1400</v>
      </c>
      <c r="G520" s="38">
        <v>311</v>
      </c>
      <c r="H520" s="38" t="s">
        <v>0</v>
      </c>
      <c r="I520" s="38" t="s">
        <v>1257</v>
      </c>
      <c r="J520" s="38" t="s">
        <v>2574</v>
      </c>
      <c r="K520" s="38" t="s">
        <v>1177</v>
      </c>
      <c r="L520" s="38" t="s">
        <v>2602</v>
      </c>
      <c r="M520" s="38" t="s">
        <v>1157</v>
      </c>
      <c r="N520" s="40">
        <f t="shared" si="54"/>
        <v>311</v>
      </c>
      <c r="O520" s="38" t="s">
        <v>1</v>
      </c>
      <c r="P520" s="38" t="str">
        <f t="shared" si="55"/>
        <v>{id:313,year: "2021", typeDoc:"ACUERDO",numDoc:"CG311-2021",monthDoc:"NOV",nameDoc:"MEDIDAS DE SEGURIDAD BOLETAS PEE 2021",link: Acuerdos__pdfpath(`./${"2021/"}${"311.pdf"}`),},</v>
      </c>
      <c r="T520" s="38" t="str">
        <f t="shared" si="53"/>
        <v>{id:313,year: "2021", typeDoc:"ACUERDO",numDoc:"CG311-2021",monthDoc:"NOV",nameDoc:"MEDIDAS DE SEGURIDAD BOLETAS PEE 2021",link: Acuerdos__pdfpath(`./${"2021/"}${"311.pdf"}`),},</v>
      </c>
      <c r="U520" s="38">
        <v>462</v>
      </c>
    </row>
    <row r="521" spans="1:21" x14ac:dyDescent="0.25">
      <c r="A521" s="38" t="s">
        <v>748</v>
      </c>
      <c r="B521" s="38">
        <v>314</v>
      </c>
      <c r="C521" s="38" t="s">
        <v>1399</v>
      </c>
      <c r="D521" s="38" t="s">
        <v>1181</v>
      </c>
      <c r="E521" s="38" t="s">
        <v>1400</v>
      </c>
      <c r="G521" s="38">
        <v>312</v>
      </c>
      <c r="H521" s="38" t="s">
        <v>0</v>
      </c>
      <c r="I521" s="38" t="s">
        <v>1257</v>
      </c>
      <c r="J521" s="38" t="s">
        <v>2574</v>
      </c>
      <c r="K521" s="38" t="s">
        <v>1177</v>
      </c>
      <c r="L521" s="38" t="s">
        <v>2603</v>
      </c>
      <c r="M521" s="38" t="s">
        <v>1157</v>
      </c>
      <c r="N521" s="40">
        <f t="shared" si="54"/>
        <v>312</v>
      </c>
      <c r="O521" s="38" t="s">
        <v>1</v>
      </c>
      <c r="P521" s="38" t="str">
        <f t="shared" si="55"/>
        <v>{id:314,year: "2021", typeDoc:"ACUERDO",numDoc:"CG312-2021",monthDoc:"NOV",nameDoc:"DESIGNACIÓN TITULARES DE DOECYEC Y UTC",link: Acuerdos__pdfpath(`./${"2021/"}${"312.pdf"}`),},</v>
      </c>
      <c r="T521" s="38" t="str">
        <f t="shared" si="53"/>
        <v>{id:314,year: "2021", typeDoc:"ACUERDO",numDoc:"CG312-2021",monthDoc:"NOV",nameDoc:"DESIGNACIÓN TITULARES DE DOECYEC Y UTC",link: Acuerdos__pdfpath(`./${"2021/"}${"312.pdf"}`),},</v>
      </c>
      <c r="U521" s="38">
        <v>462</v>
      </c>
    </row>
    <row r="522" spans="1:21" x14ac:dyDescent="0.25">
      <c r="A522" s="38" t="s">
        <v>748</v>
      </c>
      <c r="B522" s="38">
        <v>315</v>
      </c>
      <c r="C522" s="38" t="s">
        <v>1399</v>
      </c>
      <c r="D522" s="38" t="s">
        <v>1182</v>
      </c>
      <c r="E522" s="38" t="s">
        <v>1400</v>
      </c>
      <c r="G522" s="38">
        <v>313</v>
      </c>
      <c r="H522" s="38" t="s">
        <v>0</v>
      </c>
      <c r="I522" s="38" t="s">
        <v>1257</v>
      </c>
      <c r="J522" s="38" t="s">
        <v>2574</v>
      </c>
      <c r="K522" s="38" t="s">
        <v>1177</v>
      </c>
      <c r="L522" s="38" t="s">
        <v>2604</v>
      </c>
      <c r="M522" s="38" t="s">
        <v>1157</v>
      </c>
      <c r="N522" s="40">
        <f t="shared" si="54"/>
        <v>313</v>
      </c>
      <c r="O522" s="38" t="s">
        <v>1</v>
      </c>
      <c r="P522" s="38" t="str">
        <f t="shared" si="55"/>
        <v>{id:315,year: "2021", typeDoc:"RESOLUCIÓN",numDoc:"CG313-2021",monthDoc:"NOV",nameDoc:"SUSTITUCIÓN CANDIDATURA PRESIDENCIA DE COMUNIDAD PRD PEE 2021 (1)",link: Acuerdos__pdfpath(`./${"2021/"}${"313.pdf"}`),},</v>
      </c>
      <c r="T522" s="38" t="str">
        <f t="shared" si="53"/>
        <v>{id:315,year: "2021", typeDoc:"RESOLUCIÓN",numDoc:"CG313-2021",monthDoc:"NOV",nameDoc:"SUSTITUCIÓN CANDIDATURA PRESIDENCIA DE COMUNIDAD PRD PEE 2021 (1)",link: Acuerdos__pdfpath(`./${"2021/"}${"313.pdf"}`),},</v>
      </c>
      <c r="U522" s="38">
        <v>462</v>
      </c>
    </row>
    <row r="523" spans="1:21" ht="15.75" thickBot="1" x14ac:dyDescent="0.3">
      <c r="A523" s="38" t="s">
        <v>748</v>
      </c>
      <c r="B523" s="38">
        <v>316</v>
      </c>
      <c r="C523" s="38" t="s">
        <v>1399</v>
      </c>
      <c r="D523" s="38" t="s">
        <v>1181</v>
      </c>
      <c r="E523" s="38" t="s">
        <v>1400</v>
      </c>
      <c r="G523" s="38">
        <v>314</v>
      </c>
      <c r="H523" s="38" t="s">
        <v>0</v>
      </c>
      <c r="I523" s="38" t="s">
        <v>1257</v>
      </c>
      <c r="J523" s="38" t="s">
        <v>2574</v>
      </c>
      <c r="K523" s="38" t="s">
        <v>1177</v>
      </c>
      <c r="L523" s="38" t="s">
        <v>2605</v>
      </c>
      <c r="M523" s="38" t="s">
        <v>1157</v>
      </c>
      <c r="N523" s="40">
        <f t="shared" si="54"/>
        <v>314</v>
      </c>
      <c r="O523" s="38" t="s">
        <v>1</v>
      </c>
      <c r="P523" s="47" t="str">
        <f t="shared" si="55"/>
        <v>{id:316,year: "2021", typeDoc:"ACUERDO",numDoc:"CG314-2021",monthDoc:"NOV",nameDoc:"DESIGNACIÓN DE CASILLAS PARA VERIFICAR MEDIDAS DE SEGURIDAD EN BOLETAS DEL PEE 2021",link: Acuerdos__pdfpath(`./${"2021/"}${"314.pdf"}`),},</v>
      </c>
      <c r="T523" s="38" t="str">
        <f t="shared" si="53"/>
        <v>{id:316,year: "2021", typeDoc:"ACUERDO",numDoc:"CG314-2021",monthDoc:"NOV",nameDoc:"DESIGNACIÓN DE CASILLAS PARA VERIFICAR MEDIDAS DE SEGURIDAD EN BOLETAS DEL PEE 2021",link: Acuerdos__pdfpath(`./${"2021/"}${"314.pdf"}`),},</v>
      </c>
      <c r="U523" s="38">
        <v>462</v>
      </c>
    </row>
    <row r="524" spans="1:21" x14ac:dyDescent="0.25">
      <c r="A524" s="41" t="s">
        <v>748</v>
      </c>
      <c r="B524" s="42">
        <v>317</v>
      </c>
      <c r="C524" s="42" t="s">
        <v>1399</v>
      </c>
      <c r="D524" s="42" t="s">
        <v>1181</v>
      </c>
      <c r="E524" s="42" t="s">
        <v>1400</v>
      </c>
      <c r="F524" s="42"/>
      <c r="G524" s="42">
        <v>315</v>
      </c>
      <c r="H524" s="42" t="s">
        <v>0</v>
      </c>
      <c r="I524" s="42" t="s">
        <v>1257</v>
      </c>
      <c r="J524" s="42" t="s">
        <v>2574</v>
      </c>
      <c r="K524" s="42" t="s">
        <v>1177</v>
      </c>
      <c r="L524" s="42" t="s">
        <v>2606</v>
      </c>
      <c r="M524" s="42" t="s">
        <v>1157</v>
      </c>
      <c r="N524" s="44">
        <f>G524</f>
        <v>315</v>
      </c>
      <c r="O524" s="42" t="s">
        <v>613</v>
      </c>
      <c r="P524" s="45"/>
      <c r="T524" s="38" t="str">
        <f t="shared" si="53"/>
        <v/>
      </c>
      <c r="U524" s="38">
        <v>459</v>
      </c>
    </row>
    <row r="525" spans="1:21" x14ac:dyDescent="0.25">
      <c r="A525" s="51" t="s">
        <v>748</v>
      </c>
      <c r="B525" s="38" t="s">
        <v>611</v>
      </c>
      <c r="C525" s="38" t="s">
        <v>1399</v>
      </c>
      <c r="E525" s="38" t="s">
        <v>1179</v>
      </c>
      <c r="I525" s="38" t="s">
        <v>1180</v>
      </c>
      <c r="K525" s="38" t="s">
        <v>1177</v>
      </c>
      <c r="L525" s="38" t="s">
        <v>2607</v>
      </c>
      <c r="M525" s="38" t="s">
        <v>1157</v>
      </c>
      <c r="N525" s="40" t="str">
        <f>CONCATENATE(G524,".1")</f>
        <v>315.1</v>
      </c>
      <c r="O525" s="38" t="s">
        <v>1</v>
      </c>
      <c r="P525" s="52"/>
      <c r="T525" s="38" t="str">
        <f t="shared" si="53"/>
        <v/>
      </c>
      <c r="U525" s="38">
        <v>460</v>
      </c>
    </row>
    <row r="526" spans="1:21" ht="15.75" thickBot="1" x14ac:dyDescent="0.3">
      <c r="A526" s="46" t="s">
        <v>748</v>
      </c>
      <c r="B526" s="47" t="s">
        <v>611</v>
      </c>
      <c r="C526" s="47" t="s">
        <v>1399</v>
      </c>
      <c r="D526" s="47"/>
      <c r="E526" s="47" t="s">
        <v>1179</v>
      </c>
      <c r="F526" s="47"/>
      <c r="G526" s="47"/>
      <c r="H526" s="47"/>
      <c r="I526" s="47" t="s">
        <v>1180</v>
      </c>
      <c r="J526" s="47"/>
      <c r="K526" s="47" t="s">
        <v>1177</v>
      </c>
      <c r="L526" s="47" t="s">
        <v>2608</v>
      </c>
      <c r="M526" s="47" t="s">
        <v>1157</v>
      </c>
      <c r="N526" s="49" t="str">
        <f>CONCATENATE(G524,".2")</f>
        <v>315.2</v>
      </c>
      <c r="O526" s="47" t="s">
        <v>622</v>
      </c>
      <c r="P526" s="50" t="str">
        <f>CONCATENATE(
A524,B524,C524,D524,E524,F524,G524,H524,I524,J524,K524,L524,M524,N524,O524,
A525,B525,C525,D525,E525,F525,G525,H525,I525,J525,K525,L525,M525,N525,O525,
A526,B526,C526,D526,E526,F526,G526,H526,I526,J526,K526,L526,M526,N526,O526)</f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  <c r="T526" s="38" t="str">
        <f t="shared" si="53"/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  <c r="U526" s="38">
        <v>461</v>
      </c>
    </row>
    <row r="527" spans="1:21" x14ac:dyDescent="0.25">
      <c r="A527" s="41" t="s">
        <v>748</v>
      </c>
      <c r="B527" s="42">
        <v>318</v>
      </c>
      <c r="C527" s="42" t="s">
        <v>1399</v>
      </c>
      <c r="D527" s="42" t="s">
        <v>1181</v>
      </c>
      <c r="E527" s="42" t="s">
        <v>1400</v>
      </c>
      <c r="F527" s="42"/>
      <c r="G527" s="42">
        <v>316</v>
      </c>
      <c r="H527" s="42" t="s">
        <v>0</v>
      </c>
      <c r="I527" s="42" t="s">
        <v>1257</v>
      </c>
      <c r="J527" s="42" t="s">
        <v>2574</v>
      </c>
      <c r="K527" s="42" t="s">
        <v>1177</v>
      </c>
      <c r="L527" s="42" t="s">
        <v>2609</v>
      </c>
      <c r="M527" s="42" t="s">
        <v>1157</v>
      </c>
      <c r="N527" s="44">
        <f>G527</f>
        <v>316</v>
      </c>
      <c r="O527" s="42" t="s">
        <v>613</v>
      </c>
      <c r="P527" s="45"/>
      <c r="T527" s="38" t="str">
        <f t="shared" si="53"/>
        <v/>
      </c>
      <c r="U527" s="38">
        <v>459</v>
      </c>
    </row>
    <row r="528" spans="1:21" x14ac:dyDescent="0.25">
      <c r="A528" s="51" t="s">
        <v>748</v>
      </c>
      <c r="B528" s="38" t="s">
        <v>611</v>
      </c>
      <c r="C528" s="38" t="s">
        <v>1399</v>
      </c>
      <c r="E528" s="38" t="s">
        <v>1179</v>
      </c>
      <c r="I528" s="38" t="s">
        <v>1180</v>
      </c>
      <c r="K528" s="38" t="s">
        <v>1177</v>
      </c>
      <c r="L528" s="38" t="s">
        <v>2610</v>
      </c>
      <c r="M528" s="38" t="s">
        <v>1157</v>
      </c>
      <c r="N528" s="40" t="str">
        <f>CONCATENATE(G527,".1")</f>
        <v>316.1</v>
      </c>
      <c r="O528" s="38" t="s">
        <v>1</v>
      </c>
      <c r="P528" s="52"/>
      <c r="T528" s="38" t="str">
        <f t="shared" si="53"/>
        <v/>
      </c>
      <c r="U528" s="38">
        <v>460</v>
      </c>
    </row>
    <row r="529" spans="1:21" ht="15.75" thickBot="1" x14ac:dyDescent="0.3">
      <c r="A529" s="46" t="s">
        <v>748</v>
      </c>
      <c r="B529" s="47" t="s">
        <v>611</v>
      </c>
      <c r="C529" s="47" t="s">
        <v>1399</v>
      </c>
      <c r="D529" s="47"/>
      <c r="E529" s="47" t="s">
        <v>1179</v>
      </c>
      <c r="F529" s="47"/>
      <c r="G529" s="47"/>
      <c r="H529" s="47"/>
      <c r="I529" s="47" t="s">
        <v>1180</v>
      </c>
      <c r="J529" s="47"/>
      <c r="K529" s="47" t="s">
        <v>1177</v>
      </c>
      <c r="L529" s="47" t="s">
        <v>2611</v>
      </c>
      <c r="M529" s="47" t="s">
        <v>1157</v>
      </c>
      <c r="N529" s="49" t="str">
        <f>CONCATENATE(G527,".2")</f>
        <v>316.2</v>
      </c>
      <c r="O529" s="47" t="s">
        <v>622</v>
      </c>
      <c r="P529" s="50" t="str">
        <f>CONCATENATE(
A527,B527,C527,D527,E527,F527,G527,H527,I527,J527,K527,L527,M527,N527,O527,
A528,B528,C528,D528,E528,F528,G528,H528,I528,J528,K528,L528,M528,N528,O528,
A529,B529,C529,D529,E529,F529,G529,H529,I529,J529,K529,L529,M529,N529,O529)</f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  <c r="T529" s="38" t="str">
        <f t="shared" si="53"/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  <c r="U529" s="38">
        <v>461</v>
      </c>
    </row>
    <row r="530" spans="1:21" x14ac:dyDescent="0.25">
      <c r="A530" s="41" t="s">
        <v>748</v>
      </c>
      <c r="B530" s="42">
        <v>319</v>
      </c>
      <c r="C530" s="42" t="s">
        <v>1399</v>
      </c>
      <c r="D530" s="42" t="s">
        <v>1181</v>
      </c>
      <c r="E530" s="42" t="s">
        <v>1400</v>
      </c>
      <c r="F530" s="42"/>
      <c r="G530" s="42">
        <v>317</v>
      </c>
      <c r="H530" s="42" t="s">
        <v>0</v>
      </c>
      <c r="I530" s="42" t="s">
        <v>1257</v>
      </c>
      <c r="J530" s="42" t="s">
        <v>2574</v>
      </c>
      <c r="K530" s="42" t="s">
        <v>1177</v>
      </c>
      <c r="L530" s="42" t="s">
        <v>2612</v>
      </c>
      <c r="M530" s="42" t="s">
        <v>1157</v>
      </c>
      <c r="N530" s="44">
        <f>G530</f>
        <v>317</v>
      </c>
      <c r="O530" s="42" t="s">
        <v>613</v>
      </c>
      <c r="P530" s="45"/>
      <c r="T530" s="38" t="str">
        <f t="shared" si="53"/>
        <v/>
      </c>
      <c r="U530" s="38">
        <v>430</v>
      </c>
    </row>
    <row r="531" spans="1:21" ht="15.75" thickBot="1" x14ac:dyDescent="0.3">
      <c r="A531" s="46" t="s">
        <v>748</v>
      </c>
      <c r="B531" s="47" t="s">
        <v>611</v>
      </c>
      <c r="C531" s="47" t="s">
        <v>1399</v>
      </c>
      <c r="D531" s="47"/>
      <c r="E531" s="47" t="s">
        <v>1179</v>
      </c>
      <c r="F531" s="47"/>
      <c r="G531" s="47"/>
      <c r="H531" s="47"/>
      <c r="I531" s="47" t="s">
        <v>1180</v>
      </c>
      <c r="J531" s="47"/>
      <c r="K531" s="47" t="s">
        <v>1177</v>
      </c>
      <c r="L531" s="47" t="s">
        <v>767</v>
      </c>
      <c r="M531" s="47" t="s">
        <v>1157</v>
      </c>
      <c r="N531" s="49" t="str">
        <f>CONCATENATE(G530,".1")</f>
        <v>317.1</v>
      </c>
      <c r="O531" s="47" t="s">
        <v>622</v>
      </c>
      <c r="P531" s="50" t="str">
        <f>CONCATENATE(
A530,B530,C530,D530,E530,F530,G530,H530,I530,J530,K530,L530,M530,N530,O530,
A531,B531,C531,D531,E531,F531,G531,H531,I531,J531,K531,L531,M531,N531,O531)</f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  <c r="T531" s="38" t="str">
        <f t="shared" si="53"/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  <c r="U531" s="38">
        <v>431</v>
      </c>
    </row>
    <row r="532" spans="1:21" x14ac:dyDescent="0.25">
      <c r="A532" s="41" t="s">
        <v>748</v>
      </c>
      <c r="B532" s="42">
        <v>320</v>
      </c>
      <c r="C532" s="42" t="s">
        <v>1399</v>
      </c>
      <c r="D532" s="42" t="s">
        <v>1181</v>
      </c>
      <c r="E532" s="42" t="s">
        <v>1400</v>
      </c>
      <c r="F532" s="42"/>
      <c r="G532" s="42">
        <v>318</v>
      </c>
      <c r="H532" s="42" t="s">
        <v>0</v>
      </c>
      <c r="I532" s="42" t="s">
        <v>1257</v>
      </c>
      <c r="J532" s="42" t="s">
        <v>2574</v>
      </c>
      <c r="K532" s="42" t="s">
        <v>1177</v>
      </c>
      <c r="L532" s="42" t="s">
        <v>2613</v>
      </c>
      <c r="M532" s="42" t="s">
        <v>1157</v>
      </c>
      <c r="N532" s="44">
        <f>G532</f>
        <v>318</v>
      </c>
      <c r="O532" s="42" t="s">
        <v>613</v>
      </c>
      <c r="P532" s="45"/>
      <c r="T532" s="38" t="str">
        <f t="shared" si="53"/>
        <v/>
      </c>
      <c r="U532" s="38">
        <v>432</v>
      </c>
    </row>
    <row r="533" spans="1:21" ht="15.75" thickBot="1" x14ac:dyDescent="0.3">
      <c r="A533" s="46" t="s">
        <v>748</v>
      </c>
      <c r="B533" s="47" t="s">
        <v>611</v>
      </c>
      <c r="C533" s="47" t="s">
        <v>1399</v>
      </c>
      <c r="D533" s="47"/>
      <c r="E533" s="47" t="s">
        <v>1179</v>
      </c>
      <c r="F533" s="47"/>
      <c r="G533" s="47"/>
      <c r="H533" s="47"/>
      <c r="I533" s="47" t="s">
        <v>1180</v>
      </c>
      <c r="J533" s="47"/>
      <c r="K533" s="47" t="s">
        <v>1177</v>
      </c>
      <c r="L533" s="47" t="s">
        <v>767</v>
      </c>
      <c r="M533" s="47" t="s">
        <v>1157</v>
      </c>
      <c r="N533" s="49" t="str">
        <f>CONCATENATE(G532,".1")</f>
        <v>318.1</v>
      </c>
      <c r="O533" s="47" t="s">
        <v>622</v>
      </c>
      <c r="P533" s="50" t="str">
        <f>CONCATENATE(
A532,B532,C532,D532,E532,F532,G532,H532,I532,J532,K532,L532,M532,N532,O532,
A533,B533,C533,D533,E533,F533,G533,H533,I533,J533,K533,L533,M533,N533,O533)</f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  <c r="T533" s="38" t="str">
        <f t="shared" si="53"/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  <c r="U533" s="38">
        <v>433</v>
      </c>
    </row>
    <row r="534" spans="1:21" x14ac:dyDescent="0.25">
      <c r="A534" s="41" t="s">
        <v>748</v>
      </c>
      <c r="B534" s="42">
        <v>321</v>
      </c>
      <c r="C534" s="42" t="s">
        <v>1399</v>
      </c>
      <c r="D534" s="42" t="s">
        <v>1181</v>
      </c>
      <c r="E534" s="42" t="s">
        <v>1400</v>
      </c>
      <c r="F534" s="42"/>
      <c r="G534" s="42">
        <v>319</v>
      </c>
      <c r="H534" s="42" t="s">
        <v>0</v>
      </c>
      <c r="I534" s="42" t="s">
        <v>1257</v>
      </c>
      <c r="J534" s="42" t="s">
        <v>2574</v>
      </c>
      <c r="K534" s="42" t="s">
        <v>1177</v>
      </c>
      <c r="L534" s="42" t="s">
        <v>2614</v>
      </c>
      <c r="M534" s="42" t="s">
        <v>1157</v>
      </c>
      <c r="N534" s="44">
        <f>G534</f>
        <v>319</v>
      </c>
      <c r="O534" s="42" t="s">
        <v>613</v>
      </c>
      <c r="P534" s="45"/>
      <c r="T534" s="38" t="str">
        <f t="shared" si="53"/>
        <v/>
      </c>
      <c r="U534" s="38">
        <v>434</v>
      </c>
    </row>
    <row r="535" spans="1:21" ht="15.75" thickBot="1" x14ac:dyDescent="0.3">
      <c r="A535" s="46" t="s">
        <v>748</v>
      </c>
      <c r="B535" s="47" t="s">
        <v>611</v>
      </c>
      <c r="C535" s="47" t="s">
        <v>1399</v>
      </c>
      <c r="D535" s="47"/>
      <c r="E535" s="47" t="s">
        <v>1179</v>
      </c>
      <c r="F535" s="47"/>
      <c r="G535" s="47"/>
      <c r="H535" s="47"/>
      <c r="I535" s="47" t="s">
        <v>1180</v>
      </c>
      <c r="J535" s="47"/>
      <c r="K535" s="47" t="s">
        <v>1177</v>
      </c>
      <c r="L535" s="47" t="s">
        <v>2660</v>
      </c>
      <c r="M535" s="47" t="s">
        <v>1157</v>
      </c>
      <c r="N535" s="49" t="str">
        <f>CONCATENATE(G534,".1")</f>
        <v>319.1</v>
      </c>
      <c r="O535" s="47" t="s">
        <v>622</v>
      </c>
      <c r="P535" s="50" t="str">
        <f>CONCATENATE(
A534,B534,C534,D534,E534,F534,G534,H534,I534,J534,K534,L534,M534,N534,O534,
A535,B535,C535,D535,E535,F535,G535,H535,I535,J535,K535,L535,M535,N535,O535)</f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  <c r="T535" s="38" t="str">
        <f t="shared" si="53"/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  <c r="U535" s="38">
        <v>435</v>
      </c>
    </row>
    <row r="536" spans="1:21" x14ac:dyDescent="0.25">
      <c r="A536" s="41" t="s">
        <v>748</v>
      </c>
      <c r="B536" s="42">
        <v>322</v>
      </c>
      <c r="C536" s="42" t="s">
        <v>1399</v>
      </c>
      <c r="D536" s="42" t="s">
        <v>1181</v>
      </c>
      <c r="E536" s="42" t="s">
        <v>1400</v>
      </c>
      <c r="F536" s="42"/>
      <c r="G536" s="42">
        <v>320</v>
      </c>
      <c r="H536" s="42" t="s">
        <v>0</v>
      </c>
      <c r="I536" s="42" t="s">
        <v>1257</v>
      </c>
      <c r="J536" s="42" t="s">
        <v>2574</v>
      </c>
      <c r="K536" s="42" t="s">
        <v>1177</v>
      </c>
      <c r="L536" s="42" t="s">
        <v>2615</v>
      </c>
      <c r="M536" s="42" t="s">
        <v>1157</v>
      </c>
      <c r="N536" s="44">
        <f>G536</f>
        <v>320</v>
      </c>
      <c r="O536" s="42" t="s">
        <v>613</v>
      </c>
      <c r="P536" s="45"/>
      <c r="T536" s="38" t="str">
        <f t="shared" si="53"/>
        <v/>
      </c>
      <c r="U536" s="38">
        <v>436</v>
      </c>
    </row>
    <row r="537" spans="1:21" ht="15.75" thickBot="1" x14ac:dyDescent="0.3">
      <c r="A537" s="46" t="s">
        <v>748</v>
      </c>
      <c r="B537" s="47" t="s">
        <v>611</v>
      </c>
      <c r="C537" s="47" t="s">
        <v>1399</v>
      </c>
      <c r="D537" s="47"/>
      <c r="E537" s="47" t="s">
        <v>1179</v>
      </c>
      <c r="F537" s="47"/>
      <c r="G537" s="47"/>
      <c r="H537" s="47"/>
      <c r="I537" s="47" t="s">
        <v>1180</v>
      </c>
      <c r="J537" s="47"/>
      <c r="K537" s="47" t="s">
        <v>1177</v>
      </c>
      <c r="L537" s="47" t="s">
        <v>2616</v>
      </c>
      <c r="M537" s="47" t="s">
        <v>1157</v>
      </c>
      <c r="N537" s="49" t="str">
        <f>CONCATENATE(G536,".1")</f>
        <v>320.1</v>
      </c>
      <c r="O537" s="47" t="s">
        <v>622</v>
      </c>
      <c r="P537" s="50" t="str">
        <f>CONCATENATE(
A536,B536,C536,D536,E536,F536,G536,H536,I536,J536,K536,L536,M536,N536,O536,
A537,B537,C537,D537,E537,F537,G537,H537,I537,J537,K537,L537,M537,N537,O537)</f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  <c r="T537" s="38" t="str">
        <f t="shared" si="53"/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  <c r="U537" s="38">
        <v>437</v>
      </c>
    </row>
    <row r="538" spans="1:21" x14ac:dyDescent="0.25">
      <c r="A538" s="38" t="s">
        <v>748</v>
      </c>
      <c r="B538" s="38">
        <v>323</v>
      </c>
      <c r="C538" s="38" t="s">
        <v>1399</v>
      </c>
      <c r="D538" s="38" t="s">
        <v>1181</v>
      </c>
      <c r="E538" s="38" t="s">
        <v>1400</v>
      </c>
      <c r="G538" s="38">
        <v>321</v>
      </c>
      <c r="H538" s="38" t="s">
        <v>0</v>
      </c>
      <c r="I538" s="38" t="s">
        <v>1257</v>
      </c>
      <c r="J538" s="38" t="s">
        <v>2574</v>
      </c>
      <c r="K538" s="38" t="s">
        <v>1177</v>
      </c>
      <c r="L538" s="38" t="s">
        <v>2617</v>
      </c>
      <c r="M538" s="38" t="s">
        <v>1157</v>
      </c>
      <c r="N538" s="40">
        <f>G538</f>
        <v>321</v>
      </c>
      <c r="O538" s="38" t="s">
        <v>1</v>
      </c>
      <c r="P538" s="42" t="str">
        <f>CONCATENATE(A538,B538,C538,D538,E538,F538,G538,H538,I538,J538,K538,L538,M538,N538,O538)</f>
        <v>{id:323,year: "2021", typeDoc:"ACUERDO",numDoc:"CG321-2021",monthDoc:"NOV",nameDoc:"PERSONAL CÓMPUTOS ELECCIÓN EXTRAORDINARIA",link: Acuerdos__pdfpath(`./${"2021/"}${"321.pdf"}`),},</v>
      </c>
      <c r="T538" s="38" t="str">
        <f t="shared" si="53"/>
        <v>{id:323,year: "2021", typeDoc:"ACUERDO",numDoc:"CG321-2021",monthDoc:"NOV",nameDoc:"PERSONAL CÓMPUTOS ELECCIÓN EXTRAORDINARIA",link: Acuerdos__pdfpath(`./${"2021/"}${"321.pdf"}`),},</v>
      </c>
      <c r="U538" s="38">
        <v>462</v>
      </c>
    </row>
    <row r="539" spans="1:21" x14ac:dyDescent="0.25">
      <c r="A539" s="38" t="s">
        <v>748</v>
      </c>
      <c r="B539" s="38">
        <v>324</v>
      </c>
      <c r="C539" s="38" t="s">
        <v>1399</v>
      </c>
      <c r="D539" s="38" t="s">
        <v>1181</v>
      </c>
      <c r="E539" s="38" t="s">
        <v>1400</v>
      </c>
      <c r="G539" s="38">
        <v>322</v>
      </c>
      <c r="H539" s="38" t="s">
        <v>0</v>
      </c>
      <c r="I539" s="38" t="s">
        <v>1257</v>
      </c>
      <c r="J539" s="38" t="s">
        <v>739</v>
      </c>
      <c r="K539" s="38" t="s">
        <v>1177</v>
      </c>
      <c r="L539" s="38" t="s">
        <v>2661</v>
      </c>
      <c r="M539" s="38" t="s">
        <v>1157</v>
      </c>
      <c r="N539" s="40">
        <f t="shared" ref="N539:N545" si="56">G539</f>
        <v>322</v>
      </c>
      <c r="O539" s="38" t="s">
        <v>1</v>
      </c>
      <c r="P539" s="38" t="str">
        <f t="shared" ref="P539:P546" si="57">CONCATENATE(A539,B539,C539,D539,E539,F539,G539,H539,I539,J539,K539,L539,M539,N539,O539)</f>
        <v>{id:324,year: "2021", typeDoc:"ACUERDO",numDoc:"CG322-2021",monthDoc:"DIC",nameDoc:"ELECCIÓN COLONIA AGRÍCOLA SAN LUIS",link: Acuerdos__pdfpath(`./${"2021/"}${"322.pdf"}`),},</v>
      </c>
      <c r="T539" s="38" t="str">
        <f t="shared" si="53"/>
        <v>{id:324,year: "2021", typeDoc:"ACUERDO",numDoc:"CG322-2021",monthDoc:"DIC",nameDoc:"ELECCIÓN COLONIA AGRÍCOLA SAN LUIS",link: Acuerdos__pdfpath(`./${"2021/"}${"322.pdf"}`),},</v>
      </c>
      <c r="U539" s="38">
        <v>462</v>
      </c>
    </row>
    <row r="540" spans="1:21" x14ac:dyDescent="0.25">
      <c r="A540" s="38" t="s">
        <v>748</v>
      </c>
      <c r="B540" s="38">
        <v>325</v>
      </c>
      <c r="C540" s="38" t="s">
        <v>1399</v>
      </c>
      <c r="D540" s="38" t="s">
        <v>1181</v>
      </c>
      <c r="E540" s="38" t="s">
        <v>1400</v>
      </c>
      <c r="G540" s="38">
        <v>323</v>
      </c>
      <c r="H540" s="38" t="s">
        <v>0</v>
      </c>
      <c r="I540" s="38" t="s">
        <v>1257</v>
      </c>
      <c r="J540" s="38" t="s">
        <v>739</v>
      </c>
      <c r="K540" s="38" t="s">
        <v>1177</v>
      </c>
      <c r="L540" s="38" t="s">
        <v>2662</v>
      </c>
      <c r="M540" s="38" t="s">
        <v>1157</v>
      </c>
      <c r="N540" s="40">
        <f t="shared" si="56"/>
        <v>323</v>
      </c>
      <c r="O540" s="38" t="s">
        <v>1</v>
      </c>
      <c r="P540" s="38" t="str">
        <f t="shared" si="57"/>
        <v>{id:325,year: "2021", typeDoc:"ACUERDO",numDoc:"CG323-2021",monthDoc:"DIC",nameDoc:"ELECCIÓN GUADALUPE VICTORIA",link: Acuerdos__pdfpath(`./${"2021/"}${"323.pdf"}`),},</v>
      </c>
      <c r="T540" s="38" t="str">
        <f t="shared" si="53"/>
        <v>{id:325,year: "2021", typeDoc:"ACUERDO",numDoc:"CG323-2021",monthDoc:"DIC",nameDoc:"ELECCIÓN GUADALUPE VICTORIA",link: Acuerdos__pdfpath(`./${"2021/"}${"323.pdf"}`),},</v>
      </c>
      <c r="U540" s="38">
        <v>462</v>
      </c>
    </row>
    <row r="541" spans="1:21" x14ac:dyDescent="0.25">
      <c r="A541" s="38" t="s">
        <v>748</v>
      </c>
      <c r="B541" s="38">
        <v>326</v>
      </c>
      <c r="C541" s="38" t="s">
        <v>1399</v>
      </c>
      <c r="D541" s="38" t="s">
        <v>1181</v>
      </c>
      <c r="E541" s="38" t="s">
        <v>1400</v>
      </c>
      <c r="G541" s="38">
        <v>324</v>
      </c>
      <c r="H541" s="38" t="s">
        <v>0</v>
      </c>
      <c r="I541" s="38" t="s">
        <v>1257</v>
      </c>
      <c r="J541" s="38" t="s">
        <v>739</v>
      </c>
      <c r="K541" s="38" t="s">
        <v>1177</v>
      </c>
      <c r="L541" s="38" t="s">
        <v>2619</v>
      </c>
      <c r="M541" s="38" t="s">
        <v>1157</v>
      </c>
      <c r="N541" s="40">
        <f t="shared" si="56"/>
        <v>324</v>
      </c>
      <c r="O541" s="38" t="s">
        <v>1</v>
      </c>
      <c r="P541" s="38" t="str">
        <f t="shared" si="57"/>
        <v>{id:326,year: "2021", typeDoc:"ACUERDO",numDoc:"CG324-2021",monthDoc:"DIC",nameDoc:"ELECCIÓN LA CANDELARIA TEOTLALPAN",link: Acuerdos__pdfpath(`./${"2021/"}${"324.pdf"}`),},</v>
      </c>
      <c r="T541" s="38" t="str">
        <f t="shared" si="53"/>
        <v>{id:326,year: "2021", typeDoc:"ACUERDO",numDoc:"CG324-2021",monthDoc:"DIC",nameDoc:"ELECCIÓN LA CANDELARIA TEOTLALPAN",link: Acuerdos__pdfpath(`./${"2021/"}${"324.pdf"}`),},</v>
      </c>
      <c r="U541" s="38">
        <v>462</v>
      </c>
    </row>
    <row r="542" spans="1:21" x14ac:dyDescent="0.25">
      <c r="A542" s="38" t="s">
        <v>748</v>
      </c>
      <c r="B542" s="38">
        <v>327</v>
      </c>
      <c r="C542" s="38" t="s">
        <v>1399</v>
      </c>
      <c r="D542" s="38" t="s">
        <v>1181</v>
      </c>
      <c r="E542" s="38" t="s">
        <v>1400</v>
      </c>
      <c r="G542" s="38">
        <v>325</v>
      </c>
      <c r="H542" s="38" t="s">
        <v>0</v>
      </c>
      <c r="I542" s="38" t="s">
        <v>1257</v>
      </c>
      <c r="J542" s="38" t="s">
        <v>739</v>
      </c>
      <c r="K542" s="38" t="s">
        <v>1177</v>
      </c>
      <c r="L542" s="38" t="s">
        <v>2663</v>
      </c>
      <c r="M542" s="38" t="s">
        <v>1157</v>
      </c>
      <c r="N542" s="40">
        <f t="shared" si="56"/>
        <v>325</v>
      </c>
      <c r="O542" s="38" t="s">
        <v>1</v>
      </c>
      <c r="P542" s="38" t="str">
        <f t="shared" si="57"/>
        <v>{id:327,year: "2021", typeDoc:"ACUERDO",numDoc:"CG325-2021",monthDoc:"DIC",nameDoc:"ELECCIÓN SANTA CRUZ GUADALUPE",link: Acuerdos__pdfpath(`./${"2021/"}${"325.pdf"}`),},</v>
      </c>
      <c r="T542" s="38" t="str">
        <f t="shared" si="53"/>
        <v>{id:327,year: "2021", typeDoc:"ACUERDO",numDoc:"CG325-2021",monthDoc:"DIC",nameDoc:"ELECCIÓN SANTA CRUZ GUADALUPE",link: Acuerdos__pdfpath(`./${"2021/"}${"325.pdf"}`),},</v>
      </c>
      <c r="U542" s="38">
        <v>462</v>
      </c>
    </row>
    <row r="543" spans="1:21" x14ac:dyDescent="0.25">
      <c r="A543" s="38" t="s">
        <v>748</v>
      </c>
      <c r="B543" s="38">
        <v>328</v>
      </c>
      <c r="C543" s="38" t="s">
        <v>1399</v>
      </c>
      <c r="D543" s="38" t="s">
        <v>1181</v>
      </c>
      <c r="E543" s="38" t="s">
        <v>1400</v>
      </c>
      <c r="G543" s="38">
        <v>326</v>
      </c>
      <c r="H543" s="38" t="s">
        <v>0</v>
      </c>
      <c r="I543" s="38" t="s">
        <v>1257</v>
      </c>
      <c r="J543" s="38" t="s">
        <v>739</v>
      </c>
      <c r="K543" s="38" t="s">
        <v>1177</v>
      </c>
      <c r="L543" s="38" t="s">
        <v>2620</v>
      </c>
      <c r="M543" s="38" t="s">
        <v>1157</v>
      </c>
      <c r="N543" s="40">
        <f t="shared" si="56"/>
        <v>326</v>
      </c>
      <c r="O543" s="38" t="s">
        <v>1</v>
      </c>
      <c r="P543" s="38" t="str">
        <f t="shared" si="57"/>
        <v>{id:328,year: "2021", typeDoc:"ACUERDO",numDoc:"CG326-2021",monthDoc:"DIC",nameDoc:"ELECCIÓN TEPUENTE",link: Acuerdos__pdfpath(`./${"2021/"}${"326.pdf"}`),},</v>
      </c>
      <c r="T543" s="38" t="str">
        <f t="shared" si="53"/>
        <v>{id:328,year: "2021", typeDoc:"ACUERDO",numDoc:"CG326-2021",monthDoc:"DIC",nameDoc:"ELECCIÓN TEPUENTE",link: Acuerdos__pdfpath(`./${"2021/"}${"326.pdf"}`),},</v>
      </c>
      <c r="U543" s="38">
        <v>462</v>
      </c>
    </row>
    <row r="544" spans="1:21" x14ac:dyDescent="0.25">
      <c r="A544" s="38" t="s">
        <v>748</v>
      </c>
      <c r="B544" s="38">
        <v>329</v>
      </c>
      <c r="C544" s="38" t="s">
        <v>1399</v>
      </c>
      <c r="D544" s="38" t="s">
        <v>1181</v>
      </c>
      <c r="E544" s="38" t="s">
        <v>1400</v>
      </c>
      <c r="G544" s="38">
        <v>327</v>
      </c>
      <c r="H544" s="38" t="s">
        <v>0</v>
      </c>
      <c r="I544" s="38" t="s">
        <v>1257</v>
      </c>
      <c r="J544" s="38" t="s">
        <v>739</v>
      </c>
      <c r="K544" s="38" t="s">
        <v>1177</v>
      </c>
      <c r="L544" s="38" t="s">
        <v>2621</v>
      </c>
      <c r="M544" s="38" t="s">
        <v>1157</v>
      </c>
      <c r="N544" s="40">
        <f t="shared" si="56"/>
        <v>327</v>
      </c>
      <c r="O544" s="38" t="s">
        <v>1</v>
      </c>
      <c r="P544" s="38" t="str">
        <f t="shared" si="57"/>
        <v>{id:329,year: "2021", typeDoc:"ACUERDO",numDoc:"CG327-2021",monthDoc:"DIC",nameDoc:"MEDIDAS CAUTELARES EXP. CQD PE SIG CG 166 2021",link: Acuerdos__pdfpath(`./${"2021/"}${"327.pdf"}`),},</v>
      </c>
      <c r="T544" s="38" t="str">
        <f t="shared" si="53"/>
        <v>{id:329,year: "2021", typeDoc:"ACUERDO",numDoc:"CG327-2021",monthDoc:"DIC",nameDoc:"MEDIDAS CAUTELARES EXP. CQD PE SIG CG 166 2021",link: Acuerdos__pdfpath(`./${"2021/"}${"327.pdf"}`),},</v>
      </c>
      <c r="U544" s="38">
        <v>462</v>
      </c>
    </row>
    <row r="545" spans="1:21" ht="15.75" thickBot="1" x14ac:dyDescent="0.3">
      <c r="A545" s="38" t="s">
        <v>748</v>
      </c>
      <c r="B545" s="38">
        <v>330</v>
      </c>
      <c r="C545" s="38" t="s">
        <v>1399</v>
      </c>
      <c r="D545" s="38" t="s">
        <v>1181</v>
      </c>
      <c r="E545" s="38" t="s">
        <v>1400</v>
      </c>
      <c r="G545" s="38">
        <v>328</v>
      </c>
      <c r="H545" s="38" t="s">
        <v>0</v>
      </c>
      <c r="I545" s="38" t="s">
        <v>1257</v>
      </c>
      <c r="J545" s="38" t="s">
        <v>739</v>
      </c>
      <c r="K545" s="38" t="s">
        <v>1177</v>
      </c>
      <c r="L545" s="38" t="s">
        <v>2622</v>
      </c>
      <c r="M545" s="38" t="s">
        <v>1157</v>
      </c>
      <c r="N545" s="40">
        <f t="shared" si="56"/>
        <v>328</v>
      </c>
      <c r="O545" s="38" t="s">
        <v>1</v>
      </c>
      <c r="P545" s="47" t="str">
        <f t="shared" si="57"/>
        <v>{id:330,year: "2021", typeDoc:"ACUERDO",numDoc:"CG328-2021",monthDoc:"DIC",nameDoc:"SE DESIGNA ÁREA COORDINADORA Y GRUPO INTERDISCIPLINARIO DE ARCHIVOS",link: Acuerdos__pdfpath(`./${"2021/"}${"328.pdf"}`),},</v>
      </c>
      <c r="T545" s="38" t="str">
        <f t="shared" si="53"/>
        <v>{id:330,year: "2021", typeDoc:"ACUERDO",numDoc:"CG328-2021",monthDoc:"DIC",nameDoc:"SE DESIGNA ÁREA COORDINADORA Y GRUPO INTERDISCIPLINARIO DE ARCHIVOS",link: Acuerdos__pdfpath(`./${"2021/"}${"328.pdf"}`),},</v>
      </c>
      <c r="U545" s="38">
        <v>462</v>
      </c>
    </row>
    <row r="546" spans="1:21" x14ac:dyDescent="0.25">
      <c r="A546" s="41" t="s">
        <v>748</v>
      </c>
      <c r="B546" s="42">
        <v>331</v>
      </c>
      <c r="C546" s="42" t="s">
        <v>1399</v>
      </c>
      <c r="D546" s="42" t="s">
        <v>1181</v>
      </c>
      <c r="E546" s="42" t="s">
        <v>1400</v>
      </c>
      <c r="F546" s="42"/>
      <c r="G546" s="42">
        <v>329</v>
      </c>
      <c r="H546" s="42" t="s">
        <v>0</v>
      </c>
      <c r="I546" s="42" t="s">
        <v>1257</v>
      </c>
      <c r="J546" s="42" t="s">
        <v>739</v>
      </c>
      <c r="K546" s="42" t="s">
        <v>1177</v>
      </c>
      <c r="L546" s="42" t="s">
        <v>2545</v>
      </c>
      <c r="M546" s="42" t="s">
        <v>1157</v>
      </c>
      <c r="N546" s="44">
        <f>G546</f>
        <v>329</v>
      </c>
      <c r="O546" s="42" t="s">
        <v>613</v>
      </c>
      <c r="P546" s="45"/>
      <c r="T546" s="38" t="str">
        <f t="shared" si="53"/>
        <v/>
      </c>
      <c r="U546" s="38">
        <v>438</v>
      </c>
    </row>
    <row r="547" spans="1:21" ht="15.75" thickBot="1" x14ac:dyDescent="0.3">
      <c r="A547" s="46" t="s">
        <v>748</v>
      </c>
      <c r="B547" s="47" t="s">
        <v>611</v>
      </c>
      <c r="C547" s="47" t="s">
        <v>1399</v>
      </c>
      <c r="D547" s="47"/>
      <c r="E547" s="47" t="s">
        <v>1179</v>
      </c>
      <c r="F547" s="47"/>
      <c r="G547" s="47"/>
      <c r="H547" s="47"/>
      <c r="I547" s="47" t="s">
        <v>1180</v>
      </c>
      <c r="J547" s="47"/>
      <c r="K547" s="47" t="s">
        <v>1177</v>
      </c>
      <c r="L547" s="47" t="s">
        <v>767</v>
      </c>
      <c r="M547" s="47" t="s">
        <v>1157</v>
      </c>
      <c r="N547" s="49" t="str">
        <f>CONCATENATE(G546,".1")</f>
        <v>329.1</v>
      </c>
      <c r="O547" s="47" t="s">
        <v>622</v>
      </c>
      <c r="P547" s="50" t="str">
        <f>CONCATENATE(
A546,B546,C546,D546,E546,F546,G546,H546,I546,J546,K546,L546,M546,N546,O546,
A547,B547,C547,D547,E547,F547,G547,H547,I547,J547,K547,L547,M547,N547,O547)</f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  <c r="T547" s="38" t="str">
        <f t="shared" si="53"/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  <c r="U547" s="38">
        <v>439</v>
      </c>
    </row>
    <row r="548" spans="1:21" x14ac:dyDescent="0.25">
      <c r="A548" s="38" t="s">
        <v>748</v>
      </c>
      <c r="B548" s="38">
        <v>332</v>
      </c>
      <c r="C548" s="38" t="s">
        <v>1399</v>
      </c>
      <c r="D548" s="38" t="s">
        <v>1181</v>
      </c>
      <c r="E548" s="38" t="s">
        <v>1400</v>
      </c>
      <c r="G548" s="38">
        <v>330</v>
      </c>
      <c r="H548" s="38" t="s">
        <v>0</v>
      </c>
      <c r="I548" s="38" t="s">
        <v>1257</v>
      </c>
      <c r="J548" s="38" t="s">
        <v>739</v>
      </c>
      <c r="K548" s="38" t="s">
        <v>1177</v>
      </c>
      <c r="L548" s="38" t="s">
        <v>2623</v>
      </c>
      <c r="M548" s="38" t="s">
        <v>1157</v>
      </c>
      <c r="N548" s="40">
        <f>G548</f>
        <v>330</v>
      </c>
      <c r="O548" s="38" t="s">
        <v>1</v>
      </c>
      <c r="P548" s="42" t="str">
        <f>CONCATENATE(A548,B548,C548,D548,E548,F548,G548,H548,I548,J548,K548,L548,M548,N548,O548)</f>
        <v>{id:332,year: "2021", typeDoc:"ACUERDO",numDoc:"CG330-2021",monthDoc:"DIC",nameDoc:"CUMPLIMIENTO A SENTENCIA EXP. TET JDC 39 2020",link: Acuerdos__pdfpath(`./${"2021/"}${"330.pdf"}`),},</v>
      </c>
      <c r="T548" s="38" t="str">
        <f t="shared" si="53"/>
        <v>{id:332,year: "2021", typeDoc:"ACUERDO",numDoc:"CG330-2021",monthDoc:"DIC",nameDoc:"CUMPLIMIENTO A SENTENCIA EXP. TET JDC 39 2020",link: Acuerdos__pdfpath(`./${"2021/"}${"330.pdf"}`),},</v>
      </c>
      <c r="U548" s="38">
        <v>462</v>
      </c>
    </row>
    <row r="549" spans="1:21" x14ac:dyDescent="0.25">
      <c r="P549" s="38" t="s">
        <v>920</v>
      </c>
      <c r="T549" s="38" t="str">
        <f t="shared" si="53"/>
        <v>];</v>
      </c>
      <c r="U549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E1" workbookViewId="0">
      <selection activeCell="N3" sqref="N3:N180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26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21" width="11.5703125" style="38"/>
    <col min="22" max="22" width="50.7109375" style="38" customWidth="1"/>
    <col min="23" max="23" width="5" style="38" bestFit="1" customWidth="1"/>
    <col min="24" max="16384" width="11.5703125" style="38"/>
  </cols>
  <sheetData>
    <row r="1" spans="1:23" x14ac:dyDescent="0.25">
      <c r="V1" s="38" t="s">
        <v>2504</v>
      </c>
      <c r="W1" s="38" t="s">
        <v>2506</v>
      </c>
    </row>
    <row r="2" spans="1:23" ht="15.75" thickBot="1" x14ac:dyDescent="0.3">
      <c r="R2" s="38" t="s">
        <v>1052</v>
      </c>
      <c r="V2" s="38" t="str">
        <f t="shared" ref="V2:V33" si="0">IF(R2=0,"",R2)</f>
        <v>export const dataAcuerdos2020 = [</v>
      </c>
      <c r="W2" s="38">
        <v>1</v>
      </c>
    </row>
    <row r="3" spans="1:23" x14ac:dyDescent="0.25">
      <c r="A3" s="41" t="s">
        <v>748</v>
      </c>
      <c r="B3" s="42">
        <v>1</v>
      </c>
      <c r="C3" s="42" t="s">
        <v>1175</v>
      </c>
      <c r="D3" s="42" t="s">
        <v>1181</v>
      </c>
      <c r="E3" s="42" t="s">
        <v>1417</v>
      </c>
      <c r="F3" s="43" t="s">
        <v>605</v>
      </c>
      <c r="G3" s="42" t="s">
        <v>1176</v>
      </c>
      <c r="H3" s="42">
        <v>0</v>
      </c>
      <c r="I3" s="42">
        <f>B3</f>
        <v>1</v>
      </c>
      <c r="J3" s="42" t="s">
        <v>0</v>
      </c>
      <c r="K3" s="42" t="s">
        <v>1178</v>
      </c>
      <c r="L3" s="42" t="str">
        <f t="shared" ref="L3:L161" si="1">MID(F3,4,3)</f>
        <v>ENE</v>
      </c>
      <c r="M3" s="42" t="s">
        <v>1177</v>
      </c>
      <c r="N3" s="42" t="s">
        <v>1183</v>
      </c>
      <c r="O3" s="42" t="s">
        <v>1053</v>
      </c>
      <c r="P3" s="44">
        <f>B3</f>
        <v>1</v>
      </c>
      <c r="Q3" s="42" t="s">
        <v>613</v>
      </c>
      <c r="R3" s="45"/>
      <c r="V3" s="38" t="str">
        <f t="shared" si="0"/>
        <v/>
      </c>
      <c r="W3" s="38">
        <v>2</v>
      </c>
    </row>
    <row r="4" spans="1:23" ht="15.75" thickBot="1" x14ac:dyDescent="0.3">
      <c r="A4" s="46" t="s">
        <v>748</v>
      </c>
      <c r="B4" s="47" t="s">
        <v>611</v>
      </c>
      <c r="C4" s="47" t="s">
        <v>1175</v>
      </c>
      <c r="D4" s="47"/>
      <c r="E4" s="47" t="s">
        <v>1417</v>
      </c>
      <c r="F4" s="48"/>
      <c r="G4" s="47" t="s">
        <v>1179</v>
      </c>
      <c r="H4" s="47"/>
      <c r="I4" s="47"/>
      <c r="J4" s="47"/>
      <c r="K4" s="47" t="s">
        <v>1180</v>
      </c>
      <c r="L4" s="47" t="str">
        <f t="shared" si="1"/>
        <v/>
      </c>
      <c r="M4" s="47" t="s">
        <v>1177</v>
      </c>
      <c r="N4" s="47" t="s">
        <v>1054</v>
      </c>
      <c r="O4" s="47" t="s">
        <v>1053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V4" s="38" t="str">
        <f t="shared" si="0"/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W4" s="38">
        <v>3</v>
      </c>
    </row>
    <row r="5" spans="1:23" x14ac:dyDescent="0.25">
      <c r="A5" s="41" t="s">
        <v>748</v>
      </c>
      <c r="B5" s="42">
        <v>2</v>
      </c>
      <c r="C5" s="42" t="s">
        <v>1175</v>
      </c>
      <c r="D5" s="42" t="s">
        <v>1181</v>
      </c>
      <c r="E5" s="42" t="s">
        <v>1417</v>
      </c>
      <c r="F5" s="43" t="s">
        <v>605</v>
      </c>
      <c r="G5" s="42" t="s">
        <v>1176</v>
      </c>
      <c r="H5" s="42">
        <v>0</v>
      </c>
      <c r="I5" s="42">
        <f t="shared" ref="I5" si="2">B5</f>
        <v>2</v>
      </c>
      <c r="J5" s="42" t="s">
        <v>0</v>
      </c>
      <c r="K5" s="42" t="s">
        <v>1178</v>
      </c>
      <c r="L5" s="42" t="str">
        <f t="shared" ref="L5:L8" si="3">MID(F5,4,3)</f>
        <v>ENE</v>
      </c>
      <c r="M5" s="42" t="s">
        <v>1177</v>
      </c>
      <c r="N5" s="42" t="s">
        <v>1085</v>
      </c>
      <c r="O5" s="42" t="s">
        <v>1053</v>
      </c>
      <c r="P5" s="44">
        <f>B5</f>
        <v>2</v>
      </c>
      <c r="Q5" s="42" t="s">
        <v>613</v>
      </c>
      <c r="R5" s="45"/>
      <c r="V5" s="38" t="str">
        <f t="shared" si="0"/>
        <v/>
      </c>
      <c r="W5" s="38">
        <v>4</v>
      </c>
    </row>
    <row r="6" spans="1:23" x14ac:dyDescent="0.25">
      <c r="A6" s="51" t="s">
        <v>748</v>
      </c>
      <c r="B6" s="38" t="s">
        <v>611</v>
      </c>
      <c r="C6" s="38" t="s">
        <v>1175</v>
      </c>
      <c r="E6" s="38" t="s">
        <v>1417</v>
      </c>
      <c r="G6" s="38" t="s">
        <v>1179</v>
      </c>
      <c r="K6" s="38" t="s">
        <v>1180</v>
      </c>
      <c r="L6" s="38" t="str">
        <f t="shared" si="3"/>
        <v/>
      </c>
      <c r="M6" s="38" t="s">
        <v>1177</v>
      </c>
      <c r="N6" s="38" t="s">
        <v>1055</v>
      </c>
      <c r="O6" s="38" t="s">
        <v>1053</v>
      </c>
      <c r="P6" s="40" t="str">
        <f>CONCATENATE(B5,".1")</f>
        <v>2.1</v>
      </c>
      <c r="Q6" s="38" t="s">
        <v>1</v>
      </c>
      <c r="R6" s="52"/>
      <c r="V6" s="38" t="str">
        <f t="shared" si="0"/>
        <v/>
      </c>
      <c r="W6" s="38">
        <v>5</v>
      </c>
    </row>
    <row r="7" spans="1:23" ht="15.75" thickBot="1" x14ac:dyDescent="0.3">
      <c r="A7" s="46" t="s">
        <v>748</v>
      </c>
      <c r="B7" s="47" t="s">
        <v>611</v>
      </c>
      <c r="C7" s="47" t="s">
        <v>1175</v>
      </c>
      <c r="D7" s="47"/>
      <c r="E7" s="47" t="s">
        <v>1417</v>
      </c>
      <c r="F7" s="48"/>
      <c r="G7" s="47" t="s">
        <v>1179</v>
      </c>
      <c r="H7" s="47"/>
      <c r="I7" s="47"/>
      <c r="J7" s="47"/>
      <c r="K7" s="47" t="s">
        <v>1180</v>
      </c>
      <c r="L7" s="47" t="str">
        <f t="shared" si="3"/>
        <v/>
      </c>
      <c r="M7" s="47" t="s">
        <v>1177</v>
      </c>
      <c r="N7" s="47" t="s">
        <v>1056</v>
      </c>
      <c r="O7" s="47" t="s">
        <v>1053</v>
      </c>
      <c r="P7" s="49" t="str">
        <f>CONCATENATE(B5,".2")</f>
        <v>2.2</v>
      </c>
      <c r="Q7" s="47" t="s">
        <v>622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V7" s="38" t="str">
        <f t="shared" si="0"/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W7" s="38">
        <v>6</v>
      </c>
    </row>
    <row r="8" spans="1:23" ht="15.75" thickBot="1" x14ac:dyDescent="0.3">
      <c r="A8" s="38" t="s">
        <v>748</v>
      </c>
      <c r="B8" s="38">
        <v>3</v>
      </c>
      <c r="C8" s="38" t="s">
        <v>1175</v>
      </c>
      <c r="D8" s="38" t="s">
        <v>1181</v>
      </c>
      <c r="E8" s="38" t="s">
        <v>1417</v>
      </c>
      <c r="F8" s="39" t="s">
        <v>605</v>
      </c>
      <c r="G8" s="38" t="s">
        <v>1176</v>
      </c>
      <c r="H8" s="38">
        <v>0</v>
      </c>
      <c r="I8" s="38">
        <f t="shared" ref="I8" si="4">B8</f>
        <v>3</v>
      </c>
      <c r="J8" s="38" t="s">
        <v>0</v>
      </c>
      <c r="K8" s="38" t="s">
        <v>1178</v>
      </c>
      <c r="L8" s="38" t="str">
        <f t="shared" si="3"/>
        <v>ENE</v>
      </c>
      <c r="M8" s="38" t="s">
        <v>1177</v>
      </c>
      <c r="N8" s="38" t="s">
        <v>1184</v>
      </c>
      <c r="O8" s="38" t="s">
        <v>1053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  <c r="V8" s="38" t="str">
        <f t="shared" si="0"/>
        <v>{id:3,year: "2020",typeDoc:"ACUERDO",dateDoc:"15-ENE",numDoc:"CG 03-2020",monthDoc:"ENE",nameDoc:"RESPUESTA A FRANCISCO SOSA HERNÁNDEZ",link: Acuerdos__pdfpath(`./${"2020/"}${"3.pdf"}`),},</v>
      </c>
      <c r="W8" s="38">
        <v>7</v>
      </c>
    </row>
    <row r="9" spans="1:23" x14ac:dyDescent="0.25">
      <c r="A9" s="41" t="s">
        <v>748</v>
      </c>
      <c r="B9" s="42">
        <v>4</v>
      </c>
      <c r="C9" s="42" t="s">
        <v>1175</v>
      </c>
      <c r="D9" s="42" t="s">
        <v>1181</v>
      </c>
      <c r="E9" s="42" t="s">
        <v>1417</v>
      </c>
      <c r="F9" s="43" t="s">
        <v>606</v>
      </c>
      <c r="G9" s="42" t="s">
        <v>1176</v>
      </c>
      <c r="H9" s="42">
        <v>0</v>
      </c>
      <c r="I9" s="42">
        <f t="shared" ref="I9:I159" si="5">B9</f>
        <v>4</v>
      </c>
      <c r="J9" s="42" t="s">
        <v>0</v>
      </c>
      <c r="K9" s="42" t="s">
        <v>1178</v>
      </c>
      <c r="L9" s="42" t="str">
        <f t="shared" si="1"/>
        <v>ENE</v>
      </c>
      <c r="M9" s="42" t="s">
        <v>1177</v>
      </c>
      <c r="N9" s="42" t="s">
        <v>1185</v>
      </c>
      <c r="O9" s="42" t="s">
        <v>1053</v>
      </c>
      <c r="P9" s="44">
        <f>B9</f>
        <v>4</v>
      </c>
      <c r="Q9" s="42" t="s">
        <v>613</v>
      </c>
      <c r="R9" s="45"/>
      <c r="V9" s="38" t="str">
        <f t="shared" si="0"/>
        <v/>
      </c>
      <c r="W9" s="38">
        <v>8</v>
      </c>
    </row>
    <row r="10" spans="1:23" ht="15.75" thickBot="1" x14ac:dyDescent="0.3">
      <c r="A10" s="46" t="s">
        <v>748</v>
      </c>
      <c r="B10" s="47" t="s">
        <v>611</v>
      </c>
      <c r="C10" s="47" t="s">
        <v>1175</v>
      </c>
      <c r="D10" s="47"/>
      <c r="E10" s="47" t="s">
        <v>1417</v>
      </c>
      <c r="F10" s="48"/>
      <c r="G10" s="47" t="s">
        <v>1179</v>
      </c>
      <c r="H10" s="47"/>
      <c r="I10" s="47"/>
      <c r="J10" s="47"/>
      <c r="K10" s="47" t="s">
        <v>1180</v>
      </c>
      <c r="L10" s="47" t="str">
        <f t="shared" si="1"/>
        <v/>
      </c>
      <c r="M10" s="47" t="s">
        <v>1177</v>
      </c>
      <c r="N10" s="47" t="s">
        <v>1057</v>
      </c>
      <c r="O10" s="47" t="s">
        <v>1053</v>
      </c>
      <c r="P10" s="49" t="str">
        <f>CONCATENATE(B9,".1")</f>
        <v>4.1</v>
      </c>
      <c r="Q10" s="47" t="s">
        <v>622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V10" s="38" t="str">
        <f t="shared" si="0"/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W10" s="38">
        <v>9</v>
      </c>
    </row>
    <row r="11" spans="1:23" x14ac:dyDescent="0.25">
      <c r="A11" s="41" t="s">
        <v>748</v>
      </c>
      <c r="B11" s="42">
        <v>5</v>
      </c>
      <c r="C11" s="42" t="s">
        <v>1175</v>
      </c>
      <c r="D11" s="42" t="s">
        <v>1181</v>
      </c>
      <c r="E11" s="42" t="s">
        <v>1417</v>
      </c>
      <c r="F11" s="43" t="s">
        <v>606</v>
      </c>
      <c r="G11" s="42" t="s">
        <v>1176</v>
      </c>
      <c r="H11" s="42">
        <v>0</v>
      </c>
      <c r="I11" s="42">
        <f t="shared" si="5"/>
        <v>5</v>
      </c>
      <c r="J11" s="42" t="s">
        <v>0</v>
      </c>
      <c r="K11" s="42" t="s">
        <v>1178</v>
      </c>
      <c r="L11" s="42" t="str">
        <f t="shared" si="1"/>
        <v>ENE</v>
      </c>
      <c r="M11" s="42" t="s">
        <v>1177</v>
      </c>
      <c r="N11" s="42" t="s">
        <v>1186</v>
      </c>
      <c r="O11" s="42" t="s">
        <v>1053</v>
      </c>
      <c r="P11" s="44">
        <f>B11</f>
        <v>5</v>
      </c>
      <c r="Q11" s="42" t="s">
        <v>613</v>
      </c>
      <c r="R11" s="45"/>
      <c r="V11" s="38" t="str">
        <f t="shared" si="0"/>
        <v/>
      </c>
      <c r="W11" s="38">
        <v>10</v>
      </c>
    </row>
    <row r="12" spans="1:23" ht="15.75" thickBot="1" x14ac:dyDescent="0.3">
      <c r="A12" s="46" t="s">
        <v>748</v>
      </c>
      <c r="B12" s="47" t="s">
        <v>611</v>
      </c>
      <c r="C12" s="47" t="s">
        <v>1175</v>
      </c>
      <c r="D12" s="47"/>
      <c r="E12" s="47" t="s">
        <v>1417</v>
      </c>
      <c r="F12" s="48"/>
      <c r="G12" s="47" t="s">
        <v>1179</v>
      </c>
      <c r="H12" s="47"/>
      <c r="I12" s="47"/>
      <c r="J12" s="47"/>
      <c r="K12" s="47" t="s">
        <v>1180</v>
      </c>
      <c r="L12" s="47" t="str">
        <f t="shared" si="1"/>
        <v/>
      </c>
      <c r="M12" s="47" t="s">
        <v>1177</v>
      </c>
      <c r="N12" s="47" t="s">
        <v>2664</v>
      </c>
      <c r="O12" s="47" t="s">
        <v>1053</v>
      </c>
      <c r="P12" s="49" t="str">
        <f>CONCATENATE(B11,".1")</f>
        <v>5.1</v>
      </c>
      <c r="Q12" s="47" t="s">
        <v>622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  <c r="V12" s="38" t="str">
        <f t="shared" si="0"/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  <c r="W12" s="38">
        <v>11</v>
      </c>
    </row>
    <row r="13" spans="1:23" x14ac:dyDescent="0.25">
      <c r="A13" s="41" t="s">
        <v>748</v>
      </c>
      <c r="B13" s="42">
        <v>6</v>
      </c>
      <c r="C13" s="42" t="s">
        <v>1175</v>
      </c>
      <c r="D13" s="42" t="s">
        <v>1181</v>
      </c>
      <c r="E13" s="42" t="s">
        <v>1417</v>
      </c>
      <c r="F13" s="43" t="s">
        <v>606</v>
      </c>
      <c r="G13" s="42" t="s">
        <v>1176</v>
      </c>
      <c r="H13" s="42">
        <v>0</v>
      </c>
      <c r="I13" s="42">
        <f t="shared" si="5"/>
        <v>6</v>
      </c>
      <c r="J13" s="42" t="s">
        <v>0</v>
      </c>
      <c r="K13" s="42" t="s">
        <v>1178</v>
      </c>
      <c r="L13" s="42" t="str">
        <f t="shared" si="1"/>
        <v>ENE</v>
      </c>
      <c r="M13" s="42" t="s">
        <v>1177</v>
      </c>
      <c r="N13" s="42" t="s">
        <v>1187</v>
      </c>
      <c r="O13" s="42" t="s">
        <v>1053</v>
      </c>
      <c r="P13" s="44">
        <f>B13</f>
        <v>6</v>
      </c>
      <c r="Q13" s="42" t="s">
        <v>613</v>
      </c>
      <c r="R13" s="45"/>
      <c r="V13" s="38" t="str">
        <f t="shared" si="0"/>
        <v/>
      </c>
      <c r="W13" s="38">
        <v>12</v>
      </c>
    </row>
    <row r="14" spans="1:23" ht="15.75" thickBot="1" x14ac:dyDescent="0.3">
      <c r="A14" s="46" t="s">
        <v>748</v>
      </c>
      <c r="B14" s="47" t="s">
        <v>611</v>
      </c>
      <c r="C14" s="47" t="s">
        <v>1175</v>
      </c>
      <c r="D14" s="47"/>
      <c r="E14" s="47" t="s">
        <v>1417</v>
      </c>
      <c r="F14" s="48"/>
      <c r="G14" s="47" t="s">
        <v>1179</v>
      </c>
      <c r="H14" s="47"/>
      <c r="I14" s="47"/>
      <c r="J14" s="47"/>
      <c r="K14" s="47" t="s">
        <v>1180</v>
      </c>
      <c r="L14" s="47" t="str">
        <f t="shared" si="1"/>
        <v/>
      </c>
      <c r="M14" s="47" t="s">
        <v>1177</v>
      </c>
      <c r="N14" s="47" t="s">
        <v>1058</v>
      </c>
      <c r="O14" s="47" t="s">
        <v>1053</v>
      </c>
      <c r="P14" s="49" t="str">
        <f>CONCATENATE(B13,".1")</f>
        <v>6.1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V14" s="38" t="str">
        <f t="shared" si="0"/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W14" s="38">
        <v>13</v>
      </c>
    </row>
    <row r="15" spans="1:23" x14ac:dyDescent="0.25">
      <c r="A15" s="38" t="s">
        <v>748</v>
      </c>
      <c r="B15" s="38">
        <v>7</v>
      </c>
      <c r="C15" s="38" t="s">
        <v>1175</v>
      </c>
      <c r="D15" s="38" t="s">
        <v>1182</v>
      </c>
      <c r="E15" s="38" t="s">
        <v>1417</v>
      </c>
      <c r="F15" s="39" t="s">
        <v>789</v>
      </c>
      <c r="G15" s="38" t="s">
        <v>1176</v>
      </c>
      <c r="H15" s="38">
        <v>0</v>
      </c>
      <c r="I15" s="38">
        <f t="shared" ref="I15:I19" si="6">B15</f>
        <v>7</v>
      </c>
      <c r="J15" s="38" t="s">
        <v>0</v>
      </c>
      <c r="K15" s="38" t="s">
        <v>1178</v>
      </c>
      <c r="L15" s="38" t="str">
        <f t="shared" ref="L15:L19" si="7">MID(F15,4,3)</f>
        <v>FEB</v>
      </c>
      <c r="M15" s="38" t="s">
        <v>1177</v>
      </c>
      <c r="N15" s="38" t="s">
        <v>1188</v>
      </c>
      <c r="O15" s="38" t="s">
        <v>1053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  <c r="V15" s="38" t="str">
        <f t="shared" si="0"/>
        <v>{id:7,year: "2020",typeDoc:"RESOLUCIÓN",dateDoc:"27-FEB",numDoc:"CG 07-2020",monthDoc:"FEB",nameDoc:"CQD Q CG 001 2019",link: Acuerdos__pdfpath(`./${"2020/"}${"7.pdf"}`),},</v>
      </c>
      <c r="W15" s="38">
        <v>14</v>
      </c>
    </row>
    <row r="16" spans="1:23" x14ac:dyDescent="0.25">
      <c r="A16" s="38" t="s">
        <v>748</v>
      </c>
      <c r="B16" s="38">
        <v>8</v>
      </c>
      <c r="C16" s="38" t="s">
        <v>1175</v>
      </c>
      <c r="D16" s="38" t="s">
        <v>1182</v>
      </c>
      <c r="E16" s="38" t="s">
        <v>1417</v>
      </c>
      <c r="F16" s="39" t="s">
        <v>789</v>
      </c>
      <c r="G16" s="38" t="s">
        <v>1176</v>
      </c>
      <c r="H16" s="38">
        <v>0</v>
      </c>
      <c r="I16" s="38">
        <f t="shared" si="6"/>
        <v>8</v>
      </c>
      <c r="J16" s="38" t="s">
        <v>0</v>
      </c>
      <c r="K16" s="38" t="s">
        <v>1178</v>
      </c>
      <c r="L16" s="38" t="str">
        <f t="shared" si="7"/>
        <v>FEB</v>
      </c>
      <c r="M16" s="38" t="s">
        <v>1177</v>
      </c>
      <c r="N16" s="38" t="s">
        <v>1189</v>
      </c>
      <c r="O16" s="38" t="s">
        <v>1053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"2020",typeDoc:"RESOLUCIÓN",dateDoc:"27-FEB",numDoc:"CG 08-2020",monthDoc:"FEB",nameDoc:"CQD Q CG 002 2019",link: Acuerdos__pdfpath(`./${"2020/"}${"8.pdf"}`),},</v>
      </c>
      <c r="V16" s="38" t="str">
        <f t="shared" si="0"/>
        <v>{id:8,year: "2020",typeDoc:"RESOLUCIÓN",dateDoc:"27-FEB",numDoc:"CG 08-2020",monthDoc:"FEB",nameDoc:"CQD Q CG 002 2019",link: Acuerdos__pdfpath(`./${"2020/"}${"8.pdf"}`),},</v>
      </c>
      <c r="W16" s="38">
        <v>15</v>
      </c>
    </row>
    <row r="17" spans="1:23" x14ac:dyDescent="0.25">
      <c r="A17" s="38" t="s">
        <v>748</v>
      </c>
      <c r="B17" s="38">
        <v>9</v>
      </c>
      <c r="C17" s="38" t="s">
        <v>1175</v>
      </c>
      <c r="D17" s="38" t="s">
        <v>1182</v>
      </c>
      <c r="E17" s="38" t="s">
        <v>1417</v>
      </c>
      <c r="F17" s="39" t="s">
        <v>789</v>
      </c>
      <c r="G17" s="38" t="s">
        <v>1176</v>
      </c>
      <c r="H17" s="38">
        <v>0</v>
      </c>
      <c r="I17" s="38">
        <f t="shared" si="6"/>
        <v>9</v>
      </c>
      <c r="J17" s="38" t="s">
        <v>0</v>
      </c>
      <c r="K17" s="38" t="s">
        <v>1178</v>
      </c>
      <c r="L17" s="38" t="str">
        <f t="shared" si="7"/>
        <v>FEB</v>
      </c>
      <c r="M17" s="38" t="s">
        <v>1177</v>
      </c>
      <c r="N17" s="38" t="s">
        <v>1190</v>
      </c>
      <c r="O17" s="38" t="s">
        <v>1053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"2020",typeDoc:"RESOLUCIÓN",dateDoc:"27-FEB",numDoc:"CG 09-2020",monthDoc:"FEB",nameDoc:"CQD Q CG 003 2019",link: Acuerdos__pdfpath(`./${"2020/"}${"9.pdf"}`),},</v>
      </c>
      <c r="V17" s="38" t="str">
        <f t="shared" si="0"/>
        <v>{id:9,year: "2020",typeDoc:"RESOLUCIÓN",dateDoc:"27-FEB",numDoc:"CG 09-2020",monthDoc:"FEB",nameDoc:"CQD Q CG 003 2019",link: Acuerdos__pdfpath(`./${"2020/"}${"9.pdf"}`),},</v>
      </c>
      <c r="W17" s="38">
        <v>16</v>
      </c>
    </row>
    <row r="18" spans="1:23" x14ac:dyDescent="0.25">
      <c r="A18" s="38" t="s">
        <v>748</v>
      </c>
      <c r="B18" s="38">
        <v>10</v>
      </c>
      <c r="C18" s="38" t="s">
        <v>1175</v>
      </c>
      <c r="D18" s="38" t="s">
        <v>1182</v>
      </c>
      <c r="E18" s="38" t="s">
        <v>1417</v>
      </c>
      <c r="F18" s="39" t="s">
        <v>789</v>
      </c>
      <c r="G18" s="38" t="s">
        <v>1176</v>
      </c>
      <c r="I18" s="38">
        <f t="shared" si="6"/>
        <v>10</v>
      </c>
      <c r="J18" s="38" t="s">
        <v>0</v>
      </c>
      <c r="K18" s="38" t="s">
        <v>1178</v>
      </c>
      <c r="L18" s="38" t="str">
        <f t="shared" si="7"/>
        <v>FEB</v>
      </c>
      <c r="M18" s="38" t="s">
        <v>1177</v>
      </c>
      <c r="N18" s="38" t="s">
        <v>1191</v>
      </c>
      <c r="O18" s="38" t="s">
        <v>1053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"2020",typeDoc:"RESOLUCIÓN",dateDoc:"27-FEB",numDoc:"CG 10-2020",monthDoc:"FEB",nameDoc:"CQD Q CG 004 2019",link: Acuerdos__pdfpath(`./${"2020/"}${"10.pdf"}`),},</v>
      </c>
      <c r="V18" s="38" t="str">
        <f t="shared" si="0"/>
        <v>{id:10,year: "2020",typeDoc:"RESOLUCIÓN",dateDoc:"27-FEB",numDoc:"CG 10-2020",monthDoc:"FEB",nameDoc:"CQD Q CG 004 2019",link: Acuerdos__pdfpath(`./${"2020/"}${"10.pdf"}`),},</v>
      </c>
      <c r="W18" s="38">
        <v>17</v>
      </c>
    </row>
    <row r="19" spans="1:23" x14ac:dyDescent="0.25">
      <c r="A19" s="38" t="s">
        <v>748</v>
      </c>
      <c r="B19" s="38">
        <v>11</v>
      </c>
      <c r="C19" s="38" t="s">
        <v>1175</v>
      </c>
      <c r="D19" s="38" t="s">
        <v>1182</v>
      </c>
      <c r="E19" s="38" t="s">
        <v>1417</v>
      </c>
      <c r="F19" s="39" t="s">
        <v>789</v>
      </c>
      <c r="G19" s="38" t="s">
        <v>1176</v>
      </c>
      <c r="I19" s="38">
        <f t="shared" si="6"/>
        <v>11</v>
      </c>
      <c r="J19" s="38" t="s">
        <v>0</v>
      </c>
      <c r="K19" s="38" t="s">
        <v>1178</v>
      </c>
      <c r="L19" s="38" t="str">
        <f t="shared" si="7"/>
        <v>FEB</v>
      </c>
      <c r="M19" s="38" t="s">
        <v>1177</v>
      </c>
      <c r="N19" s="38" t="s">
        <v>1192</v>
      </c>
      <c r="O19" s="38" t="s">
        <v>1053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"2020",typeDoc:"RESOLUCIÓN",dateDoc:"27-FEB",numDoc:"CG 11-2020",monthDoc:"FEB",nameDoc:"CQD Q CG 005 2019",link: Acuerdos__pdfpath(`./${"2020/"}${"11.pdf"}`),},</v>
      </c>
      <c r="V19" s="38" t="str">
        <f t="shared" si="0"/>
        <v>{id:11,year: "2020",typeDoc:"RESOLUCIÓN",dateDoc:"27-FEB",numDoc:"CG 11-2020",monthDoc:"FEB",nameDoc:"CQD Q CG 005 2019",link: Acuerdos__pdfpath(`./${"2020/"}${"11.pdf"}`),},</v>
      </c>
      <c r="W19" s="38">
        <v>18</v>
      </c>
    </row>
    <row r="20" spans="1:23" x14ac:dyDescent="0.25">
      <c r="A20" s="38" t="s">
        <v>748</v>
      </c>
      <c r="B20" s="38">
        <v>12</v>
      </c>
      <c r="C20" s="38" t="s">
        <v>1175</v>
      </c>
      <c r="D20" s="38" t="s">
        <v>1182</v>
      </c>
      <c r="E20" s="38" t="s">
        <v>1417</v>
      </c>
      <c r="F20" s="39" t="s">
        <v>789</v>
      </c>
      <c r="G20" s="38" t="s">
        <v>1176</v>
      </c>
      <c r="I20" s="38">
        <f t="shared" si="5"/>
        <v>12</v>
      </c>
      <c r="J20" s="38" t="s">
        <v>0</v>
      </c>
      <c r="K20" s="38" t="s">
        <v>1178</v>
      </c>
      <c r="L20" s="38" t="str">
        <f t="shared" si="1"/>
        <v>FEB</v>
      </c>
      <c r="M20" s="38" t="s">
        <v>1177</v>
      </c>
      <c r="N20" s="38" t="s">
        <v>1193</v>
      </c>
      <c r="O20" s="38" t="s">
        <v>1053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"2020",typeDoc:"RESOLUCIÓN",dateDoc:"27-FEB",numDoc:"CG 12-2020",monthDoc:"FEB",nameDoc:"CQD Q CG 006 2019",link: Acuerdos__pdfpath(`./${"2020/"}${"12.pdf"}`),},</v>
      </c>
      <c r="V20" s="38" t="str">
        <f t="shared" si="0"/>
        <v>{id:12,year: "2020",typeDoc:"RESOLUCIÓN",dateDoc:"27-FEB",numDoc:"CG 12-2020",monthDoc:"FEB",nameDoc:"CQD Q CG 006 2019",link: Acuerdos__pdfpath(`./${"2020/"}${"12.pdf"}`),},</v>
      </c>
      <c r="W20" s="38">
        <v>19</v>
      </c>
    </row>
    <row r="21" spans="1:23" x14ac:dyDescent="0.25">
      <c r="A21" s="38" t="s">
        <v>748</v>
      </c>
      <c r="B21" s="38">
        <v>13</v>
      </c>
      <c r="C21" s="38" t="s">
        <v>1175</v>
      </c>
      <c r="D21" s="38" t="s">
        <v>1182</v>
      </c>
      <c r="E21" s="38" t="s">
        <v>1417</v>
      </c>
      <c r="F21" s="39" t="s">
        <v>789</v>
      </c>
      <c r="G21" s="38" t="s">
        <v>1176</v>
      </c>
      <c r="I21" s="38">
        <f t="shared" ref="I21:I22" si="10">B21</f>
        <v>13</v>
      </c>
      <c r="J21" s="38" t="s">
        <v>0</v>
      </c>
      <c r="K21" s="38" t="s">
        <v>1178</v>
      </c>
      <c r="L21" s="38" t="str">
        <f t="shared" ref="L21:L22" si="11">MID(F21,4,3)</f>
        <v>FEB</v>
      </c>
      <c r="M21" s="38" t="s">
        <v>1177</v>
      </c>
      <c r="N21" s="38" t="s">
        <v>1194</v>
      </c>
      <c r="O21" s="38" t="s">
        <v>1053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"2020",typeDoc:"RESOLUCIÓN",dateDoc:"27-FEB",numDoc:"CG 13-2020",monthDoc:"FEB",nameDoc:"CQD Q CG 007 2019",link: Acuerdos__pdfpath(`./${"2020/"}${"13.pdf"}`),},</v>
      </c>
      <c r="V21" s="38" t="str">
        <f t="shared" si="0"/>
        <v>{id:13,year: "2020",typeDoc:"RESOLUCIÓN",dateDoc:"27-FEB",numDoc:"CG 13-2020",monthDoc:"FEB",nameDoc:"CQD Q CG 007 2019",link: Acuerdos__pdfpath(`./${"2020/"}${"13.pdf"}`),},</v>
      </c>
      <c r="W21" s="38">
        <v>20</v>
      </c>
    </row>
    <row r="22" spans="1:23" x14ac:dyDescent="0.25">
      <c r="A22" s="38" t="s">
        <v>748</v>
      </c>
      <c r="B22" s="38">
        <v>14</v>
      </c>
      <c r="C22" s="38" t="s">
        <v>1175</v>
      </c>
      <c r="D22" s="38" t="s">
        <v>1181</v>
      </c>
      <c r="E22" s="38" t="s">
        <v>1417</v>
      </c>
      <c r="F22" s="39" t="s">
        <v>789</v>
      </c>
      <c r="G22" s="38" t="s">
        <v>1176</v>
      </c>
      <c r="I22" s="38">
        <f t="shared" si="10"/>
        <v>14</v>
      </c>
      <c r="J22" s="38" t="s">
        <v>0</v>
      </c>
      <c r="K22" s="38" t="s">
        <v>1178</v>
      </c>
      <c r="L22" s="38" t="str">
        <f t="shared" si="11"/>
        <v>FEB</v>
      </c>
      <c r="M22" s="38" t="s">
        <v>1177</v>
      </c>
      <c r="N22" s="38" t="s">
        <v>1195</v>
      </c>
      <c r="O22" s="38" t="s">
        <v>1053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"2020",typeDoc:"ACUERDO",dateDoc:"27-FEB",numDoc:"CG 14-2020",monthDoc:"FEB",nameDoc:"ÓRGANO ENLACE",link: Acuerdos__pdfpath(`./${"2020/"}${"14.pdf"}`),},</v>
      </c>
      <c r="V22" s="38" t="str">
        <f t="shared" si="0"/>
        <v>{id:14,year: "2020",typeDoc:"ACUERDO",dateDoc:"27-FEB",numDoc:"CG 14-2020",monthDoc:"FEB",nameDoc:"ÓRGANO ENLACE",link: Acuerdos__pdfpath(`./${"2020/"}${"14.pdf"}`),},</v>
      </c>
      <c r="W22" s="38">
        <v>21</v>
      </c>
    </row>
    <row r="23" spans="1:23" x14ac:dyDescent="0.25">
      <c r="A23" s="38" t="s">
        <v>748</v>
      </c>
      <c r="B23" s="38">
        <v>15</v>
      </c>
      <c r="C23" s="38" t="s">
        <v>1175</v>
      </c>
      <c r="D23" s="38" t="s">
        <v>1182</v>
      </c>
      <c r="E23" s="38" t="s">
        <v>1417</v>
      </c>
      <c r="F23" s="39" t="s">
        <v>789</v>
      </c>
      <c r="G23" s="38" t="s">
        <v>1176</v>
      </c>
      <c r="I23" s="38">
        <f t="shared" si="5"/>
        <v>15</v>
      </c>
      <c r="J23" s="38" t="s">
        <v>0</v>
      </c>
      <c r="K23" s="38" t="s">
        <v>1178</v>
      </c>
      <c r="L23" s="38" t="str">
        <f t="shared" si="1"/>
        <v>FEB</v>
      </c>
      <c r="M23" s="38" t="s">
        <v>1177</v>
      </c>
      <c r="N23" s="38" t="s">
        <v>1196</v>
      </c>
      <c r="O23" s="38" t="s">
        <v>1053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"2020",typeDoc:"RESOLUCIÓN",dateDoc:"27-FEB",numDoc:"CG 15-2020",monthDoc:"FEB",nameDoc:"PS",link: Acuerdos__pdfpath(`./${"2020/"}${"15.pdf"}`),},</v>
      </c>
      <c r="V23" s="38" t="str">
        <f t="shared" si="0"/>
        <v>{id:15,year: "2020",typeDoc:"RESOLUCIÓN",dateDoc:"27-FEB",numDoc:"CG 15-2020",monthDoc:"FEB",nameDoc:"PS",link: Acuerdos__pdfpath(`./${"2020/"}${"15.pdf"}`),},</v>
      </c>
      <c r="W23" s="38">
        <v>22</v>
      </c>
    </row>
    <row r="24" spans="1:23" ht="15.75" thickBot="1" x14ac:dyDescent="0.3">
      <c r="A24" s="38" t="s">
        <v>748</v>
      </c>
      <c r="B24" s="38">
        <v>16</v>
      </c>
      <c r="C24" s="38" t="s">
        <v>1175</v>
      </c>
      <c r="D24" s="38" t="s">
        <v>1181</v>
      </c>
      <c r="E24" s="38" t="s">
        <v>1417</v>
      </c>
      <c r="F24" s="39" t="s">
        <v>1059</v>
      </c>
      <c r="G24" s="38" t="s">
        <v>1176</v>
      </c>
      <c r="I24" s="38">
        <f t="shared" si="5"/>
        <v>16</v>
      </c>
      <c r="J24" s="38" t="s">
        <v>0</v>
      </c>
      <c r="K24" s="38" t="s">
        <v>1178</v>
      </c>
      <c r="L24" s="38" t="str">
        <f t="shared" ref="L24" si="12">MID(F24,4,3)</f>
        <v>MAR</v>
      </c>
      <c r="M24" s="38" t="s">
        <v>1177</v>
      </c>
      <c r="N24" s="38" t="s">
        <v>1197</v>
      </c>
      <c r="O24" s="38" t="s">
        <v>1053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"2020",typeDoc:"ACUERDO",dateDoc:"19-MAR",numDoc:"CG 16-2020",monthDoc:"MAR",nameDoc:"COVID-19",link: Acuerdos__pdfpath(`./${"2020/"}${"16.pdf"}`),},</v>
      </c>
      <c r="V24" s="38" t="str">
        <f t="shared" si="0"/>
        <v>{id:16,year: "2020",typeDoc:"ACUERDO",dateDoc:"19-MAR",numDoc:"CG 16-2020",monthDoc:"MAR",nameDoc:"COVID-19",link: Acuerdos__pdfpath(`./${"2020/"}${"16.pdf"}`),},</v>
      </c>
      <c r="W24" s="38">
        <v>23</v>
      </c>
    </row>
    <row r="25" spans="1:23" x14ac:dyDescent="0.25">
      <c r="A25" s="41" t="s">
        <v>748</v>
      </c>
      <c r="B25" s="42">
        <v>17</v>
      </c>
      <c r="C25" s="42" t="s">
        <v>1175</v>
      </c>
      <c r="D25" s="42" t="s">
        <v>1181</v>
      </c>
      <c r="E25" s="42" t="s">
        <v>1417</v>
      </c>
      <c r="F25" s="43" t="s">
        <v>1060</v>
      </c>
      <c r="G25" s="42" t="s">
        <v>1176</v>
      </c>
      <c r="H25" s="42"/>
      <c r="I25" s="42">
        <f t="shared" si="5"/>
        <v>17</v>
      </c>
      <c r="J25" s="42" t="s">
        <v>0</v>
      </c>
      <c r="K25" s="42" t="s">
        <v>1178</v>
      </c>
      <c r="L25" s="42" t="str">
        <f t="shared" si="1"/>
        <v>ABR</v>
      </c>
      <c r="M25" s="42" t="s">
        <v>1177</v>
      </c>
      <c r="N25" s="42" t="s">
        <v>1198</v>
      </c>
      <c r="O25" s="42" t="s">
        <v>1053</v>
      </c>
      <c r="P25" s="44">
        <f t="shared" si="8"/>
        <v>17</v>
      </c>
      <c r="Q25" s="42" t="s">
        <v>613</v>
      </c>
      <c r="R25" s="45"/>
      <c r="V25" s="38" t="str">
        <f t="shared" si="0"/>
        <v/>
      </c>
      <c r="W25" s="38">
        <v>24</v>
      </c>
    </row>
    <row r="26" spans="1:23" ht="15.75" thickBot="1" x14ac:dyDescent="0.3">
      <c r="A26" s="46" t="s">
        <v>748</v>
      </c>
      <c r="B26" s="47" t="s">
        <v>611</v>
      </c>
      <c r="C26" s="47" t="s">
        <v>1175</v>
      </c>
      <c r="D26" s="47"/>
      <c r="E26" s="47" t="s">
        <v>1417</v>
      </c>
      <c r="F26" s="48"/>
      <c r="G26" s="47" t="s">
        <v>1179</v>
      </c>
      <c r="H26" s="47"/>
      <c r="I26" s="47"/>
      <c r="J26" s="47"/>
      <c r="K26" s="47" t="s">
        <v>1180</v>
      </c>
      <c r="L26" s="47" t="str">
        <f t="shared" si="1"/>
        <v/>
      </c>
      <c r="M26" s="47" t="s">
        <v>1177</v>
      </c>
      <c r="N26" s="47" t="s">
        <v>767</v>
      </c>
      <c r="O26" s="47" t="s">
        <v>1053</v>
      </c>
      <c r="P26" s="49" t="str">
        <f>CONCATENATE(B25,".1")</f>
        <v>17.1</v>
      </c>
      <c r="Q26" s="47" t="s">
        <v>622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V26" s="38" t="str">
        <f t="shared" si="0"/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W26" s="38">
        <v>25</v>
      </c>
    </row>
    <row r="27" spans="1:23" x14ac:dyDescent="0.25">
      <c r="A27" s="38" t="s">
        <v>748</v>
      </c>
      <c r="B27" s="38">
        <v>18</v>
      </c>
      <c r="C27" s="38" t="s">
        <v>1175</v>
      </c>
      <c r="D27" s="38" t="s">
        <v>1181</v>
      </c>
      <c r="E27" s="38" t="s">
        <v>1417</v>
      </c>
      <c r="F27" s="39" t="s">
        <v>43</v>
      </c>
      <c r="G27" s="38" t="s">
        <v>1176</v>
      </c>
      <c r="I27" s="38">
        <f t="shared" ref="I27" si="13">B27</f>
        <v>18</v>
      </c>
      <c r="J27" s="38" t="s">
        <v>0</v>
      </c>
      <c r="K27" s="38" t="s">
        <v>1178</v>
      </c>
      <c r="L27" s="38" t="str">
        <f t="shared" ref="L27" si="14">MID(F27,4,3)</f>
        <v>MAY</v>
      </c>
      <c r="M27" s="38" t="s">
        <v>1177</v>
      </c>
      <c r="N27" s="38" t="s">
        <v>1199</v>
      </c>
      <c r="O27" s="38" t="s">
        <v>1053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  <c r="V27" s="38" t="str">
        <f t="shared" si="0"/>
        <v>{id:18,year: "2020",typeDoc:"ACUERDO",dateDoc:"13-MAY",numDoc:"CG 18-2020",monthDoc:"MAY",nameDoc:"RESPUESTA OFICIO DEL PVEM",link: Acuerdos__pdfpath(`./${"2020/"}${"18.pdf"}`),},</v>
      </c>
      <c r="W27" s="38">
        <v>26</v>
      </c>
    </row>
    <row r="28" spans="1:23" ht="15.75" thickBot="1" x14ac:dyDescent="0.3">
      <c r="A28" s="38" t="s">
        <v>748</v>
      </c>
      <c r="B28" s="38">
        <v>19</v>
      </c>
      <c r="C28" s="38" t="s">
        <v>1175</v>
      </c>
      <c r="D28" s="38" t="s">
        <v>1181</v>
      </c>
      <c r="E28" s="38" t="s">
        <v>1417</v>
      </c>
      <c r="F28" s="39" t="s">
        <v>43</v>
      </c>
      <c r="G28" s="38" t="s">
        <v>1176</v>
      </c>
      <c r="I28" s="38">
        <f t="shared" ref="I28:I29" si="16">B28</f>
        <v>19</v>
      </c>
      <c r="J28" s="38" t="s">
        <v>0</v>
      </c>
      <c r="K28" s="38" t="s">
        <v>1178</v>
      </c>
      <c r="L28" s="38" t="str">
        <f t="shared" si="1"/>
        <v>MAY</v>
      </c>
      <c r="M28" s="38" t="s">
        <v>1177</v>
      </c>
      <c r="N28" s="38" t="s">
        <v>1200</v>
      </c>
      <c r="O28" s="38" t="s">
        <v>1053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"2020",typeDoc:"ACUERDO",dateDoc:"13-MAY",numDoc:"CG 19-2020",monthDoc:"MAY",nameDoc:"CRITERIOS PARA RENUNCIA DE FINANCIAMIENTO PÚBLICO",link: Acuerdos__pdfpath(`./${"2020/"}${"19.pdf"}`),},</v>
      </c>
      <c r="V28" s="38" t="str">
        <f t="shared" si="0"/>
        <v>{id:19,year: "2020",typeDoc:"ACUERDO",dateDoc:"13-MAY",numDoc:"CG 19-2020",monthDoc:"MAY",nameDoc:"CRITERIOS PARA RENUNCIA DE FINANCIAMIENTO PÚBLICO",link: Acuerdos__pdfpath(`./${"2020/"}${"19.pdf"}`),},</v>
      </c>
      <c r="W28" s="38">
        <v>27</v>
      </c>
    </row>
    <row r="29" spans="1:23" x14ac:dyDescent="0.25">
      <c r="A29" s="41" t="s">
        <v>748</v>
      </c>
      <c r="B29" s="42">
        <v>20</v>
      </c>
      <c r="C29" s="42" t="s">
        <v>1175</v>
      </c>
      <c r="D29" s="42" t="s">
        <v>1181</v>
      </c>
      <c r="E29" s="42" t="s">
        <v>1417</v>
      </c>
      <c r="F29" s="43" t="s">
        <v>43</v>
      </c>
      <c r="G29" s="42" t="s">
        <v>1176</v>
      </c>
      <c r="H29" s="42"/>
      <c r="I29" s="42">
        <f t="shared" si="16"/>
        <v>20</v>
      </c>
      <c r="J29" s="42" t="s">
        <v>0</v>
      </c>
      <c r="K29" s="42" t="s">
        <v>1178</v>
      </c>
      <c r="L29" s="42" t="str">
        <f t="shared" si="1"/>
        <v>MAY</v>
      </c>
      <c r="M29" s="42" t="s">
        <v>1177</v>
      </c>
      <c r="N29" s="42" t="s">
        <v>1201</v>
      </c>
      <c r="O29" s="42" t="s">
        <v>1053</v>
      </c>
      <c r="P29" s="44">
        <f>B29</f>
        <v>20</v>
      </c>
      <c r="Q29" s="42" t="s">
        <v>613</v>
      </c>
      <c r="R29" s="45"/>
      <c r="V29" s="38" t="str">
        <f t="shared" si="0"/>
        <v/>
      </c>
      <c r="W29" s="38">
        <v>28</v>
      </c>
    </row>
    <row r="30" spans="1:23" ht="15.75" thickBot="1" x14ac:dyDescent="0.3">
      <c r="A30" s="46" t="s">
        <v>748</v>
      </c>
      <c r="B30" s="47" t="s">
        <v>611</v>
      </c>
      <c r="C30" s="47" t="s">
        <v>1175</v>
      </c>
      <c r="D30" s="47"/>
      <c r="E30" s="47" t="s">
        <v>1417</v>
      </c>
      <c r="F30" s="48"/>
      <c r="G30" s="47" t="s">
        <v>1179</v>
      </c>
      <c r="H30" s="47"/>
      <c r="I30" s="47"/>
      <c r="J30" s="47"/>
      <c r="K30" s="47" t="s">
        <v>1180</v>
      </c>
      <c r="L30" s="47" t="str">
        <f t="shared" si="1"/>
        <v/>
      </c>
      <c r="M30" s="47" t="s">
        <v>1177</v>
      </c>
      <c r="N30" s="47" t="s">
        <v>2665</v>
      </c>
      <c r="O30" s="47" t="s">
        <v>1053</v>
      </c>
      <c r="P30" s="49" t="str">
        <f>CONCATENATE(B29,".1")</f>
        <v>20.1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  <c r="V30" s="38" t="str">
        <f t="shared" si="0"/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  <c r="W30" s="38">
        <v>29</v>
      </c>
    </row>
    <row r="31" spans="1:23" x14ac:dyDescent="0.25">
      <c r="A31" s="38" t="s">
        <v>748</v>
      </c>
      <c r="B31" s="38">
        <v>21</v>
      </c>
      <c r="C31" s="38" t="s">
        <v>1175</v>
      </c>
      <c r="D31" s="38" t="s">
        <v>1182</v>
      </c>
      <c r="E31" s="38" t="s">
        <v>1417</v>
      </c>
      <c r="F31" s="39" t="s">
        <v>659</v>
      </c>
      <c r="G31" s="38" t="s">
        <v>1176</v>
      </c>
      <c r="I31" s="38">
        <f t="shared" ref="I31:I33" si="17">B31</f>
        <v>21</v>
      </c>
      <c r="J31" s="38" t="s">
        <v>0</v>
      </c>
      <c r="K31" s="38" t="s">
        <v>1178</v>
      </c>
      <c r="L31" s="38" t="str">
        <f t="shared" si="1"/>
        <v>MAY</v>
      </c>
      <c r="M31" s="38" t="s">
        <v>1177</v>
      </c>
      <c r="N31" s="38" t="s">
        <v>1202</v>
      </c>
      <c r="O31" s="38" t="s">
        <v>1053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  <c r="V31" s="38" t="str">
        <f t="shared" si="0"/>
        <v>{id:21,year: "2020",typeDoc:"RESOLUCIÓN",dateDoc:"22-MAY",numDoc:"CG 21-2020",monthDoc:"MAY",nameDoc:"MEDIDAS CAUTELARES CQD-Q-PRD-CG-009-2020",link: Acuerdos__pdfpath(`./${"2020/"}${"21.pdf"}`),},</v>
      </c>
      <c r="W31" s="38">
        <v>30</v>
      </c>
    </row>
    <row r="32" spans="1:23" x14ac:dyDescent="0.25">
      <c r="A32" s="38" t="s">
        <v>748</v>
      </c>
      <c r="B32" s="38">
        <v>22</v>
      </c>
      <c r="C32" s="38" t="s">
        <v>1175</v>
      </c>
      <c r="D32" s="38" t="s">
        <v>1182</v>
      </c>
      <c r="E32" s="38" t="s">
        <v>1417</v>
      </c>
      <c r="F32" s="39" t="s">
        <v>659</v>
      </c>
      <c r="G32" s="38" t="s">
        <v>1176</v>
      </c>
      <c r="I32" s="38">
        <f t="shared" si="17"/>
        <v>22</v>
      </c>
      <c r="J32" s="38" t="s">
        <v>0</v>
      </c>
      <c r="K32" s="38" t="s">
        <v>1178</v>
      </c>
      <c r="L32" s="38" t="str">
        <f t="shared" ref="L32:L33" si="19">MID(F32,4,3)</f>
        <v>MAY</v>
      </c>
      <c r="M32" s="38" t="s">
        <v>1177</v>
      </c>
      <c r="N32" s="38" t="s">
        <v>1203</v>
      </c>
      <c r="O32" s="38" t="s">
        <v>1053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"2020",typeDoc:"RESOLUCIÓN",dateDoc:"22-MAY",numDoc:"CG 22-2020",monthDoc:"MAY",nameDoc:"MEDIDAS CAUTELARES CQD-Q-PRD-CG-010-2020",link: Acuerdos__pdfpath(`./${"2020/"}${"22.pdf"}`),},</v>
      </c>
      <c r="V32" s="38" t="str">
        <f t="shared" si="0"/>
        <v>{id:22,year: "2020",typeDoc:"RESOLUCIÓN",dateDoc:"22-MAY",numDoc:"CG 22-2020",monthDoc:"MAY",nameDoc:"MEDIDAS CAUTELARES CQD-Q-PRD-CG-010-2020",link: Acuerdos__pdfpath(`./${"2020/"}${"22.pdf"}`),},</v>
      </c>
      <c r="W32" s="38">
        <v>31</v>
      </c>
    </row>
    <row r="33" spans="1:23" ht="15.75" thickBot="1" x14ac:dyDescent="0.3">
      <c r="A33" s="38" t="s">
        <v>748</v>
      </c>
      <c r="B33" s="38">
        <v>23</v>
      </c>
      <c r="C33" s="38" t="s">
        <v>1175</v>
      </c>
      <c r="E33" s="38" t="s">
        <v>1417</v>
      </c>
      <c r="F33" s="39" t="s">
        <v>340</v>
      </c>
      <c r="G33" s="38" t="s">
        <v>1176</v>
      </c>
      <c r="I33" s="38">
        <f t="shared" si="17"/>
        <v>23</v>
      </c>
      <c r="J33" s="38" t="s">
        <v>0</v>
      </c>
      <c r="K33" s="38" t="s">
        <v>1178</v>
      </c>
      <c r="L33" s="38" t="str">
        <f t="shared" si="19"/>
        <v>MAY</v>
      </c>
      <c r="M33" s="38" t="s">
        <v>1177</v>
      </c>
      <c r="O33" s="38" t="s">
        <v>1053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"2020",typeDoc:"",dateDoc:"28-MAY",numDoc:"CG 23-2020",monthDoc:"MAY",nameDoc:"",link: Acuerdos__pdfpath(`./${"2020/"}${"23.pdf"}`),},</v>
      </c>
      <c r="V33" s="38" t="str">
        <f t="shared" si="0"/>
        <v>{id:23,year: "2020",typeDoc:"",dateDoc:"28-MAY",numDoc:"CG 23-2020",monthDoc:"MAY",nameDoc:"",link: Acuerdos__pdfpath(`./${"2020/"}${"23.pdf"}`),},</v>
      </c>
      <c r="W33" s="38">
        <v>32</v>
      </c>
    </row>
    <row r="34" spans="1:23" x14ac:dyDescent="0.25">
      <c r="A34" s="41" t="s">
        <v>748</v>
      </c>
      <c r="B34" s="42">
        <v>24</v>
      </c>
      <c r="C34" s="42" t="s">
        <v>1175</v>
      </c>
      <c r="D34" s="42" t="s">
        <v>1181</v>
      </c>
      <c r="E34" s="42" t="s">
        <v>1417</v>
      </c>
      <c r="F34" s="43" t="s">
        <v>1061</v>
      </c>
      <c r="G34" s="42" t="s">
        <v>1176</v>
      </c>
      <c r="H34" s="42"/>
      <c r="I34" s="42">
        <f t="shared" ref="I34" si="20">B34</f>
        <v>24</v>
      </c>
      <c r="J34" s="42" t="s">
        <v>0</v>
      </c>
      <c r="K34" s="42" t="s">
        <v>1178</v>
      </c>
      <c r="L34" s="42" t="str">
        <f t="shared" si="1"/>
        <v>JUN</v>
      </c>
      <c r="M34" s="42" t="s">
        <v>1177</v>
      </c>
      <c r="N34" s="42" t="s">
        <v>1141</v>
      </c>
      <c r="O34" s="42" t="s">
        <v>1053</v>
      </c>
      <c r="P34" s="44">
        <f>B34</f>
        <v>24</v>
      </c>
      <c r="Q34" s="42" t="s">
        <v>613</v>
      </c>
      <c r="R34" s="45"/>
      <c r="V34" s="38" t="str">
        <f t="shared" ref="V34:V65" si="21">IF(R34=0,"",R34)</f>
        <v/>
      </c>
      <c r="W34" s="38">
        <v>33</v>
      </c>
    </row>
    <row r="35" spans="1:23" ht="15.75" thickBot="1" x14ac:dyDescent="0.3">
      <c r="A35" s="46" t="s">
        <v>748</v>
      </c>
      <c r="B35" s="47" t="s">
        <v>611</v>
      </c>
      <c r="C35" s="47" t="s">
        <v>1175</v>
      </c>
      <c r="D35" s="47"/>
      <c r="E35" s="47" t="s">
        <v>1417</v>
      </c>
      <c r="F35" s="48"/>
      <c r="G35" s="47" t="s">
        <v>1179</v>
      </c>
      <c r="H35" s="47"/>
      <c r="I35" s="47"/>
      <c r="J35" s="47"/>
      <c r="K35" s="47" t="s">
        <v>1180</v>
      </c>
      <c r="L35" s="47" t="str">
        <f t="shared" si="1"/>
        <v/>
      </c>
      <c r="M35" s="47" t="s">
        <v>1177</v>
      </c>
      <c r="N35" s="47" t="s">
        <v>695</v>
      </c>
      <c r="O35" s="47" t="s">
        <v>1053</v>
      </c>
      <c r="P35" s="49" t="str">
        <f>CONCATENATE(B34,".1")</f>
        <v>24.1</v>
      </c>
      <c r="Q35" s="47" t="s">
        <v>622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V35" s="38" t="str">
        <f t="shared" si="21"/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W35" s="38">
        <v>34</v>
      </c>
    </row>
    <row r="36" spans="1:23" x14ac:dyDescent="0.25">
      <c r="A36" s="41" t="s">
        <v>748</v>
      </c>
      <c r="B36" s="42">
        <v>25</v>
      </c>
      <c r="C36" s="42" t="s">
        <v>1175</v>
      </c>
      <c r="D36" s="42" t="s">
        <v>1181</v>
      </c>
      <c r="E36" s="42" t="s">
        <v>1417</v>
      </c>
      <c r="F36" s="43" t="s">
        <v>19</v>
      </c>
      <c r="G36" s="42" t="s">
        <v>1176</v>
      </c>
      <c r="H36" s="42"/>
      <c r="I36" s="42">
        <f t="shared" ref="I36" si="22">B36</f>
        <v>25</v>
      </c>
      <c r="J36" s="42" t="s">
        <v>0</v>
      </c>
      <c r="K36" s="42" t="s">
        <v>1178</v>
      </c>
      <c r="L36" s="42" t="str">
        <f t="shared" ref="L36:L37" si="23">MID(F36,4,3)</f>
        <v>JUN</v>
      </c>
      <c r="M36" s="42" t="s">
        <v>1177</v>
      </c>
      <c r="N36" s="42" t="s">
        <v>1204</v>
      </c>
      <c r="O36" s="42" t="s">
        <v>1053</v>
      </c>
      <c r="P36" s="44">
        <f>B36</f>
        <v>25</v>
      </c>
      <c r="Q36" s="42" t="s">
        <v>613</v>
      </c>
      <c r="R36" s="45"/>
      <c r="V36" s="38" t="str">
        <f t="shared" si="21"/>
        <v/>
      </c>
      <c r="W36" s="38">
        <v>35</v>
      </c>
    </row>
    <row r="37" spans="1:23" ht="15.75" thickBot="1" x14ac:dyDescent="0.3">
      <c r="A37" s="46" t="s">
        <v>748</v>
      </c>
      <c r="B37" s="47" t="s">
        <v>611</v>
      </c>
      <c r="C37" s="47" t="s">
        <v>1175</v>
      </c>
      <c r="D37" s="47"/>
      <c r="E37" s="47" t="s">
        <v>1417</v>
      </c>
      <c r="F37" s="48"/>
      <c r="G37" s="47" t="s">
        <v>1179</v>
      </c>
      <c r="H37" s="47"/>
      <c r="I37" s="47"/>
      <c r="J37" s="47"/>
      <c r="K37" s="47" t="s">
        <v>1180</v>
      </c>
      <c r="L37" s="47" t="str">
        <f t="shared" si="23"/>
        <v/>
      </c>
      <c r="M37" s="47" t="s">
        <v>1177</v>
      </c>
      <c r="N37" s="47" t="s">
        <v>1062</v>
      </c>
      <c r="O37" s="47" t="s">
        <v>1053</v>
      </c>
      <c r="P37" s="49" t="str">
        <f>CONCATENATE(B36,".1")</f>
        <v>25.1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V37" s="38" t="str">
        <f t="shared" si="21"/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W37" s="38">
        <v>36</v>
      </c>
    </row>
    <row r="38" spans="1:23" x14ac:dyDescent="0.25">
      <c r="A38" s="41" t="s">
        <v>748</v>
      </c>
      <c r="B38" s="42">
        <v>26</v>
      </c>
      <c r="C38" s="42" t="s">
        <v>1175</v>
      </c>
      <c r="D38" s="42" t="s">
        <v>1181</v>
      </c>
      <c r="E38" s="42" t="s">
        <v>1417</v>
      </c>
      <c r="F38" s="43" t="s">
        <v>1041</v>
      </c>
      <c r="G38" s="42" t="s">
        <v>1176</v>
      </c>
      <c r="H38" s="42"/>
      <c r="I38" s="42">
        <f t="shared" ref="I38" si="24">B38</f>
        <v>26</v>
      </c>
      <c r="J38" s="42" t="s">
        <v>0</v>
      </c>
      <c r="K38" s="42" t="s">
        <v>1178</v>
      </c>
      <c r="L38" s="42" t="str">
        <f t="shared" si="1"/>
        <v>AGO</v>
      </c>
      <c r="M38" s="42" t="s">
        <v>1177</v>
      </c>
      <c r="N38" s="42" t="s">
        <v>1063</v>
      </c>
      <c r="O38" s="42" t="s">
        <v>1053</v>
      </c>
      <c r="P38" s="44">
        <f>B38</f>
        <v>26</v>
      </c>
      <c r="Q38" s="42" t="s">
        <v>613</v>
      </c>
      <c r="R38" s="45"/>
      <c r="V38" s="38" t="str">
        <f t="shared" si="21"/>
        <v/>
      </c>
      <c r="W38" s="38">
        <v>37</v>
      </c>
    </row>
    <row r="39" spans="1:23" ht="15.75" thickBot="1" x14ac:dyDescent="0.3">
      <c r="A39" s="46" t="s">
        <v>748</v>
      </c>
      <c r="B39" s="47" t="s">
        <v>611</v>
      </c>
      <c r="C39" s="47" t="s">
        <v>1175</v>
      </c>
      <c r="D39" s="47"/>
      <c r="E39" s="47" t="s">
        <v>1417</v>
      </c>
      <c r="F39" s="48"/>
      <c r="G39" s="47" t="s">
        <v>1179</v>
      </c>
      <c r="H39" s="47"/>
      <c r="I39" s="47"/>
      <c r="J39" s="47"/>
      <c r="K39" s="47" t="s">
        <v>1180</v>
      </c>
      <c r="L39" s="47" t="str">
        <f t="shared" si="1"/>
        <v/>
      </c>
      <c r="M39" s="47" t="s">
        <v>1177</v>
      </c>
      <c r="N39" s="47" t="s">
        <v>695</v>
      </c>
      <c r="O39" s="47" t="s">
        <v>1053</v>
      </c>
      <c r="P39" s="49" t="str">
        <f>CONCATENATE(B38,".1")</f>
        <v>26.1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V39" s="38" t="str">
        <f t="shared" si="21"/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W39" s="38">
        <v>38</v>
      </c>
    </row>
    <row r="40" spans="1:23" x14ac:dyDescent="0.25">
      <c r="A40" s="41" t="s">
        <v>748</v>
      </c>
      <c r="B40" s="42">
        <v>27</v>
      </c>
      <c r="C40" s="42" t="s">
        <v>1175</v>
      </c>
      <c r="D40" s="42" t="s">
        <v>1181</v>
      </c>
      <c r="E40" s="42" t="s">
        <v>1417</v>
      </c>
      <c r="F40" s="43" t="s">
        <v>1041</v>
      </c>
      <c r="G40" s="42" t="s">
        <v>1176</v>
      </c>
      <c r="H40" s="42"/>
      <c r="I40" s="42">
        <f t="shared" ref="I40" si="25">B40</f>
        <v>27</v>
      </c>
      <c r="J40" s="42" t="s">
        <v>0</v>
      </c>
      <c r="K40" s="42" t="s">
        <v>1178</v>
      </c>
      <c r="L40" s="42" t="str">
        <f t="shared" si="1"/>
        <v>AGO</v>
      </c>
      <c r="M40" s="42" t="s">
        <v>1177</v>
      </c>
      <c r="N40" s="42" t="s">
        <v>1064</v>
      </c>
      <c r="O40" s="42" t="s">
        <v>1053</v>
      </c>
      <c r="P40" s="44">
        <f>B40</f>
        <v>27</v>
      </c>
      <c r="Q40" s="42" t="s">
        <v>613</v>
      </c>
      <c r="R40" s="45"/>
      <c r="V40" s="38" t="str">
        <f t="shared" si="21"/>
        <v/>
      </c>
      <c r="W40" s="38">
        <v>39</v>
      </c>
    </row>
    <row r="41" spans="1:23" ht="15.75" thickBot="1" x14ac:dyDescent="0.3">
      <c r="A41" s="46" t="s">
        <v>748</v>
      </c>
      <c r="B41" s="47" t="s">
        <v>611</v>
      </c>
      <c r="C41" s="47" t="s">
        <v>1175</v>
      </c>
      <c r="D41" s="47"/>
      <c r="E41" s="47" t="s">
        <v>1417</v>
      </c>
      <c r="F41" s="48"/>
      <c r="G41" s="47" t="s">
        <v>1179</v>
      </c>
      <c r="H41" s="47"/>
      <c r="I41" s="47"/>
      <c r="J41" s="47"/>
      <c r="K41" s="47" t="s">
        <v>1180</v>
      </c>
      <c r="L41" s="47" t="str">
        <f t="shared" si="1"/>
        <v/>
      </c>
      <c r="M41" s="47" t="s">
        <v>1177</v>
      </c>
      <c r="N41" s="47" t="s">
        <v>695</v>
      </c>
      <c r="O41" s="47" t="s">
        <v>1053</v>
      </c>
      <c r="P41" s="49" t="str">
        <f>CONCATENATE(B40,".1")</f>
        <v>27.1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V41" s="38" t="str">
        <f t="shared" si="21"/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W41" s="38">
        <v>40</v>
      </c>
    </row>
    <row r="42" spans="1:23" x14ac:dyDescent="0.25">
      <c r="A42" s="41" t="s">
        <v>748</v>
      </c>
      <c r="B42" s="42">
        <v>28</v>
      </c>
      <c r="C42" s="42" t="s">
        <v>1175</v>
      </c>
      <c r="D42" s="42" t="s">
        <v>1181</v>
      </c>
      <c r="E42" s="42" t="s">
        <v>1417</v>
      </c>
      <c r="F42" s="43" t="s">
        <v>1041</v>
      </c>
      <c r="G42" s="42" t="s">
        <v>1176</v>
      </c>
      <c r="H42" s="42"/>
      <c r="I42" s="42">
        <f t="shared" ref="I42" si="26">B42</f>
        <v>28</v>
      </c>
      <c r="J42" s="42" t="s">
        <v>0</v>
      </c>
      <c r="K42" s="42" t="s">
        <v>1178</v>
      </c>
      <c r="L42" s="42" t="str">
        <f t="shared" si="1"/>
        <v>AGO</v>
      </c>
      <c r="M42" s="42" t="s">
        <v>1177</v>
      </c>
      <c r="N42" s="42" t="s">
        <v>1065</v>
      </c>
      <c r="O42" s="42" t="s">
        <v>755</v>
      </c>
      <c r="P42" s="44"/>
      <c r="Q42" s="42" t="s">
        <v>756</v>
      </c>
      <c r="R42" s="45"/>
      <c r="V42" s="38" t="str">
        <f t="shared" si="21"/>
        <v/>
      </c>
      <c r="W42" s="38">
        <v>41</v>
      </c>
    </row>
    <row r="43" spans="1:23" ht="15.75" thickBot="1" x14ac:dyDescent="0.3">
      <c r="A43" s="46" t="s">
        <v>748</v>
      </c>
      <c r="B43" s="47" t="s">
        <v>611</v>
      </c>
      <c r="C43" s="47" t="s">
        <v>1175</v>
      </c>
      <c r="D43" s="47"/>
      <c r="E43" s="47" t="s">
        <v>1417</v>
      </c>
      <c r="F43" s="48"/>
      <c r="G43" s="47" t="s">
        <v>1179</v>
      </c>
      <c r="H43" s="47"/>
      <c r="I43" s="47"/>
      <c r="J43" s="47"/>
      <c r="K43" s="47" t="s">
        <v>1180</v>
      </c>
      <c r="L43" s="47" t="str">
        <f t="shared" si="1"/>
        <v/>
      </c>
      <c r="M43" s="47" t="s">
        <v>1177</v>
      </c>
      <c r="N43" s="47" t="s">
        <v>695</v>
      </c>
      <c r="O43" s="47" t="s">
        <v>1053</v>
      </c>
      <c r="P43" s="49" t="str">
        <f>CONCATENATE(B42,".1")</f>
        <v>28.1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V43" s="38" t="str">
        <f t="shared" si="21"/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W43" s="38">
        <v>42</v>
      </c>
    </row>
    <row r="44" spans="1:23" x14ac:dyDescent="0.25">
      <c r="A44" s="38" t="s">
        <v>748</v>
      </c>
      <c r="B44" s="38">
        <v>29</v>
      </c>
      <c r="C44" s="38" t="s">
        <v>1175</v>
      </c>
      <c r="D44" s="38" t="s">
        <v>1181</v>
      </c>
      <c r="E44" s="38" t="s">
        <v>1417</v>
      </c>
      <c r="F44" s="39" t="s">
        <v>1066</v>
      </c>
      <c r="G44" s="38" t="s">
        <v>1176</v>
      </c>
      <c r="I44" s="38">
        <f t="shared" ref="I44:I50" si="27">B44</f>
        <v>29</v>
      </c>
      <c r="J44" s="38" t="s">
        <v>0</v>
      </c>
      <c r="K44" s="38" t="s">
        <v>1178</v>
      </c>
      <c r="L44" s="38" t="str">
        <f t="shared" si="1"/>
        <v>SEP</v>
      </c>
      <c r="M44" s="38" t="s">
        <v>1177</v>
      </c>
      <c r="N44" s="38" t="s">
        <v>1068</v>
      </c>
      <c r="O44" s="38" t="s">
        <v>1053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  <c r="V44" s="38" t="str">
        <f t="shared" si="21"/>
        <v>{id:29,year: "2020",typeDoc:"ACUERDO",dateDoc:"10-SEP",numDoc:"CG 29-2020",monthDoc:"SEP",nameDoc:"RATIFICACIÓN DE LA INSTANCIA INTERNA PREP",link: Acuerdos__pdfpath(`./${"2020/"}${"29.pdf"}`),},</v>
      </c>
      <c r="W44" s="38">
        <v>43</v>
      </c>
    </row>
    <row r="45" spans="1:23" ht="15.75" thickBot="1" x14ac:dyDescent="0.3">
      <c r="A45" s="38" t="s">
        <v>748</v>
      </c>
      <c r="B45" s="38">
        <v>30</v>
      </c>
      <c r="C45" s="38" t="s">
        <v>1175</v>
      </c>
      <c r="D45" s="38" t="s">
        <v>1182</v>
      </c>
      <c r="E45" s="38" t="s">
        <v>1417</v>
      </c>
      <c r="F45" s="39" t="s">
        <v>1066</v>
      </c>
      <c r="G45" s="38" t="s">
        <v>1176</v>
      </c>
      <c r="I45" s="38">
        <f t="shared" ref="I45:I46" si="29">B45</f>
        <v>30</v>
      </c>
      <c r="J45" s="38" t="s">
        <v>0</v>
      </c>
      <c r="K45" s="38" t="s">
        <v>1178</v>
      </c>
      <c r="L45" s="38" t="str">
        <f t="shared" ref="L45:L48" si="30">MID(F45,4,3)</f>
        <v>SEP</v>
      </c>
      <c r="M45" s="38" t="s">
        <v>1177</v>
      </c>
      <c r="N45" s="38" t="s">
        <v>1069</v>
      </c>
      <c r="O45" s="38" t="s">
        <v>1053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"2020",typeDoc:"RESOLUCIÓN",dateDoc:"10-SEP",numDoc:"CG 30-2020",monthDoc:"SEP",nameDoc:"MEDIDAS CAUTELARES CQD-Q-RACF-CG-014-2020",link: Acuerdos__pdfpath(`./${"2020/"}${"30.pdf"}`),},</v>
      </c>
      <c r="V45" s="38" t="str">
        <f t="shared" si="21"/>
        <v>{id:30,year: "2020",typeDoc:"RESOLUCIÓN",dateDoc:"10-SEP",numDoc:"CG 30-2020",monthDoc:"SEP",nameDoc:"MEDIDAS CAUTELARES CQD-Q-RACF-CG-014-2020",link: Acuerdos__pdfpath(`./${"2020/"}${"30.pdf"}`),},</v>
      </c>
      <c r="W45" s="38">
        <v>44</v>
      </c>
    </row>
    <row r="46" spans="1:23" x14ac:dyDescent="0.25">
      <c r="A46" s="41" t="s">
        <v>748</v>
      </c>
      <c r="B46" s="42">
        <v>31</v>
      </c>
      <c r="C46" s="42" t="s">
        <v>1175</v>
      </c>
      <c r="D46" s="42" t="s">
        <v>1181</v>
      </c>
      <c r="E46" s="42" t="s">
        <v>1417</v>
      </c>
      <c r="F46" s="43" t="s">
        <v>692</v>
      </c>
      <c r="G46" s="42" t="s">
        <v>1176</v>
      </c>
      <c r="H46" s="42"/>
      <c r="I46" s="42">
        <f t="shared" si="29"/>
        <v>31</v>
      </c>
      <c r="J46" s="42" t="s">
        <v>0</v>
      </c>
      <c r="K46" s="42" t="s">
        <v>1178</v>
      </c>
      <c r="L46" s="42" t="str">
        <f t="shared" si="30"/>
        <v>SEP</v>
      </c>
      <c r="M46" s="42" t="s">
        <v>1177</v>
      </c>
      <c r="N46" s="42" t="s">
        <v>1070</v>
      </c>
      <c r="O46" s="42" t="s">
        <v>1053</v>
      </c>
      <c r="P46" s="44">
        <f>B46</f>
        <v>31</v>
      </c>
      <c r="Q46" s="42" t="s">
        <v>613</v>
      </c>
      <c r="R46" s="45"/>
      <c r="V46" s="38" t="str">
        <f t="shared" si="21"/>
        <v/>
      </c>
      <c r="W46" s="38">
        <v>45</v>
      </c>
    </row>
    <row r="47" spans="1:23" x14ac:dyDescent="0.25">
      <c r="A47" s="51" t="s">
        <v>748</v>
      </c>
      <c r="B47" s="38" t="s">
        <v>611</v>
      </c>
      <c r="C47" s="38" t="s">
        <v>1175</v>
      </c>
      <c r="E47" s="38" t="s">
        <v>1417</v>
      </c>
      <c r="G47" s="38" t="s">
        <v>1179</v>
      </c>
      <c r="K47" s="38" t="s">
        <v>1180</v>
      </c>
      <c r="L47" s="38" t="str">
        <f t="shared" si="30"/>
        <v/>
      </c>
      <c r="M47" s="38" t="s">
        <v>1177</v>
      </c>
      <c r="N47" s="38" t="s">
        <v>1071</v>
      </c>
      <c r="O47" s="38" t="s">
        <v>1053</v>
      </c>
      <c r="P47" s="40" t="str">
        <f>CONCATENATE(B46,".1")</f>
        <v>31.1</v>
      </c>
      <c r="Q47" s="38" t="s">
        <v>1</v>
      </c>
      <c r="R47" s="52"/>
      <c r="V47" s="38" t="str">
        <f t="shared" si="21"/>
        <v/>
      </c>
      <c r="W47" s="38">
        <v>46</v>
      </c>
    </row>
    <row r="48" spans="1:23" ht="15.75" thickBot="1" x14ac:dyDescent="0.3">
      <c r="A48" s="46" t="s">
        <v>748</v>
      </c>
      <c r="B48" s="47" t="s">
        <v>611</v>
      </c>
      <c r="C48" s="47" t="s">
        <v>1175</v>
      </c>
      <c r="D48" s="47"/>
      <c r="E48" s="47" t="s">
        <v>1417</v>
      </c>
      <c r="F48" s="48"/>
      <c r="G48" s="47" t="s">
        <v>1179</v>
      </c>
      <c r="H48" s="47"/>
      <c r="I48" s="47"/>
      <c r="J48" s="47"/>
      <c r="K48" s="47" t="s">
        <v>1180</v>
      </c>
      <c r="L48" s="47" t="str">
        <f t="shared" si="30"/>
        <v/>
      </c>
      <c r="M48" s="47" t="s">
        <v>1177</v>
      </c>
      <c r="N48" s="47" t="s">
        <v>1020</v>
      </c>
      <c r="O48" s="47" t="s">
        <v>1053</v>
      </c>
      <c r="P48" s="49" t="str">
        <f>CONCATENATE(B46,".2")</f>
        <v>31.2</v>
      </c>
      <c r="Q48" s="47" t="s">
        <v>622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V48" s="38" t="str">
        <f t="shared" si="21"/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W48" s="38">
        <v>47</v>
      </c>
    </row>
    <row r="49" spans="1:23" ht="15.75" thickBot="1" x14ac:dyDescent="0.3">
      <c r="A49" s="38" t="s">
        <v>748</v>
      </c>
      <c r="B49" s="38">
        <v>32</v>
      </c>
      <c r="C49" s="38" t="s">
        <v>1175</v>
      </c>
      <c r="D49" s="38" t="s">
        <v>1181</v>
      </c>
      <c r="E49" s="38" t="s">
        <v>1417</v>
      </c>
      <c r="F49" s="39" t="s">
        <v>1067</v>
      </c>
      <c r="G49" s="38" t="s">
        <v>1176</v>
      </c>
      <c r="I49" s="38">
        <f t="shared" ref="I49" si="31">B49</f>
        <v>32</v>
      </c>
      <c r="J49" s="38" t="s">
        <v>0</v>
      </c>
      <c r="K49" s="38" t="s">
        <v>1178</v>
      </c>
      <c r="L49" s="38" t="str">
        <f t="shared" ref="L49" si="32">MID(F49,4,3)</f>
        <v>SEP</v>
      </c>
      <c r="M49" s="38" t="s">
        <v>1177</v>
      </c>
      <c r="N49" s="38" t="s">
        <v>2666</v>
      </c>
      <c r="O49" s="38" t="s">
        <v>1053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32-2020",monthDoc:"SEP",nameDoc:"DESIGNACIÓN DEL TITULAR DE LA UTCE",link: Acuerdos__pdfpath(`./${"2020/"}${"32.pdf"}`),},</v>
      </c>
      <c r="V49" s="38" t="str">
        <f t="shared" si="21"/>
        <v>{id:32,year: "2020",typeDoc:"ACUERDO",dateDoc:"24-SEP",numDoc:"CG 32-2020",monthDoc:"SEP",nameDoc:"DESIGNACIÓN DEL TITULAR DE LA UTCE",link: Acuerdos__pdfpath(`./${"2020/"}${"32.pdf"}`),},</v>
      </c>
      <c r="W49" s="38">
        <v>48</v>
      </c>
    </row>
    <row r="50" spans="1:23" x14ac:dyDescent="0.25">
      <c r="A50" s="41" t="s">
        <v>748</v>
      </c>
      <c r="B50" s="42">
        <v>33</v>
      </c>
      <c r="C50" s="42" t="s">
        <v>1175</v>
      </c>
      <c r="D50" s="42" t="s">
        <v>1181</v>
      </c>
      <c r="E50" s="42" t="s">
        <v>1417</v>
      </c>
      <c r="F50" s="43" t="s">
        <v>283</v>
      </c>
      <c r="G50" s="42" t="s">
        <v>1176</v>
      </c>
      <c r="H50" s="42"/>
      <c r="I50" s="42">
        <f t="shared" si="27"/>
        <v>33</v>
      </c>
      <c r="J50" s="42" t="s">
        <v>0</v>
      </c>
      <c r="K50" s="42" t="s">
        <v>1178</v>
      </c>
      <c r="L50" s="42" t="str">
        <f t="shared" si="1"/>
        <v>SEP</v>
      </c>
      <c r="M50" s="42" t="s">
        <v>1177</v>
      </c>
      <c r="N50" s="42" t="s">
        <v>1072</v>
      </c>
      <c r="O50" s="42" t="s">
        <v>1053</v>
      </c>
      <c r="P50" s="44">
        <f>B50</f>
        <v>33</v>
      </c>
      <c r="Q50" s="42" t="s">
        <v>613</v>
      </c>
      <c r="R50" s="45"/>
      <c r="V50" s="38" t="str">
        <f t="shared" si="21"/>
        <v/>
      </c>
      <c r="W50" s="38">
        <v>49</v>
      </c>
    </row>
    <row r="51" spans="1:23" ht="15.75" thickBot="1" x14ac:dyDescent="0.3">
      <c r="A51" s="46" t="s">
        <v>748</v>
      </c>
      <c r="B51" s="47" t="s">
        <v>611</v>
      </c>
      <c r="C51" s="47" t="s">
        <v>1175</v>
      </c>
      <c r="D51" s="47"/>
      <c r="E51" s="47" t="s">
        <v>1417</v>
      </c>
      <c r="F51" s="48"/>
      <c r="G51" s="47" t="s">
        <v>1179</v>
      </c>
      <c r="H51" s="47"/>
      <c r="I51" s="47"/>
      <c r="J51" s="47"/>
      <c r="K51" s="47" t="s">
        <v>1180</v>
      </c>
      <c r="L51" s="47" t="str">
        <f t="shared" si="1"/>
        <v/>
      </c>
      <c r="M51" s="47" t="s">
        <v>1177</v>
      </c>
      <c r="N51" s="47" t="s">
        <v>1073</v>
      </c>
      <c r="O51" s="47" t="s">
        <v>1053</v>
      </c>
      <c r="P51" s="49" t="str">
        <f>CONCATENATE(B50,".1")</f>
        <v>33.1</v>
      </c>
      <c r="Q51" s="47" t="s">
        <v>622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V51" s="38" t="str">
        <f t="shared" si="21"/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W51" s="38">
        <v>50</v>
      </c>
    </row>
    <row r="52" spans="1:23" x14ac:dyDescent="0.25">
      <c r="A52" s="41" t="s">
        <v>748</v>
      </c>
      <c r="B52" s="42">
        <v>34</v>
      </c>
      <c r="C52" s="42" t="s">
        <v>1175</v>
      </c>
      <c r="D52" s="42" t="s">
        <v>1181</v>
      </c>
      <c r="E52" s="42" t="s">
        <v>1417</v>
      </c>
      <c r="F52" s="43" t="s">
        <v>283</v>
      </c>
      <c r="G52" s="42" t="s">
        <v>1176</v>
      </c>
      <c r="H52" s="42"/>
      <c r="I52" s="42">
        <f t="shared" ref="I52" si="33">B52</f>
        <v>34</v>
      </c>
      <c r="J52" s="42" t="s">
        <v>0</v>
      </c>
      <c r="K52" s="42" t="s">
        <v>1178</v>
      </c>
      <c r="L52" s="42" t="str">
        <f t="shared" ref="L52:L54" si="34">MID(F52,4,3)</f>
        <v>SEP</v>
      </c>
      <c r="M52" s="42" t="s">
        <v>1177</v>
      </c>
      <c r="N52" s="42" t="s">
        <v>1074</v>
      </c>
      <c r="O52" s="42" t="s">
        <v>1053</v>
      </c>
      <c r="P52" s="44">
        <f>B52</f>
        <v>34</v>
      </c>
      <c r="Q52" s="42" t="s">
        <v>613</v>
      </c>
      <c r="R52" s="45"/>
      <c r="V52" s="38" t="str">
        <f t="shared" si="21"/>
        <v/>
      </c>
      <c r="W52" s="38">
        <v>51</v>
      </c>
    </row>
    <row r="53" spans="1:23" x14ac:dyDescent="0.25">
      <c r="A53" s="51" t="s">
        <v>748</v>
      </c>
      <c r="B53" s="38" t="s">
        <v>611</v>
      </c>
      <c r="C53" s="38" t="s">
        <v>1175</v>
      </c>
      <c r="E53" s="38" t="s">
        <v>1417</v>
      </c>
      <c r="G53" s="38" t="s">
        <v>1179</v>
      </c>
      <c r="K53" s="38" t="s">
        <v>1180</v>
      </c>
      <c r="L53" s="38" t="str">
        <f t="shared" si="34"/>
        <v/>
      </c>
      <c r="M53" s="38" t="s">
        <v>1177</v>
      </c>
      <c r="N53" s="38" t="s">
        <v>1075</v>
      </c>
      <c r="O53" s="38" t="s">
        <v>1053</v>
      </c>
      <c r="P53" s="40" t="str">
        <f>CONCATENATE(B52,".1")</f>
        <v>34.1</v>
      </c>
      <c r="Q53" s="38" t="s">
        <v>1</v>
      </c>
      <c r="R53" s="52"/>
      <c r="V53" s="38" t="str">
        <f t="shared" si="21"/>
        <v/>
      </c>
      <c r="W53" s="38">
        <v>52</v>
      </c>
    </row>
    <row r="54" spans="1:23" ht="15.75" thickBot="1" x14ac:dyDescent="0.3">
      <c r="A54" s="46" t="s">
        <v>748</v>
      </c>
      <c r="B54" s="47" t="s">
        <v>611</v>
      </c>
      <c r="C54" s="47" t="s">
        <v>1175</v>
      </c>
      <c r="D54" s="47"/>
      <c r="E54" s="47" t="s">
        <v>1417</v>
      </c>
      <c r="F54" s="48"/>
      <c r="G54" s="47" t="s">
        <v>1179</v>
      </c>
      <c r="H54" s="47"/>
      <c r="I54" s="47"/>
      <c r="J54" s="47"/>
      <c r="K54" s="47" t="s">
        <v>1180</v>
      </c>
      <c r="L54" s="47" t="str">
        <f t="shared" si="34"/>
        <v/>
      </c>
      <c r="M54" s="47" t="s">
        <v>1177</v>
      </c>
      <c r="N54" s="47" t="s">
        <v>1020</v>
      </c>
      <c r="O54" s="47" t="s">
        <v>1053</v>
      </c>
      <c r="P54" s="49" t="str">
        <f>CONCATENATE(B52,".2")</f>
        <v>34.2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V54" s="38" t="str">
        <f t="shared" si="21"/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W54" s="38">
        <v>53</v>
      </c>
    </row>
    <row r="55" spans="1:23" x14ac:dyDescent="0.25">
      <c r="A55" s="41" t="s">
        <v>748</v>
      </c>
      <c r="B55" s="42">
        <v>35</v>
      </c>
      <c r="C55" s="42" t="s">
        <v>1175</v>
      </c>
      <c r="D55" s="42" t="s">
        <v>1181</v>
      </c>
      <c r="E55" s="42" t="s">
        <v>1417</v>
      </c>
      <c r="F55" s="43" t="s">
        <v>283</v>
      </c>
      <c r="G55" s="42" t="s">
        <v>1176</v>
      </c>
      <c r="H55" s="42"/>
      <c r="I55" s="42">
        <f t="shared" ref="I55" si="35">B55</f>
        <v>35</v>
      </c>
      <c r="J55" s="42" t="s">
        <v>0</v>
      </c>
      <c r="K55" s="42" t="s">
        <v>1178</v>
      </c>
      <c r="L55" s="42" t="str">
        <f t="shared" si="1"/>
        <v>SEP</v>
      </c>
      <c r="M55" s="42" t="s">
        <v>1177</v>
      </c>
      <c r="N55" s="42" t="s">
        <v>1076</v>
      </c>
      <c r="O55" s="42" t="s">
        <v>1053</v>
      </c>
      <c r="P55" s="44">
        <f>B55</f>
        <v>35</v>
      </c>
      <c r="Q55" s="42" t="s">
        <v>613</v>
      </c>
      <c r="R55" s="45"/>
      <c r="V55" s="38" t="str">
        <f t="shared" si="21"/>
        <v/>
      </c>
      <c r="W55" s="38">
        <v>54</v>
      </c>
    </row>
    <row r="56" spans="1:23" ht="15.75" thickBot="1" x14ac:dyDescent="0.3">
      <c r="A56" s="46" t="s">
        <v>748</v>
      </c>
      <c r="B56" s="47" t="s">
        <v>611</v>
      </c>
      <c r="C56" s="47" t="s">
        <v>1175</v>
      </c>
      <c r="D56" s="47"/>
      <c r="E56" s="47" t="s">
        <v>1417</v>
      </c>
      <c r="F56" s="48"/>
      <c r="G56" s="47" t="s">
        <v>1179</v>
      </c>
      <c r="H56" s="47"/>
      <c r="I56" s="47"/>
      <c r="J56" s="47"/>
      <c r="K56" s="47" t="s">
        <v>1180</v>
      </c>
      <c r="L56" s="47" t="str">
        <f t="shared" si="1"/>
        <v/>
      </c>
      <c r="M56" s="47" t="s">
        <v>1177</v>
      </c>
      <c r="N56" s="47" t="s">
        <v>1077</v>
      </c>
      <c r="O56" s="47" t="s">
        <v>1053</v>
      </c>
      <c r="P56" s="49" t="str">
        <f>CONCATENATE(B55,".1")</f>
        <v>35.1</v>
      </c>
      <c r="Q56" s="47" t="s">
        <v>622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V56" s="38" t="str">
        <f t="shared" si="21"/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W56" s="38">
        <v>55</v>
      </c>
    </row>
    <row r="57" spans="1:23" ht="15.75" thickBot="1" x14ac:dyDescent="0.3">
      <c r="A57" s="38" t="s">
        <v>748</v>
      </c>
      <c r="B57" s="38">
        <v>36</v>
      </c>
      <c r="C57" s="38" t="s">
        <v>1175</v>
      </c>
      <c r="D57" s="38" t="s">
        <v>1181</v>
      </c>
      <c r="E57" s="38" t="s">
        <v>1417</v>
      </c>
      <c r="F57" s="39" t="s">
        <v>111</v>
      </c>
      <c r="G57" s="38" t="s">
        <v>1176</v>
      </c>
      <c r="I57" s="38">
        <f t="shared" ref="I57" si="36">B57</f>
        <v>36</v>
      </c>
      <c r="J57" s="38" t="s">
        <v>0</v>
      </c>
      <c r="K57" s="38" t="s">
        <v>1178</v>
      </c>
      <c r="L57" s="38" t="str">
        <f t="shared" ref="L57" si="37">MID(F57,4,3)</f>
        <v>OCT</v>
      </c>
      <c r="M57" s="38" t="s">
        <v>1177</v>
      </c>
      <c r="N57" s="38" t="s">
        <v>1078</v>
      </c>
      <c r="O57" s="38" t="s">
        <v>1053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  <c r="V57" s="38" t="str">
        <f t="shared" si="21"/>
        <v>{id:36,year: "2020",typeDoc:"ACUERDO",dateDoc:"12-OCT",numDoc:"CG 36-2020",monthDoc:"OCT",nameDoc:"INTEGRACIÓN Y ADECUACIÓN COMISIONES",link: Acuerdos__pdfpath(`./${"2020/"}${"36.pdf"}`),},</v>
      </c>
      <c r="W57" s="38">
        <v>56</v>
      </c>
    </row>
    <row r="58" spans="1:23" x14ac:dyDescent="0.25">
      <c r="A58" s="41" t="s">
        <v>748</v>
      </c>
      <c r="B58" s="42">
        <v>37</v>
      </c>
      <c r="C58" s="42" t="s">
        <v>1175</v>
      </c>
      <c r="D58" s="42" t="s">
        <v>1181</v>
      </c>
      <c r="E58" s="42" t="s">
        <v>1417</v>
      </c>
      <c r="F58" s="43" t="s">
        <v>111</v>
      </c>
      <c r="G58" s="42" t="s">
        <v>1176</v>
      </c>
      <c r="H58" s="42"/>
      <c r="I58" s="42">
        <f t="shared" ref="I58" si="38">B58</f>
        <v>37</v>
      </c>
      <c r="J58" s="42" t="s">
        <v>0</v>
      </c>
      <c r="K58" s="42" t="s">
        <v>1178</v>
      </c>
      <c r="L58" s="42" t="str">
        <f t="shared" si="1"/>
        <v>OCT</v>
      </c>
      <c r="M58" s="42" t="s">
        <v>1177</v>
      </c>
      <c r="N58" s="42" t="s">
        <v>2667</v>
      </c>
      <c r="O58" s="42" t="s">
        <v>1053</v>
      </c>
      <c r="P58" s="44"/>
      <c r="Q58" s="42" t="s">
        <v>756</v>
      </c>
      <c r="R58" s="45"/>
      <c r="V58" s="38" t="str">
        <f t="shared" si="21"/>
        <v/>
      </c>
      <c r="W58" s="38">
        <v>57</v>
      </c>
    </row>
    <row r="59" spans="1:23" ht="15.75" thickBot="1" x14ac:dyDescent="0.3">
      <c r="A59" s="46" t="s">
        <v>748</v>
      </c>
      <c r="B59" s="47" t="s">
        <v>611</v>
      </c>
      <c r="C59" s="47" t="s">
        <v>1175</v>
      </c>
      <c r="D59" s="47"/>
      <c r="E59" s="47" t="s">
        <v>1417</v>
      </c>
      <c r="F59" s="48"/>
      <c r="G59" s="47" t="s">
        <v>1179</v>
      </c>
      <c r="H59" s="47"/>
      <c r="I59" s="47"/>
      <c r="J59" s="47"/>
      <c r="K59" s="47" t="s">
        <v>1180</v>
      </c>
      <c r="L59" s="47" t="str">
        <f t="shared" si="1"/>
        <v/>
      </c>
      <c r="M59" s="47" t="s">
        <v>1177</v>
      </c>
      <c r="N59" s="47" t="s">
        <v>2668</v>
      </c>
      <c r="O59" s="47" t="s">
        <v>1053</v>
      </c>
      <c r="P59" s="49" t="str">
        <f>CONCATENATE(B58,".1")</f>
        <v>37.1</v>
      </c>
      <c r="Q59" s="47" t="s">
        <v>622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MÍNIMO DE AFILIADOS PPL",link: Acuerdos__pdfpath(`./${"2020/"}${"",subRows:[{id:"",year: "2020",typeDoc:"",dateDoc:"",numDoc:"",monthDoc:"",nameDoc:"ANEXO ÚNICO VERIFICACIÓN DE CUMPLIMIENTO DE NÚMERO MÍNIMO DE AFILIADOS PARTIDOS LOCALES",link: Acuerdos__pdfpath(`./${"2020/"}${"37.1.pdf"}`),},],},</v>
      </c>
      <c r="V59" s="38" t="str">
        <f t="shared" si="21"/>
        <v>{id:37,year: "2020",typeDoc:"ACUERDO",dateDoc:"12-OCT",numDoc:"CG 37-2020",monthDoc:"OCT",nameDoc:"INFORME VERIFICACIÓN DE CUMPLIMIENTO DE NÚMERO MÍNIMO DE AFILIADOS PPL",link: Acuerdos__pdfpath(`./${"2020/"}${"",subRows:[{id:"",year: "2020",typeDoc:"",dateDoc:"",numDoc:"",monthDoc:"",nameDoc:"ANEXO ÚNICO VERIFICACIÓN DE CUMPLIMIENTO DE NÚMERO MÍNIMO DE AFILIADOS PARTIDOS LOCALES",link: Acuerdos__pdfpath(`./${"2020/"}${"37.1.pdf"}`),},],},</v>
      </c>
      <c r="W59" s="38">
        <v>58</v>
      </c>
    </row>
    <row r="60" spans="1:23" x14ac:dyDescent="0.25">
      <c r="A60" s="41" t="s">
        <v>748</v>
      </c>
      <c r="B60" s="42">
        <v>38</v>
      </c>
      <c r="C60" s="42" t="s">
        <v>1175</v>
      </c>
      <c r="D60" s="42" t="s">
        <v>1181</v>
      </c>
      <c r="E60" s="42" t="s">
        <v>1417</v>
      </c>
      <c r="F60" s="43" t="s">
        <v>111</v>
      </c>
      <c r="G60" s="42" t="s">
        <v>1176</v>
      </c>
      <c r="H60" s="42"/>
      <c r="I60" s="42">
        <f t="shared" ref="I60" si="39">B60</f>
        <v>38</v>
      </c>
      <c r="J60" s="42" t="s">
        <v>0</v>
      </c>
      <c r="K60" s="42" t="s">
        <v>1178</v>
      </c>
      <c r="L60" s="42" t="str">
        <f t="shared" si="1"/>
        <v>OCT</v>
      </c>
      <c r="M60" s="42" t="s">
        <v>1177</v>
      </c>
      <c r="N60" s="42" t="s">
        <v>1079</v>
      </c>
      <c r="O60" s="42" t="s">
        <v>1053</v>
      </c>
      <c r="P60" s="44">
        <f>B60</f>
        <v>38</v>
      </c>
      <c r="Q60" s="42" t="s">
        <v>613</v>
      </c>
      <c r="R60" s="45"/>
      <c r="V60" s="38" t="str">
        <f t="shared" si="21"/>
        <v/>
      </c>
      <c r="W60" s="38">
        <v>59</v>
      </c>
    </row>
    <row r="61" spans="1:23" ht="15.75" thickBot="1" x14ac:dyDescent="0.3">
      <c r="A61" s="46" t="s">
        <v>748</v>
      </c>
      <c r="B61" s="47" t="s">
        <v>611</v>
      </c>
      <c r="C61" s="47" t="s">
        <v>1175</v>
      </c>
      <c r="D61" s="47" t="s">
        <v>1181</v>
      </c>
      <c r="E61" s="47" t="s">
        <v>1417</v>
      </c>
      <c r="F61" s="48"/>
      <c r="G61" s="47" t="s">
        <v>1179</v>
      </c>
      <c r="H61" s="47"/>
      <c r="I61" s="47"/>
      <c r="J61" s="47"/>
      <c r="K61" s="47" t="s">
        <v>1180</v>
      </c>
      <c r="L61" s="47" t="str">
        <f t="shared" si="1"/>
        <v/>
      </c>
      <c r="M61" s="47" t="s">
        <v>1177</v>
      </c>
      <c r="N61" s="47" t="s">
        <v>1080</v>
      </c>
      <c r="O61" s="47" t="s">
        <v>1053</v>
      </c>
      <c r="P61" s="49" t="str">
        <f>CONCATENATE(B60,".1")</f>
        <v>38.1</v>
      </c>
      <c r="Q61" s="47" t="s">
        <v>622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V61" s="38" t="str">
        <f t="shared" si="21"/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W61" s="38">
        <v>60</v>
      </c>
    </row>
    <row r="62" spans="1:23" x14ac:dyDescent="0.25">
      <c r="A62" s="38" t="s">
        <v>748</v>
      </c>
      <c r="B62" s="38">
        <v>39</v>
      </c>
      <c r="C62" s="38" t="s">
        <v>1175</v>
      </c>
      <c r="D62" s="38" t="s">
        <v>1181</v>
      </c>
      <c r="E62" s="38" t="s">
        <v>1417</v>
      </c>
      <c r="F62" s="39" t="s">
        <v>111</v>
      </c>
      <c r="G62" s="38" t="s">
        <v>1176</v>
      </c>
      <c r="I62" s="38">
        <f t="shared" ref="I62:I64" si="40">B62</f>
        <v>39</v>
      </c>
      <c r="J62" s="38" t="s">
        <v>0</v>
      </c>
      <c r="K62" s="38" t="s">
        <v>1178</v>
      </c>
      <c r="L62" s="38" t="str">
        <f t="shared" si="1"/>
        <v>OCT</v>
      </c>
      <c r="M62" s="38" t="s">
        <v>1177</v>
      </c>
      <c r="N62" s="38" t="s">
        <v>1081</v>
      </c>
      <c r="O62" s="38" t="s">
        <v>1053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  <c r="V62" s="38" t="str">
        <f t="shared" si="21"/>
        <v>{id:39,year: "2020",typeDoc:"ACUERDO",dateDoc:"12-OCT",numDoc:"CG 39-2020",monthDoc:"OCT",nameDoc:"DESIGNACIÓN DE TITULAR CONSULTA CIUDADANA",link: Acuerdos__pdfpath(`./${"2020/"}${"39.pdf"}`),},</v>
      </c>
      <c r="W62" s="38">
        <v>61</v>
      </c>
    </row>
    <row r="63" spans="1:23" ht="15.75" thickBot="1" x14ac:dyDescent="0.3">
      <c r="A63" s="38" t="s">
        <v>748</v>
      </c>
      <c r="B63" s="38">
        <v>40</v>
      </c>
      <c r="C63" s="38" t="s">
        <v>1175</v>
      </c>
      <c r="D63" s="38" t="s">
        <v>1182</v>
      </c>
      <c r="E63" s="38" t="s">
        <v>1417</v>
      </c>
      <c r="G63" s="38" t="s">
        <v>1176</v>
      </c>
      <c r="I63" s="38">
        <f t="shared" si="40"/>
        <v>40</v>
      </c>
      <c r="J63" s="38" t="s">
        <v>0</v>
      </c>
      <c r="K63" s="38" t="s">
        <v>1178</v>
      </c>
      <c r="L63" s="38" t="str">
        <f t="shared" ref="L63" si="42">MID(F63,4,3)</f>
        <v/>
      </c>
      <c r="M63" s="38" t="s">
        <v>1177</v>
      </c>
      <c r="N63" s="38" t="s">
        <v>1206</v>
      </c>
      <c r="O63" s="38" t="s">
        <v>1053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"2020",typeDoc:"RESOLUCIÓN",dateDoc:"",numDoc:"CG 40-2020",monthDoc:"",nameDoc:"ACREDITACIÓN ENCUENTRO SOLIDARIO",link: Acuerdos__pdfpath(`./${"2020/"}${"40.pdf"}`),},</v>
      </c>
      <c r="V63" s="38" t="str">
        <f t="shared" si="21"/>
        <v>{id:40,year: "2020",typeDoc:"RESOLUCIÓN",dateDoc:"",numDoc:"CG 40-2020",monthDoc:"",nameDoc:"ACREDITACIÓN ENCUENTRO SOLIDARIO",link: Acuerdos__pdfpath(`./${"2020/"}${"40.pdf"}`),},</v>
      </c>
      <c r="W63" s="38">
        <v>62</v>
      </c>
    </row>
    <row r="64" spans="1:23" x14ac:dyDescent="0.25">
      <c r="A64" s="41" t="s">
        <v>748</v>
      </c>
      <c r="B64" s="42">
        <v>41</v>
      </c>
      <c r="C64" s="42" t="s">
        <v>1175</v>
      </c>
      <c r="D64" s="42" t="s">
        <v>1181</v>
      </c>
      <c r="E64" s="42" t="s">
        <v>1417</v>
      </c>
      <c r="F64" s="43" t="s">
        <v>157</v>
      </c>
      <c r="G64" s="42" t="s">
        <v>1176</v>
      </c>
      <c r="H64" s="42"/>
      <c r="I64" s="42">
        <f t="shared" si="40"/>
        <v>41</v>
      </c>
      <c r="J64" s="42" t="s">
        <v>0</v>
      </c>
      <c r="K64" s="42" t="s">
        <v>1178</v>
      </c>
      <c r="L64" s="42" t="str">
        <f t="shared" si="1"/>
        <v>OCT</v>
      </c>
      <c r="M64" s="42" t="s">
        <v>1177</v>
      </c>
      <c r="N64" s="42" t="s">
        <v>1082</v>
      </c>
      <c r="O64" s="42" t="s">
        <v>1053</v>
      </c>
      <c r="P64" s="44">
        <f>B64</f>
        <v>41</v>
      </c>
      <c r="Q64" s="42" t="s">
        <v>613</v>
      </c>
      <c r="R64" s="45"/>
      <c r="V64" s="38" t="str">
        <f t="shared" si="21"/>
        <v/>
      </c>
      <c r="W64" s="38">
        <v>63</v>
      </c>
    </row>
    <row r="65" spans="1:23" x14ac:dyDescent="0.25">
      <c r="A65" s="51" t="s">
        <v>748</v>
      </c>
      <c r="B65" s="38" t="s">
        <v>611</v>
      </c>
      <c r="C65" s="38" t="s">
        <v>1175</v>
      </c>
      <c r="E65" s="38" t="s">
        <v>1417</v>
      </c>
      <c r="G65" s="38" t="s">
        <v>1179</v>
      </c>
      <c r="K65" s="38" t="s">
        <v>1180</v>
      </c>
      <c r="L65" s="38" t="str">
        <f t="shared" si="1"/>
        <v/>
      </c>
      <c r="M65" s="38" t="s">
        <v>1177</v>
      </c>
      <c r="N65" s="38" t="s">
        <v>1083</v>
      </c>
      <c r="O65" s="38" t="s">
        <v>1053</v>
      </c>
      <c r="P65" s="40" t="str">
        <f>CONCATENATE(B64,".1")</f>
        <v>41.1</v>
      </c>
      <c r="Q65" s="38" t="s">
        <v>1</v>
      </c>
      <c r="R65" s="52"/>
      <c r="V65" s="38" t="str">
        <f t="shared" si="21"/>
        <v/>
      </c>
      <c r="W65" s="38">
        <v>64</v>
      </c>
    </row>
    <row r="66" spans="1:23" ht="15.75" thickBot="1" x14ac:dyDescent="0.3">
      <c r="A66" s="46" t="s">
        <v>748</v>
      </c>
      <c r="B66" s="47" t="s">
        <v>611</v>
      </c>
      <c r="C66" s="47" t="s">
        <v>1175</v>
      </c>
      <c r="D66" s="47"/>
      <c r="E66" s="47" t="s">
        <v>1417</v>
      </c>
      <c r="F66" s="48"/>
      <c r="G66" s="47" t="s">
        <v>1179</v>
      </c>
      <c r="H66" s="47"/>
      <c r="I66" s="47"/>
      <c r="J66" s="47"/>
      <c r="K66" s="47" t="s">
        <v>1180</v>
      </c>
      <c r="L66" s="47" t="str">
        <f t="shared" si="1"/>
        <v/>
      </c>
      <c r="M66" s="47" t="s">
        <v>1177</v>
      </c>
      <c r="N66" s="47" t="s">
        <v>1084</v>
      </c>
      <c r="O66" s="47" t="s">
        <v>1053</v>
      </c>
      <c r="P66" s="49" t="str">
        <f>CONCATENATE(B64,".2")</f>
        <v>41.2</v>
      </c>
      <c r="Q66" s="47" t="s">
        <v>622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V66" s="38" t="str">
        <f t="shared" ref="V66:V97" si="43">IF(R66=0,"",R66)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W66" s="38">
        <v>65</v>
      </c>
    </row>
    <row r="67" spans="1:23" x14ac:dyDescent="0.25">
      <c r="A67" s="41" t="s">
        <v>748</v>
      </c>
      <c r="B67" s="42">
        <v>42</v>
      </c>
      <c r="C67" s="42" t="s">
        <v>1175</v>
      </c>
      <c r="D67" s="42" t="s">
        <v>1181</v>
      </c>
      <c r="E67" s="42" t="s">
        <v>1417</v>
      </c>
      <c r="F67" s="43" t="s">
        <v>157</v>
      </c>
      <c r="G67" s="42" t="s">
        <v>1176</v>
      </c>
      <c r="H67" s="42"/>
      <c r="I67" s="42">
        <f t="shared" ref="I67" si="44">B67</f>
        <v>42</v>
      </c>
      <c r="J67" s="42" t="s">
        <v>0</v>
      </c>
      <c r="K67" s="42" t="s">
        <v>1178</v>
      </c>
      <c r="L67" s="42" t="str">
        <f t="shared" ref="L67:L74" si="45">MID(F67,4,3)</f>
        <v>OCT</v>
      </c>
      <c r="M67" s="42" t="s">
        <v>1177</v>
      </c>
      <c r="N67" s="42" t="s">
        <v>1085</v>
      </c>
      <c r="O67" s="42" t="s">
        <v>1053</v>
      </c>
      <c r="P67" s="44">
        <f>B67</f>
        <v>42</v>
      </c>
      <c r="Q67" s="42" t="s">
        <v>613</v>
      </c>
      <c r="R67" s="45"/>
      <c r="V67" s="38" t="str">
        <f t="shared" si="43"/>
        <v/>
      </c>
      <c r="W67" s="38">
        <v>66</v>
      </c>
    </row>
    <row r="68" spans="1:23" ht="15.75" thickBot="1" x14ac:dyDescent="0.3">
      <c r="A68" s="46" t="s">
        <v>748</v>
      </c>
      <c r="B68" s="47" t="s">
        <v>611</v>
      </c>
      <c r="C68" s="47" t="s">
        <v>1175</v>
      </c>
      <c r="D68" s="47"/>
      <c r="E68" s="47" t="s">
        <v>1417</v>
      </c>
      <c r="F68" s="48"/>
      <c r="G68" s="47" t="s">
        <v>1179</v>
      </c>
      <c r="H68" s="47"/>
      <c r="I68" s="47"/>
      <c r="J68" s="47"/>
      <c r="K68" s="47" t="s">
        <v>1180</v>
      </c>
      <c r="L68" s="47" t="str">
        <f t="shared" si="45"/>
        <v/>
      </c>
      <c r="M68" s="47" t="s">
        <v>1177</v>
      </c>
      <c r="N68" s="47" t="s">
        <v>1086</v>
      </c>
      <c r="O68" s="47" t="s">
        <v>1053</v>
      </c>
      <c r="P68" s="49" t="str">
        <f>CONCATENATE(B67,".1")</f>
        <v>42.1</v>
      </c>
      <c r="Q68" s="47" t="s">
        <v>622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V68" s="38" t="str">
        <f t="shared" si="43"/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W68" s="38">
        <v>67</v>
      </c>
    </row>
    <row r="69" spans="1:23" x14ac:dyDescent="0.25">
      <c r="A69" s="41" t="s">
        <v>748</v>
      </c>
      <c r="B69" s="42">
        <v>43</v>
      </c>
      <c r="C69" s="42" t="s">
        <v>1175</v>
      </c>
      <c r="D69" s="42" t="s">
        <v>1181</v>
      </c>
      <c r="E69" s="42" t="s">
        <v>1417</v>
      </c>
      <c r="F69" s="43" t="s">
        <v>157</v>
      </c>
      <c r="G69" s="42" t="s">
        <v>1176</v>
      </c>
      <c r="H69" s="42"/>
      <c r="I69" s="42">
        <f t="shared" ref="I69" si="46">B69</f>
        <v>43</v>
      </c>
      <c r="J69" s="42" t="s">
        <v>0</v>
      </c>
      <c r="K69" s="42" t="s">
        <v>1178</v>
      </c>
      <c r="L69" s="42" t="str">
        <f t="shared" si="45"/>
        <v>OCT</v>
      </c>
      <c r="M69" s="42" t="s">
        <v>1177</v>
      </c>
      <c r="N69" s="42" t="s">
        <v>1087</v>
      </c>
      <c r="O69" s="42" t="s">
        <v>1053</v>
      </c>
      <c r="P69" s="44">
        <f>B69</f>
        <v>43</v>
      </c>
      <c r="Q69" s="42" t="s">
        <v>613</v>
      </c>
      <c r="R69" s="45"/>
      <c r="V69" s="38" t="str">
        <f t="shared" si="43"/>
        <v/>
      </c>
      <c r="W69" s="38">
        <v>68</v>
      </c>
    </row>
    <row r="70" spans="1:23" ht="15.75" thickBot="1" x14ac:dyDescent="0.3">
      <c r="A70" s="46" t="s">
        <v>748</v>
      </c>
      <c r="B70" s="47" t="s">
        <v>611</v>
      </c>
      <c r="C70" s="47" t="s">
        <v>1175</v>
      </c>
      <c r="D70" s="47"/>
      <c r="E70" s="47" t="s">
        <v>1417</v>
      </c>
      <c r="F70" s="48"/>
      <c r="G70" s="47" t="s">
        <v>1179</v>
      </c>
      <c r="H70" s="47"/>
      <c r="I70" s="47"/>
      <c r="J70" s="47"/>
      <c r="K70" s="47" t="s">
        <v>1180</v>
      </c>
      <c r="L70" s="47" t="str">
        <f t="shared" si="45"/>
        <v/>
      </c>
      <c r="M70" s="47" t="s">
        <v>1177</v>
      </c>
      <c r="N70" s="47" t="s">
        <v>1088</v>
      </c>
      <c r="O70" s="47" t="s">
        <v>1053</v>
      </c>
      <c r="P70" s="49" t="str">
        <f>CONCATENATE(B69,".1")</f>
        <v>43.1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V70" s="38" t="str">
        <f t="shared" si="43"/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W70" s="38">
        <v>69</v>
      </c>
    </row>
    <row r="71" spans="1:23" x14ac:dyDescent="0.25">
      <c r="A71" s="41" t="s">
        <v>748</v>
      </c>
      <c r="B71" s="42">
        <v>44</v>
      </c>
      <c r="C71" s="42" t="s">
        <v>1175</v>
      </c>
      <c r="D71" s="42" t="s">
        <v>1181</v>
      </c>
      <c r="E71" s="42" t="s">
        <v>1417</v>
      </c>
      <c r="F71" s="43" t="s">
        <v>157</v>
      </c>
      <c r="G71" s="42" t="s">
        <v>1176</v>
      </c>
      <c r="H71" s="42"/>
      <c r="I71" s="42">
        <f t="shared" ref="I71" si="47">B71</f>
        <v>44</v>
      </c>
      <c r="J71" s="42" t="s">
        <v>0</v>
      </c>
      <c r="K71" s="42" t="s">
        <v>1178</v>
      </c>
      <c r="L71" s="42" t="str">
        <f t="shared" si="45"/>
        <v>OCT</v>
      </c>
      <c r="M71" s="42" t="s">
        <v>1177</v>
      </c>
      <c r="N71" s="42" t="s">
        <v>1089</v>
      </c>
      <c r="O71" s="42" t="s">
        <v>1053</v>
      </c>
      <c r="P71" s="44"/>
      <c r="Q71" s="42" t="s">
        <v>756</v>
      </c>
      <c r="R71" s="45"/>
      <c r="V71" s="38" t="str">
        <f t="shared" si="43"/>
        <v/>
      </c>
      <c r="W71" s="38">
        <v>70</v>
      </c>
    </row>
    <row r="72" spans="1:23" ht="15.75" thickBot="1" x14ac:dyDescent="0.3">
      <c r="A72" s="46" t="s">
        <v>748</v>
      </c>
      <c r="B72" s="47" t="s">
        <v>611</v>
      </c>
      <c r="C72" s="47" t="s">
        <v>1175</v>
      </c>
      <c r="D72" s="47"/>
      <c r="E72" s="47" t="s">
        <v>1417</v>
      </c>
      <c r="F72" s="48"/>
      <c r="G72" s="47" t="s">
        <v>1179</v>
      </c>
      <c r="H72" s="47"/>
      <c r="I72" s="47"/>
      <c r="J72" s="47"/>
      <c r="K72" s="47" t="s">
        <v>1180</v>
      </c>
      <c r="L72" s="47" t="str">
        <f t="shared" si="45"/>
        <v/>
      </c>
      <c r="M72" s="47" t="s">
        <v>1177</v>
      </c>
      <c r="N72" s="47" t="s">
        <v>1090</v>
      </c>
      <c r="O72" s="47" t="s">
        <v>1053</v>
      </c>
      <c r="P72" s="49" t="str">
        <f>CONCATENATE(B71,".1")</f>
        <v>44.1</v>
      </c>
      <c r="Q72" s="47" t="s">
        <v>622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  <c r="V72" s="38" t="str">
        <f t="shared" si="43"/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  <c r="W72" s="38">
        <v>71</v>
      </c>
    </row>
    <row r="73" spans="1:23" x14ac:dyDescent="0.25">
      <c r="A73" s="41" t="s">
        <v>748</v>
      </c>
      <c r="B73" s="42">
        <v>45</v>
      </c>
      <c r="C73" s="42" t="s">
        <v>1175</v>
      </c>
      <c r="D73" s="42" t="s">
        <v>1181</v>
      </c>
      <c r="E73" s="42" t="s">
        <v>1417</v>
      </c>
      <c r="F73" s="43" t="s">
        <v>201</v>
      </c>
      <c r="G73" s="42" t="s">
        <v>1176</v>
      </c>
      <c r="H73" s="42"/>
      <c r="I73" s="42">
        <f t="shared" ref="I73" si="48">B73</f>
        <v>45</v>
      </c>
      <c r="J73" s="42" t="s">
        <v>0</v>
      </c>
      <c r="K73" s="42" t="s">
        <v>1178</v>
      </c>
      <c r="L73" s="42" t="str">
        <f t="shared" si="45"/>
        <v>OCT</v>
      </c>
      <c r="M73" s="42" t="s">
        <v>1177</v>
      </c>
      <c r="N73" s="42" t="s">
        <v>1091</v>
      </c>
      <c r="O73" s="42" t="s">
        <v>1053</v>
      </c>
      <c r="P73" s="44">
        <f>B73</f>
        <v>45</v>
      </c>
      <c r="Q73" s="42" t="s">
        <v>613</v>
      </c>
      <c r="R73" s="45"/>
      <c r="V73" s="38" t="str">
        <f t="shared" si="43"/>
        <v/>
      </c>
      <c r="W73" s="38">
        <v>72</v>
      </c>
    </row>
    <row r="74" spans="1:23" ht="15.75" thickBot="1" x14ac:dyDescent="0.3">
      <c r="A74" s="46" t="s">
        <v>748</v>
      </c>
      <c r="B74" s="47" t="s">
        <v>611</v>
      </c>
      <c r="C74" s="47" t="s">
        <v>1175</v>
      </c>
      <c r="D74" s="47"/>
      <c r="E74" s="47" t="s">
        <v>1417</v>
      </c>
      <c r="F74" s="48"/>
      <c r="G74" s="47" t="s">
        <v>1179</v>
      </c>
      <c r="H74" s="47"/>
      <c r="I74" s="47"/>
      <c r="J74" s="47"/>
      <c r="K74" s="47" t="s">
        <v>1180</v>
      </c>
      <c r="L74" s="47" t="str">
        <f t="shared" si="45"/>
        <v/>
      </c>
      <c r="M74" s="47" t="s">
        <v>1177</v>
      </c>
      <c r="N74" s="47" t="s">
        <v>1092</v>
      </c>
      <c r="O74" s="47" t="s">
        <v>1053</v>
      </c>
      <c r="P74" s="49" t="str">
        <f>CONCATENATE(B73,".1")</f>
        <v>45.1</v>
      </c>
      <c r="Q74" s="47" t="s">
        <v>622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V74" s="38" t="str">
        <f t="shared" si="43"/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W74" s="38">
        <v>73</v>
      </c>
    </row>
    <row r="75" spans="1:23" x14ac:dyDescent="0.25">
      <c r="A75" s="41" t="s">
        <v>748</v>
      </c>
      <c r="B75" s="42">
        <v>46</v>
      </c>
      <c r="C75" s="42" t="s">
        <v>1175</v>
      </c>
      <c r="D75" s="42" t="s">
        <v>1181</v>
      </c>
      <c r="E75" s="42" t="s">
        <v>1417</v>
      </c>
      <c r="F75" s="43" t="s">
        <v>201</v>
      </c>
      <c r="G75" s="42" t="s">
        <v>1176</v>
      </c>
      <c r="H75" s="42"/>
      <c r="I75" s="42">
        <f t="shared" si="5"/>
        <v>46</v>
      </c>
      <c r="J75" s="42" t="s">
        <v>0</v>
      </c>
      <c r="K75" s="42" t="s">
        <v>1178</v>
      </c>
      <c r="L75" s="42" t="str">
        <f t="shared" si="1"/>
        <v>OCT</v>
      </c>
      <c r="M75" s="42" t="s">
        <v>1177</v>
      </c>
      <c r="N75" s="42" t="s">
        <v>1093</v>
      </c>
      <c r="O75" s="42" t="s">
        <v>1053</v>
      </c>
      <c r="P75" s="44">
        <f>B75</f>
        <v>46</v>
      </c>
      <c r="Q75" s="42" t="s">
        <v>613</v>
      </c>
      <c r="R75" s="45"/>
      <c r="V75" s="38" t="str">
        <f t="shared" si="43"/>
        <v/>
      </c>
      <c r="W75" s="38">
        <v>74</v>
      </c>
    </row>
    <row r="76" spans="1:23" x14ac:dyDescent="0.25">
      <c r="A76" s="51" t="s">
        <v>748</v>
      </c>
      <c r="B76" s="38" t="s">
        <v>611</v>
      </c>
      <c r="C76" s="38" t="s">
        <v>1175</v>
      </c>
      <c r="E76" s="38" t="s">
        <v>1417</v>
      </c>
      <c r="G76" s="38" t="s">
        <v>1179</v>
      </c>
      <c r="K76" s="38" t="s">
        <v>1180</v>
      </c>
      <c r="L76" s="38" t="str">
        <f t="shared" si="1"/>
        <v/>
      </c>
      <c r="M76" s="38" t="s">
        <v>1177</v>
      </c>
      <c r="N76" s="38" t="s">
        <v>1094</v>
      </c>
      <c r="O76" s="38" t="s">
        <v>1053</v>
      </c>
      <c r="P76" s="40" t="str">
        <f>CONCATENATE(B75,".1")</f>
        <v>46.1</v>
      </c>
      <c r="Q76" s="38" t="s">
        <v>1</v>
      </c>
      <c r="R76" s="52"/>
      <c r="V76" s="38" t="str">
        <f t="shared" si="43"/>
        <v/>
      </c>
      <c r="W76" s="38">
        <v>75</v>
      </c>
    </row>
    <row r="77" spans="1:23" x14ac:dyDescent="0.25">
      <c r="A77" s="51" t="s">
        <v>748</v>
      </c>
      <c r="B77" s="38" t="s">
        <v>611</v>
      </c>
      <c r="C77" s="38" t="s">
        <v>1175</v>
      </c>
      <c r="E77" s="38" t="s">
        <v>1417</v>
      </c>
      <c r="G77" s="38" t="s">
        <v>1179</v>
      </c>
      <c r="K77" s="38" t="s">
        <v>1180</v>
      </c>
      <c r="L77" s="38" t="str">
        <f t="shared" ref="L77:L78" si="49">MID(F77,4,3)</f>
        <v/>
      </c>
      <c r="M77" s="38" t="s">
        <v>1177</v>
      </c>
      <c r="N77" s="38" t="s">
        <v>2669</v>
      </c>
      <c r="O77" s="38" t="s">
        <v>1053</v>
      </c>
      <c r="P77" s="40" t="str">
        <f>CONCATENATE(B75,".2")</f>
        <v>46.2</v>
      </c>
      <c r="Q77" s="38" t="s">
        <v>1</v>
      </c>
      <c r="R77" s="52"/>
      <c r="V77" s="38" t="str">
        <f t="shared" si="43"/>
        <v/>
      </c>
      <c r="W77" s="38">
        <v>76</v>
      </c>
    </row>
    <row r="78" spans="1:23" x14ac:dyDescent="0.25">
      <c r="A78" s="51" t="s">
        <v>748</v>
      </c>
      <c r="B78" s="38" t="s">
        <v>611</v>
      </c>
      <c r="C78" s="38" t="s">
        <v>1175</v>
      </c>
      <c r="E78" s="38" t="s">
        <v>1417</v>
      </c>
      <c r="G78" s="38" t="s">
        <v>1179</v>
      </c>
      <c r="K78" s="38" t="s">
        <v>1180</v>
      </c>
      <c r="L78" s="38" t="str">
        <f t="shared" si="49"/>
        <v/>
      </c>
      <c r="M78" s="38" t="s">
        <v>1177</v>
      </c>
      <c r="N78" s="38" t="s">
        <v>1095</v>
      </c>
      <c r="O78" s="38" t="s">
        <v>1053</v>
      </c>
      <c r="P78" s="40" t="str">
        <f>CONCATENATE(B75,".3")</f>
        <v>46.3</v>
      </c>
      <c r="Q78" s="38" t="s">
        <v>1</v>
      </c>
      <c r="R78" s="52"/>
      <c r="V78" s="38" t="str">
        <f t="shared" si="43"/>
        <v/>
      </c>
      <c r="W78" s="38">
        <v>77</v>
      </c>
    </row>
    <row r="79" spans="1:23" x14ac:dyDescent="0.25">
      <c r="A79" s="51" t="s">
        <v>748</v>
      </c>
      <c r="B79" s="38" t="s">
        <v>611</v>
      </c>
      <c r="C79" s="38" t="s">
        <v>1175</v>
      </c>
      <c r="E79" s="38" t="s">
        <v>1417</v>
      </c>
      <c r="G79" s="38" t="s">
        <v>1179</v>
      </c>
      <c r="K79" s="38" t="s">
        <v>1180</v>
      </c>
      <c r="L79" s="38" t="str">
        <f t="shared" ref="L79:L80" si="50">MID(F79,4,3)</f>
        <v/>
      </c>
      <c r="M79" s="38" t="s">
        <v>1177</v>
      </c>
      <c r="N79" s="38" t="s">
        <v>1096</v>
      </c>
      <c r="O79" s="38" t="s">
        <v>1053</v>
      </c>
      <c r="P79" s="40" t="str">
        <f>CONCATENATE(B75,".4")</f>
        <v>46.4</v>
      </c>
      <c r="Q79" s="38" t="s">
        <v>1</v>
      </c>
      <c r="R79" s="52"/>
      <c r="V79" s="38" t="str">
        <f t="shared" si="43"/>
        <v/>
      </c>
      <c r="W79" s="38">
        <v>78</v>
      </c>
    </row>
    <row r="80" spans="1:23" x14ac:dyDescent="0.25">
      <c r="A80" s="51" t="s">
        <v>748</v>
      </c>
      <c r="B80" s="38" t="s">
        <v>611</v>
      </c>
      <c r="C80" s="38" t="s">
        <v>1175</v>
      </c>
      <c r="E80" s="38" t="s">
        <v>1417</v>
      </c>
      <c r="G80" s="38" t="s">
        <v>1179</v>
      </c>
      <c r="K80" s="38" t="s">
        <v>1180</v>
      </c>
      <c r="L80" s="38" t="str">
        <f t="shared" si="50"/>
        <v/>
      </c>
      <c r="M80" s="38" t="s">
        <v>1177</v>
      </c>
      <c r="N80" s="38" t="s">
        <v>1097</v>
      </c>
      <c r="O80" s="38" t="s">
        <v>1053</v>
      </c>
      <c r="P80" s="40" t="str">
        <f>CONCATENATE(B75,".5")</f>
        <v>46.5</v>
      </c>
      <c r="Q80" s="38" t="s">
        <v>1</v>
      </c>
      <c r="R80" s="52"/>
      <c r="V80" s="38" t="str">
        <f t="shared" si="43"/>
        <v/>
      </c>
      <c r="W80" s="38">
        <v>79</v>
      </c>
    </row>
    <row r="81" spans="1:23" x14ac:dyDescent="0.25">
      <c r="A81" s="51" t="s">
        <v>748</v>
      </c>
      <c r="B81" s="38" t="s">
        <v>611</v>
      </c>
      <c r="C81" s="38" t="s">
        <v>1175</v>
      </c>
      <c r="E81" s="38" t="s">
        <v>1417</v>
      </c>
      <c r="G81" s="38" t="s">
        <v>1179</v>
      </c>
      <c r="K81" s="38" t="s">
        <v>1180</v>
      </c>
      <c r="L81" s="38" t="str">
        <f t="shared" si="1"/>
        <v/>
      </c>
      <c r="M81" s="38" t="s">
        <v>1177</v>
      </c>
      <c r="N81" s="38" t="s">
        <v>1098</v>
      </c>
      <c r="O81" s="38" t="s">
        <v>1053</v>
      </c>
      <c r="P81" s="40" t="str">
        <f>CONCATENATE(B75,".6")</f>
        <v>46.6</v>
      </c>
      <c r="Q81" s="38" t="s">
        <v>1</v>
      </c>
      <c r="R81" s="52"/>
      <c r="V81" s="38" t="str">
        <f t="shared" si="43"/>
        <v/>
      </c>
      <c r="W81" s="38">
        <v>80</v>
      </c>
    </row>
    <row r="82" spans="1:23" x14ac:dyDescent="0.25">
      <c r="A82" s="51" t="s">
        <v>748</v>
      </c>
      <c r="B82" s="38" t="s">
        <v>611</v>
      </c>
      <c r="C82" s="38" t="s">
        <v>1175</v>
      </c>
      <c r="E82" s="38" t="s">
        <v>1417</v>
      </c>
      <c r="G82" s="38" t="s">
        <v>1179</v>
      </c>
      <c r="K82" s="38" t="s">
        <v>1180</v>
      </c>
      <c r="L82" s="38" t="str">
        <f t="shared" si="1"/>
        <v/>
      </c>
      <c r="M82" s="38" t="s">
        <v>1177</v>
      </c>
      <c r="N82" s="38" t="s">
        <v>1099</v>
      </c>
      <c r="O82" s="38" t="s">
        <v>1053</v>
      </c>
      <c r="P82" s="40" t="str">
        <f>CONCATENATE(B75,".7")</f>
        <v>46.7</v>
      </c>
      <c r="Q82" s="38" t="s">
        <v>1</v>
      </c>
      <c r="R82" s="52"/>
      <c r="V82" s="38" t="str">
        <f t="shared" si="43"/>
        <v/>
      </c>
      <c r="W82" s="38">
        <v>81</v>
      </c>
    </row>
    <row r="83" spans="1:23" ht="15.75" thickBot="1" x14ac:dyDescent="0.3">
      <c r="A83" s="46" t="s">
        <v>748</v>
      </c>
      <c r="B83" s="47" t="s">
        <v>611</v>
      </c>
      <c r="C83" s="47" t="s">
        <v>1175</v>
      </c>
      <c r="D83" s="47"/>
      <c r="E83" s="47" t="s">
        <v>1417</v>
      </c>
      <c r="F83" s="48"/>
      <c r="G83" s="47" t="s">
        <v>1179</v>
      </c>
      <c r="H83" s="47"/>
      <c r="I83" s="47"/>
      <c r="J83" s="47"/>
      <c r="K83" s="47" t="s">
        <v>1180</v>
      </c>
      <c r="L83" s="47" t="str">
        <f t="shared" si="1"/>
        <v/>
      </c>
      <c r="M83" s="47" t="s">
        <v>1177</v>
      </c>
      <c r="N83" s="47" t="s">
        <v>1100</v>
      </c>
      <c r="O83" s="47" t="s">
        <v>1053</v>
      </c>
      <c r="P83" s="49" t="str">
        <f>CONCATENATE(B75,".8")</f>
        <v>46.8</v>
      </c>
      <c r="Q83" s="47" t="s">
        <v>622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V83" s="38" t="str">
        <f t="shared" si="43"/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W83" s="38">
        <v>82</v>
      </c>
    </row>
    <row r="84" spans="1:23" x14ac:dyDescent="0.25">
      <c r="A84" s="41" t="s">
        <v>748</v>
      </c>
      <c r="B84" s="42">
        <v>47</v>
      </c>
      <c r="C84" s="42" t="s">
        <v>1175</v>
      </c>
      <c r="D84" s="42" t="s">
        <v>1181</v>
      </c>
      <c r="E84" s="42" t="s">
        <v>1417</v>
      </c>
      <c r="F84" s="43" t="s">
        <v>609</v>
      </c>
      <c r="G84" s="42" t="s">
        <v>1176</v>
      </c>
      <c r="H84" s="42"/>
      <c r="I84" s="42">
        <f t="shared" si="5"/>
        <v>47</v>
      </c>
      <c r="J84" s="42" t="s">
        <v>0</v>
      </c>
      <c r="K84" s="42" t="s">
        <v>1178</v>
      </c>
      <c r="L84" s="42" t="str">
        <f t="shared" si="1"/>
        <v>OCT</v>
      </c>
      <c r="M84" s="42" t="s">
        <v>1177</v>
      </c>
      <c r="N84" s="42" t="s">
        <v>1101</v>
      </c>
      <c r="O84" s="42" t="s">
        <v>1053</v>
      </c>
      <c r="P84" s="44">
        <f>B84</f>
        <v>47</v>
      </c>
      <c r="Q84" s="42" t="s">
        <v>613</v>
      </c>
      <c r="R84" s="45"/>
      <c r="V84" s="38" t="str">
        <f t="shared" si="43"/>
        <v/>
      </c>
      <c r="W84" s="38">
        <v>83</v>
      </c>
    </row>
    <row r="85" spans="1:23" x14ac:dyDescent="0.25">
      <c r="A85" s="51" t="s">
        <v>748</v>
      </c>
      <c r="B85" s="38" t="s">
        <v>611</v>
      </c>
      <c r="C85" s="38" t="s">
        <v>1175</v>
      </c>
      <c r="E85" s="38" t="s">
        <v>1417</v>
      </c>
      <c r="G85" s="38" t="s">
        <v>1179</v>
      </c>
      <c r="K85" s="38" t="s">
        <v>1180</v>
      </c>
      <c r="L85" s="38" t="str">
        <f t="shared" ref="L85" si="51">MID(F85,4,3)</f>
        <v/>
      </c>
      <c r="M85" s="38" t="s">
        <v>1177</v>
      </c>
      <c r="N85" s="38" t="s">
        <v>1102</v>
      </c>
      <c r="O85" s="38" t="s">
        <v>1053</v>
      </c>
      <c r="P85" s="40" t="str">
        <f>CONCATENATE(B84,".1")</f>
        <v>47.1</v>
      </c>
      <c r="Q85" s="38" t="s">
        <v>1</v>
      </c>
      <c r="R85" s="52"/>
      <c r="V85" s="38" t="str">
        <f t="shared" si="43"/>
        <v/>
      </c>
      <c r="W85" s="38">
        <v>84</v>
      </c>
    </row>
    <row r="86" spans="1:23" x14ac:dyDescent="0.25">
      <c r="A86" s="51" t="s">
        <v>748</v>
      </c>
      <c r="B86" s="38" t="s">
        <v>611</v>
      </c>
      <c r="C86" s="38" t="s">
        <v>1175</v>
      </c>
      <c r="E86" s="38" t="s">
        <v>1417</v>
      </c>
      <c r="G86" s="38" t="s">
        <v>1179</v>
      </c>
      <c r="K86" s="38" t="s">
        <v>1180</v>
      </c>
      <c r="L86" s="38" t="str">
        <f t="shared" si="1"/>
        <v/>
      </c>
      <c r="M86" s="38" t="s">
        <v>1177</v>
      </c>
      <c r="N86" s="38" t="s">
        <v>1103</v>
      </c>
      <c r="O86" s="38" t="s">
        <v>1053</v>
      </c>
      <c r="P86" s="40" t="str">
        <f>CONCATENATE(B84,".2")</f>
        <v>47.2</v>
      </c>
      <c r="Q86" s="38" t="s">
        <v>1</v>
      </c>
      <c r="R86" s="52"/>
      <c r="V86" s="38" t="str">
        <f t="shared" si="43"/>
        <v/>
      </c>
      <c r="W86" s="38">
        <v>85</v>
      </c>
    </row>
    <row r="87" spans="1:23" ht="15.75" thickBot="1" x14ac:dyDescent="0.3">
      <c r="A87" s="46" t="s">
        <v>748</v>
      </c>
      <c r="B87" s="47" t="s">
        <v>611</v>
      </c>
      <c r="C87" s="47" t="s">
        <v>1175</v>
      </c>
      <c r="D87" s="47"/>
      <c r="E87" s="47" t="s">
        <v>1417</v>
      </c>
      <c r="F87" s="48"/>
      <c r="G87" s="47" t="s">
        <v>1179</v>
      </c>
      <c r="H87" s="47"/>
      <c r="I87" s="47"/>
      <c r="J87" s="47"/>
      <c r="K87" s="47" t="s">
        <v>1180</v>
      </c>
      <c r="L87" s="47" t="str">
        <f t="shared" si="1"/>
        <v/>
      </c>
      <c r="M87" s="47" t="s">
        <v>1177</v>
      </c>
      <c r="N87" s="47" t="s">
        <v>1044</v>
      </c>
      <c r="O87" s="47" t="s">
        <v>1053</v>
      </c>
      <c r="P87" s="49" t="str">
        <f>CONCATENATE(B84,".3")</f>
        <v>47.3</v>
      </c>
      <c r="Q87" s="47" t="s">
        <v>622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V87" s="38" t="str">
        <f t="shared" si="43"/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W87" s="38">
        <v>86</v>
      </c>
    </row>
    <row r="88" spans="1:23" x14ac:dyDescent="0.25">
      <c r="A88" s="41" t="s">
        <v>748</v>
      </c>
      <c r="B88" s="42">
        <v>48</v>
      </c>
      <c r="C88" s="42" t="s">
        <v>1175</v>
      </c>
      <c r="D88" s="42" t="s">
        <v>1181</v>
      </c>
      <c r="E88" s="42" t="s">
        <v>1417</v>
      </c>
      <c r="F88" s="43" t="s">
        <v>609</v>
      </c>
      <c r="G88" s="42" t="s">
        <v>1176</v>
      </c>
      <c r="H88" s="42"/>
      <c r="I88" s="42">
        <f t="shared" ref="I88" si="52">B88</f>
        <v>48</v>
      </c>
      <c r="J88" s="42" t="s">
        <v>0</v>
      </c>
      <c r="K88" s="42" t="s">
        <v>1178</v>
      </c>
      <c r="L88" s="42" t="str">
        <f t="shared" si="1"/>
        <v>OCT</v>
      </c>
      <c r="M88" s="42" t="s">
        <v>1177</v>
      </c>
      <c r="N88" s="42" t="s">
        <v>1253</v>
      </c>
      <c r="O88" s="42" t="s">
        <v>1053</v>
      </c>
      <c r="P88" s="44">
        <f>B88</f>
        <v>48</v>
      </c>
      <c r="Q88" s="42" t="s">
        <v>613</v>
      </c>
      <c r="R88" s="45"/>
      <c r="V88" s="38" t="str">
        <f t="shared" si="43"/>
        <v/>
      </c>
      <c r="W88" s="38">
        <v>87</v>
      </c>
    </row>
    <row r="89" spans="1:23" x14ac:dyDescent="0.25">
      <c r="A89" s="51" t="s">
        <v>748</v>
      </c>
      <c r="B89" s="38" t="s">
        <v>611</v>
      </c>
      <c r="C89" s="38" t="s">
        <v>1175</v>
      </c>
      <c r="E89" s="38" t="s">
        <v>1417</v>
      </c>
      <c r="G89" s="38" t="s">
        <v>1179</v>
      </c>
      <c r="K89" s="38" t="s">
        <v>1180</v>
      </c>
      <c r="L89" s="38" t="str">
        <f t="shared" si="1"/>
        <v/>
      </c>
      <c r="M89" s="38" t="s">
        <v>1177</v>
      </c>
      <c r="N89" s="38" t="s">
        <v>695</v>
      </c>
      <c r="O89" s="38" t="s">
        <v>1053</v>
      </c>
      <c r="P89" s="40" t="str">
        <f>CONCATENATE(B88,".1")</f>
        <v>48.1</v>
      </c>
      <c r="Q89" s="38" t="s">
        <v>1</v>
      </c>
      <c r="R89" s="52"/>
      <c r="V89" s="38" t="str">
        <f t="shared" si="43"/>
        <v/>
      </c>
      <c r="W89" s="38">
        <v>88</v>
      </c>
    </row>
    <row r="90" spans="1:23" ht="15.75" thickBot="1" x14ac:dyDescent="0.3">
      <c r="A90" s="46" t="s">
        <v>748</v>
      </c>
      <c r="B90" s="47" t="s">
        <v>611</v>
      </c>
      <c r="C90" s="47" t="s">
        <v>1175</v>
      </c>
      <c r="D90" s="47"/>
      <c r="E90" s="47" t="s">
        <v>1417</v>
      </c>
      <c r="F90" s="48"/>
      <c r="G90" s="47" t="s">
        <v>1179</v>
      </c>
      <c r="H90" s="47"/>
      <c r="I90" s="47"/>
      <c r="J90" s="47"/>
      <c r="K90" s="47" t="s">
        <v>1180</v>
      </c>
      <c r="L90" s="47" t="str">
        <f t="shared" si="1"/>
        <v/>
      </c>
      <c r="M90" s="47" t="s">
        <v>1177</v>
      </c>
      <c r="N90" s="47" t="s">
        <v>711</v>
      </c>
      <c r="O90" s="47" t="s">
        <v>1053</v>
      </c>
      <c r="P90" s="49" t="str">
        <f>CONCATENATE(B88,".2")</f>
        <v>48.2</v>
      </c>
      <c r="Q90" s="47" t="s">
        <v>622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V90" s="38" t="str">
        <f t="shared" si="43"/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W90" s="38">
        <v>89</v>
      </c>
    </row>
    <row r="91" spans="1:23" ht="15.75" thickBot="1" x14ac:dyDescent="0.3">
      <c r="A91" s="38" t="s">
        <v>748</v>
      </c>
      <c r="B91" s="38">
        <v>49</v>
      </c>
      <c r="C91" s="38" t="s">
        <v>1175</v>
      </c>
      <c r="D91" s="38" t="s">
        <v>1181</v>
      </c>
      <c r="E91" s="38" t="s">
        <v>1417</v>
      </c>
      <c r="F91" s="39" t="s">
        <v>609</v>
      </c>
      <c r="G91" s="38" t="s">
        <v>1176</v>
      </c>
      <c r="I91" s="38">
        <f t="shared" ref="I91:I94" si="53">B91</f>
        <v>49</v>
      </c>
      <c r="J91" s="38" t="s">
        <v>0</v>
      </c>
      <c r="K91" s="38" t="s">
        <v>1178</v>
      </c>
      <c r="L91" s="38" t="str">
        <f t="shared" si="1"/>
        <v>OCT</v>
      </c>
      <c r="M91" s="38" t="s">
        <v>1177</v>
      </c>
      <c r="N91" s="38" t="s">
        <v>1104</v>
      </c>
      <c r="O91" s="38" t="s">
        <v>1053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  <c r="V91" s="38" t="str">
        <f t="shared" si="43"/>
        <v>{id:49,year: "2020",typeDoc:"ACUERDO",dateDoc:"30-OCT",numDoc:"CG 49-2020",monthDoc:"OCT",nameDoc:"ROTACIÓN JGE",link: Acuerdos__pdfpath(`./${"2020/"}${"49.pdf"}`),},</v>
      </c>
      <c r="W91" s="38">
        <v>90</v>
      </c>
    </row>
    <row r="92" spans="1:23" x14ac:dyDescent="0.25">
      <c r="A92" s="41" t="s">
        <v>748</v>
      </c>
      <c r="B92" s="42">
        <v>50</v>
      </c>
      <c r="C92" s="42" t="s">
        <v>1175</v>
      </c>
      <c r="D92" s="42" t="s">
        <v>1181</v>
      </c>
      <c r="E92" s="42" t="s">
        <v>1417</v>
      </c>
      <c r="F92" s="43" t="s">
        <v>609</v>
      </c>
      <c r="G92" s="42" t="s">
        <v>1176</v>
      </c>
      <c r="H92" s="42"/>
      <c r="I92" s="42">
        <f t="shared" si="53"/>
        <v>50</v>
      </c>
      <c r="J92" s="42" t="s">
        <v>0</v>
      </c>
      <c r="K92" s="42" t="s">
        <v>1178</v>
      </c>
      <c r="L92" s="42" t="str">
        <f t="shared" ref="L92:L93" si="54">MID(F92,4,3)</f>
        <v>OCT</v>
      </c>
      <c r="M92" s="42" t="s">
        <v>1177</v>
      </c>
      <c r="N92" s="42" t="s">
        <v>1105</v>
      </c>
      <c r="O92" s="42" t="s">
        <v>1053</v>
      </c>
      <c r="P92" s="44">
        <f>B92</f>
        <v>50</v>
      </c>
      <c r="Q92" s="42" t="s">
        <v>613</v>
      </c>
      <c r="R92" s="45"/>
      <c r="V92" s="38" t="str">
        <f t="shared" si="43"/>
        <v/>
      </c>
      <c r="W92" s="38">
        <v>91</v>
      </c>
    </row>
    <row r="93" spans="1:23" ht="15.75" thickBot="1" x14ac:dyDescent="0.3">
      <c r="A93" s="46" t="s">
        <v>748</v>
      </c>
      <c r="B93" s="47" t="s">
        <v>611</v>
      </c>
      <c r="C93" s="47" t="s">
        <v>1175</v>
      </c>
      <c r="D93" s="47"/>
      <c r="E93" s="47" t="s">
        <v>1417</v>
      </c>
      <c r="F93" s="48"/>
      <c r="G93" s="47" t="s">
        <v>1179</v>
      </c>
      <c r="H93" s="47"/>
      <c r="I93" s="47"/>
      <c r="J93" s="47"/>
      <c r="K93" s="47" t="s">
        <v>1180</v>
      </c>
      <c r="L93" s="47" t="str">
        <f t="shared" si="54"/>
        <v/>
      </c>
      <c r="M93" s="47" t="s">
        <v>1177</v>
      </c>
      <c r="N93" s="47" t="s">
        <v>1020</v>
      </c>
      <c r="O93" s="47" t="s">
        <v>1053</v>
      </c>
      <c r="P93" s="49" t="str">
        <f>CONCATENATE(B92,".1")</f>
        <v>50.1</v>
      </c>
      <c r="Q93" s="47" t="s">
        <v>622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V93" s="38" t="str">
        <f t="shared" si="43"/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W93" s="38">
        <v>92</v>
      </c>
    </row>
    <row r="94" spans="1:23" x14ac:dyDescent="0.25">
      <c r="A94" s="41" t="s">
        <v>748</v>
      </c>
      <c r="B94" s="42">
        <v>51</v>
      </c>
      <c r="C94" s="42" t="s">
        <v>1175</v>
      </c>
      <c r="D94" s="42" t="s">
        <v>1181</v>
      </c>
      <c r="E94" s="42" t="s">
        <v>1417</v>
      </c>
      <c r="F94" s="43" t="s">
        <v>609</v>
      </c>
      <c r="G94" s="42" t="s">
        <v>1176</v>
      </c>
      <c r="H94" s="42"/>
      <c r="I94" s="42">
        <f t="shared" si="53"/>
        <v>51</v>
      </c>
      <c r="J94" s="42" t="s">
        <v>0</v>
      </c>
      <c r="K94" s="42" t="s">
        <v>1178</v>
      </c>
      <c r="L94" s="42" t="str">
        <f t="shared" ref="L94:L109" si="55">MID(F94,4,3)</f>
        <v>OCT</v>
      </c>
      <c r="M94" s="42" t="s">
        <v>1177</v>
      </c>
      <c r="N94" s="42" t="s">
        <v>1106</v>
      </c>
      <c r="O94" s="42" t="s">
        <v>1053</v>
      </c>
      <c r="P94" s="44">
        <f>B94</f>
        <v>51</v>
      </c>
      <c r="Q94" s="42" t="s">
        <v>613</v>
      </c>
      <c r="R94" s="45"/>
      <c r="V94" s="38" t="str">
        <f t="shared" si="43"/>
        <v/>
      </c>
      <c r="W94" s="38">
        <v>93</v>
      </c>
    </row>
    <row r="95" spans="1:23" x14ac:dyDescent="0.25">
      <c r="A95" s="51" t="s">
        <v>748</v>
      </c>
      <c r="B95" s="38" t="s">
        <v>611</v>
      </c>
      <c r="C95" s="38" t="s">
        <v>1175</v>
      </c>
      <c r="E95" s="38" t="s">
        <v>1417</v>
      </c>
      <c r="G95" s="38" t="s">
        <v>1179</v>
      </c>
      <c r="K95" s="38" t="s">
        <v>1180</v>
      </c>
      <c r="L95" s="38" t="str">
        <f t="shared" si="55"/>
        <v/>
      </c>
      <c r="M95" s="38" t="s">
        <v>1177</v>
      </c>
      <c r="N95" s="38" t="s">
        <v>1107</v>
      </c>
      <c r="O95" s="38" t="s">
        <v>1053</v>
      </c>
      <c r="P95" s="40" t="str">
        <f>CONCATENATE(B94,".1")</f>
        <v>51.1</v>
      </c>
      <c r="Q95" s="38" t="s">
        <v>1</v>
      </c>
      <c r="R95" s="52"/>
      <c r="V95" s="38" t="str">
        <f t="shared" si="43"/>
        <v/>
      </c>
      <c r="W95" s="38">
        <v>94</v>
      </c>
    </row>
    <row r="96" spans="1:23" ht="15.75" thickBot="1" x14ac:dyDescent="0.3">
      <c r="A96" s="46" t="s">
        <v>748</v>
      </c>
      <c r="B96" s="47" t="s">
        <v>611</v>
      </c>
      <c r="C96" s="47" t="s">
        <v>1175</v>
      </c>
      <c r="D96" s="47"/>
      <c r="E96" s="47" t="s">
        <v>1417</v>
      </c>
      <c r="F96" s="48"/>
      <c r="G96" s="47" t="s">
        <v>1179</v>
      </c>
      <c r="H96" s="47"/>
      <c r="I96" s="47"/>
      <c r="J96" s="47"/>
      <c r="K96" s="47" t="s">
        <v>1180</v>
      </c>
      <c r="L96" s="47" t="str">
        <f t="shared" si="55"/>
        <v/>
      </c>
      <c r="M96" s="47" t="s">
        <v>1177</v>
      </c>
      <c r="N96" s="47" t="s">
        <v>1108</v>
      </c>
      <c r="O96" s="47" t="s">
        <v>1053</v>
      </c>
      <c r="P96" s="49" t="str">
        <f>CONCATENATE(B94,".2")</f>
        <v>51.2</v>
      </c>
      <c r="Q96" s="47" t="s">
        <v>622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V96" s="38" t="str">
        <f t="shared" si="43"/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W96" s="38">
        <v>95</v>
      </c>
    </row>
    <row r="97" spans="1:23" ht="15.75" thickBot="1" x14ac:dyDescent="0.3">
      <c r="A97" s="38" t="s">
        <v>748</v>
      </c>
      <c r="B97" s="38">
        <v>52</v>
      </c>
      <c r="C97" s="38" t="s">
        <v>1175</v>
      </c>
      <c r="D97" s="38" t="s">
        <v>1181</v>
      </c>
      <c r="E97" s="38" t="s">
        <v>1417</v>
      </c>
      <c r="F97" s="39" t="s">
        <v>609</v>
      </c>
      <c r="G97" s="38" t="s">
        <v>1176</v>
      </c>
      <c r="I97" s="38">
        <f t="shared" ref="I97:I98" si="56">B97</f>
        <v>52</v>
      </c>
      <c r="J97" s="38" t="s">
        <v>0</v>
      </c>
      <c r="K97" s="38" t="s">
        <v>1178</v>
      </c>
      <c r="L97" s="38" t="str">
        <f t="shared" si="55"/>
        <v>OCT</v>
      </c>
      <c r="M97" s="38" t="s">
        <v>1177</v>
      </c>
      <c r="N97" s="38" t="s">
        <v>1109</v>
      </c>
      <c r="O97" s="38" t="s">
        <v>1053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  <c r="V97" s="38" t="str">
        <f t="shared" si="43"/>
        <v>{id:52,year: "2020",typeDoc:"ACUERDO",dateDoc:"30-OCT",numDoc:"CG 52-2020",monthDoc:"OCT",nameDoc:"PONDERACIONES SPEN",link: Acuerdos__pdfpath(`./${"2020/"}${"52.pdf"}`),},</v>
      </c>
      <c r="W97" s="38">
        <v>96</v>
      </c>
    </row>
    <row r="98" spans="1:23" x14ac:dyDescent="0.25">
      <c r="A98" s="41" t="s">
        <v>748</v>
      </c>
      <c r="B98" s="42">
        <v>53</v>
      </c>
      <c r="C98" s="42" t="s">
        <v>1175</v>
      </c>
      <c r="D98" s="42"/>
      <c r="E98" s="42" t="s">
        <v>1417</v>
      </c>
      <c r="F98" s="43" t="s">
        <v>598</v>
      </c>
      <c r="G98" s="42" t="s">
        <v>1176</v>
      </c>
      <c r="H98" s="42"/>
      <c r="I98" s="42">
        <f t="shared" si="56"/>
        <v>53</v>
      </c>
      <c r="J98" s="42" t="s">
        <v>0</v>
      </c>
      <c r="K98" s="42" t="s">
        <v>1178</v>
      </c>
      <c r="L98" s="42" t="str">
        <f t="shared" si="55"/>
        <v>NOV</v>
      </c>
      <c r="M98" s="42" t="s">
        <v>1177</v>
      </c>
      <c r="N98" s="42" t="s">
        <v>1110</v>
      </c>
      <c r="O98" s="42" t="s">
        <v>1053</v>
      </c>
      <c r="P98" s="44">
        <f>B98</f>
        <v>53</v>
      </c>
      <c r="Q98" s="42" t="s">
        <v>613</v>
      </c>
      <c r="R98" s="45"/>
      <c r="V98" s="38" t="str">
        <f t="shared" ref="V98:V129" si="57">IF(R98=0,"",R98)</f>
        <v/>
      </c>
      <c r="W98" s="38">
        <v>97</v>
      </c>
    </row>
    <row r="99" spans="1:23" x14ac:dyDescent="0.25">
      <c r="A99" s="51" t="s">
        <v>748</v>
      </c>
      <c r="B99" s="38" t="s">
        <v>611</v>
      </c>
      <c r="C99" s="38" t="s">
        <v>1175</v>
      </c>
      <c r="E99" s="38" t="s">
        <v>1417</v>
      </c>
      <c r="G99" s="38" t="s">
        <v>1179</v>
      </c>
      <c r="K99" s="38" t="s">
        <v>1180</v>
      </c>
      <c r="L99" s="38" t="str">
        <f t="shared" si="55"/>
        <v/>
      </c>
      <c r="M99" s="38" t="s">
        <v>1177</v>
      </c>
      <c r="N99" s="38" t="s">
        <v>1111</v>
      </c>
      <c r="O99" s="38" t="s">
        <v>1053</v>
      </c>
      <c r="P99" s="40" t="str">
        <f>CONCATENATE(B98,".1")</f>
        <v>53.1</v>
      </c>
      <c r="Q99" s="38" t="s">
        <v>1</v>
      </c>
      <c r="R99" s="52"/>
      <c r="V99" s="38" t="str">
        <f t="shared" si="57"/>
        <v/>
      </c>
      <c r="W99" s="38">
        <v>98</v>
      </c>
    </row>
    <row r="100" spans="1:23" x14ac:dyDescent="0.25">
      <c r="A100" s="51" t="s">
        <v>748</v>
      </c>
      <c r="B100" s="38" t="s">
        <v>611</v>
      </c>
      <c r="C100" s="38" t="s">
        <v>1175</v>
      </c>
      <c r="E100" s="38" t="s">
        <v>1417</v>
      </c>
      <c r="G100" s="38" t="s">
        <v>1179</v>
      </c>
      <c r="K100" s="38" t="s">
        <v>1180</v>
      </c>
      <c r="L100" s="38" t="str">
        <f t="shared" si="55"/>
        <v/>
      </c>
      <c r="M100" s="38" t="s">
        <v>1177</v>
      </c>
      <c r="N100" s="38" t="s">
        <v>1112</v>
      </c>
      <c r="O100" s="38" t="s">
        <v>1053</v>
      </c>
      <c r="P100" s="40" t="str">
        <f>CONCATENATE(B98,".2")</f>
        <v>53.2</v>
      </c>
      <c r="Q100" s="38" t="s">
        <v>1</v>
      </c>
      <c r="R100" s="52"/>
      <c r="V100" s="38" t="str">
        <f t="shared" si="57"/>
        <v/>
      </c>
      <c r="W100" s="38">
        <v>99</v>
      </c>
    </row>
    <row r="101" spans="1:23" x14ac:dyDescent="0.25">
      <c r="A101" s="51" t="s">
        <v>748</v>
      </c>
      <c r="B101" s="38" t="s">
        <v>611</v>
      </c>
      <c r="C101" s="38" t="s">
        <v>1175</v>
      </c>
      <c r="E101" s="38" t="s">
        <v>1417</v>
      </c>
      <c r="G101" s="38" t="s">
        <v>1179</v>
      </c>
      <c r="K101" s="38" t="s">
        <v>1180</v>
      </c>
      <c r="L101" s="38" t="str">
        <f t="shared" si="55"/>
        <v/>
      </c>
      <c r="M101" s="38" t="s">
        <v>1177</v>
      </c>
      <c r="N101" s="38" t="s">
        <v>1113</v>
      </c>
      <c r="O101" s="38" t="s">
        <v>1053</v>
      </c>
      <c r="P101" s="40" t="str">
        <f>CONCATENATE(B98,".3")</f>
        <v>53.3</v>
      </c>
      <c r="Q101" s="38" t="s">
        <v>1</v>
      </c>
      <c r="R101" s="52"/>
      <c r="V101" s="38" t="str">
        <f t="shared" si="57"/>
        <v/>
      </c>
      <c r="W101" s="38">
        <v>100</v>
      </c>
    </row>
    <row r="102" spans="1:23" x14ac:dyDescent="0.25">
      <c r="A102" s="51" t="s">
        <v>748</v>
      </c>
      <c r="B102" s="38" t="s">
        <v>611</v>
      </c>
      <c r="C102" s="38" t="s">
        <v>1175</v>
      </c>
      <c r="E102" s="38" t="s">
        <v>1417</v>
      </c>
      <c r="G102" s="38" t="s">
        <v>1179</v>
      </c>
      <c r="K102" s="38" t="s">
        <v>1180</v>
      </c>
      <c r="L102" s="38" t="str">
        <f t="shared" si="55"/>
        <v/>
      </c>
      <c r="M102" s="38" t="s">
        <v>1177</v>
      </c>
      <c r="N102" s="38" t="s">
        <v>1114</v>
      </c>
      <c r="O102" s="38" t="s">
        <v>1053</v>
      </c>
      <c r="P102" s="40" t="str">
        <f>CONCATENATE(B98,".4")</f>
        <v>53.4</v>
      </c>
      <c r="Q102" s="38" t="s">
        <v>1</v>
      </c>
      <c r="R102" s="52"/>
      <c r="V102" s="38" t="str">
        <f t="shared" si="57"/>
        <v/>
      </c>
      <c r="W102" s="38">
        <v>101</v>
      </c>
    </row>
    <row r="103" spans="1:23" x14ac:dyDescent="0.25">
      <c r="A103" s="51" t="s">
        <v>748</v>
      </c>
      <c r="B103" s="38" t="s">
        <v>611</v>
      </c>
      <c r="C103" s="38" t="s">
        <v>1175</v>
      </c>
      <c r="E103" s="38" t="s">
        <v>1417</v>
      </c>
      <c r="G103" s="38" t="s">
        <v>1179</v>
      </c>
      <c r="K103" s="38" t="s">
        <v>1180</v>
      </c>
      <c r="L103" s="38" t="str">
        <f t="shared" si="55"/>
        <v/>
      </c>
      <c r="M103" s="38" t="s">
        <v>1177</v>
      </c>
      <c r="N103" s="38" t="s">
        <v>1115</v>
      </c>
      <c r="O103" s="38" t="s">
        <v>1053</v>
      </c>
      <c r="P103" s="40" t="str">
        <f>CONCATENATE(B98,".5")</f>
        <v>53.5</v>
      </c>
      <c r="Q103" s="38" t="s">
        <v>1</v>
      </c>
      <c r="R103" s="52"/>
      <c r="V103" s="38" t="str">
        <f t="shared" si="57"/>
        <v/>
      </c>
      <c r="W103" s="38">
        <v>102</v>
      </c>
    </row>
    <row r="104" spans="1:23" x14ac:dyDescent="0.25">
      <c r="A104" s="51" t="s">
        <v>748</v>
      </c>
      <c r="B104" s="38" t="s">
        <v>611</v>
      </c>
      <c r="C104" s="38" t="s">
        <v>1175</v>
      </c>
      <c r="E104" s="38" t="s">
        <v>1417</v>
      </c>
      <c r="G104" s="38" t="s">
        <v>1179</v>
      </c>
      <c r="K104" s="38" t="s">
        <v>1180</v>
      </c>
      <c r="L104" s="38" t="str">
        <f t="shared" si="55"/>
        <v/>
      </c>
      <c r="M104" s="38" t="s">
        <v>1177</v>
      </c>
      <c r="N104" s="38" t="s">
        <v>2670</v>
      </c>
      <c r="O104" s="38" t="s">
        <v>1053</v>
      </c>
      <c r="P104" s="40" t="str">
        <f>CONCATENATE(B98,".6")</f>
        <v>53.6</v>
      </c>
      <c r="Q104" s="38" t="s">
        <v>1</v>
      </c>
      <c r="R104" s="52"/>
      <c r="V104" s="38" t="str">
        <f t="shared" si="57"/>
        <v/>
      </c>
      <c r="W104" s="38">
        <v>103</v>
      </c>
    </row>
    <row r="105" spans="1:23" x14ac:dyDescent="0.25">
      <c r="A105" s="51" t="s">
        <v>748</v>
      </c>
      <c r="B105" s="38" t="s">
        <v>611</v>
      </c>
      <c r="C105" s="38" t="s">
        <v>1175</v>
      </c>
      <c r="E105" s="38" t="s">
        <v>1417</v>
      </c>
      <c r="G105" s="38" t="s">
        <v>1179</v>
      </c>
      <c r="K105" s="38" t="s">
        <v>1180</v>
      </c>
      <c r="L105" s="38" t="str">
        <f t="shared" si="55"/>
        <v/>
      </c>
      <c r="M105" s="38" t="s">
        <v>1177</v>
      </c>
      <c r="N105" s="38" t="s">
        <v>1116</v>
      </c>
      <c r="O105" s="38" t="s">
        <v>1053</v>
      </c>
      <c r="P105" s="40" t="str">
        <f>CONCATENATE(B98,".7")</f>
        <v>53.7</v>
      </c>
      <c r="Q105" s="38" t="s">
        <v>1</v>
      </c>
      <c r="R105" s="52"/>
      <c r="V105" s="38" t="str">
        <f t="shared" si="57"/>
        <v/>
      </c>
      <c r="W105" s="38">
        <v>104</v>
      </c>
    </row>
    <row r="106" spans="1:23" ht="15.75" thickBot="1" x14ac:dyDescent="0.3">
      <c r="A106" s="46" t="s">
        <v>748</v>
      </c>
      <c r="B106" s="47" t="s">
        <v>611</v>
      </c>
      <c r="C106" s="47" t="s">
        <v>1175</v>
      </c>
      <c r="D106" s="47"/>
      <c r="E106" s="47" t="s">
        <v>1417</v>
      </c>
      <c r="F106" s="48"/>
      <c r="G106" s="47" t="s">
        <v>1179</v>
      </c>
      <c r="H106" s="47"/>
      <c r="I106" s="47"/>
      <c r="J106" s="47"/>
      <c r="K106" s="47" t="s">
        <v>1180</v>
      </c>
      <c r="L106" s="47" t="str">
        <f t="shared" si="55"/>
        <v/>
      </c>
      <c r="M106" s="47" t="s">
        <v>1177</v>
      </c>
      <c r="N106" s="47" t="s">
        <v>1117</v>
      </c>
      <c r="O106" s="47" t="s">
        <v>1053</v>
      </c>
      <c r="P106" s="49" t="str">
        <f>CONCATENATE(B98,".8")</f>
        <v>53.8</v>
      </c>
      <c r="Q106" s="47" t="s">
        <v>622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V106" s="38" t="str">
        <f t="shared" si="57"/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W106" s="38">
        <v>105</v>
      </c>
    </row>
    <row r="107" spans="1:23" x14ac:dyDescent="0.25">
      <c r="A107" s="41" t="s">
        <v>748</v>
      </c>
      <c r="B107" s="42">
        <v>54</v>
      </c>
      <c r="C107" s="42" t="s">
        <v>1175</v>
      </c>
      <c r="D107" s="42"/>
      <c r="E107" s="42" t="s">
        <v>1417</v>
      </c>
      <c r="F107" s="43" t="s">
        <v>697</v>
      </c>
      <c r="G107" s="42" t="s">
        <v>1176</v>
      </c>
      <c r="H107" s="42"/>
      <c r="I107" s="42">
        <f t="shared" ref="I107" si="58">B107</f>
        <v>54</v>
      </c>
      <c r="J107" s="42" t="s">
        <v>0</v>
      </c>
      <c r="K107" s="42" t="s">
        <v>1178</v>
      </c>
      <c r="L107" s="42" t="str">
        <f t="shared" si="55"/>
        <v>NOV</v>
      </c>
      <c r="M107" s="42" t="s">
        <v>1177</v>
      </c>
      <c r="N107" s="42" t="s">
        <v>1140</v>
      </c>
      <c r="O107" s="42" t="s">
        <v>1053</v>
      </c>
      <c r="P107" s="44">
        <f>B107</f>
        <v>54</v>
      </c>
      <c r="Q107" s="42" t="s">
        <v>613</v>
      </c>
      <c r="R107" s="45"/>
      <c r="V107" s="38" t="str">
        <f t="shared" si="57"/>
        <v/>
      </c>
      <c r="W107" s="38">
        <v>106</v>
      </c>
    </row>
    <row r="108" spans="1:23" x14ac:dyDescent="0.25">
      <c r="A108" s="51" t="s">
        <v>748</v>
      </c>
      <c r="B108" s="38" t="s">
        <v>611</v>
      </c>
      <c r="C108" s="38" t="s">
        <v>1175</v>
      </c>
      <c r="E108" s="38" t="s">
        <v>1417</v>
      </c>
      <c r="G108" s="38" t="s">
        <v>1179</v>
      </c>
      <c r="K108" s="38" t="s">
        <v>1180</v>
      </c>
      <c r="L108" s="38" t="str">
        <f t="shared" si="55"/>
        <v/>
      </c>
      <c r="M108" s="38" t="s">
        <v>1177</v>
      </c>
      <c r="N108" s="38" t="s">
        <v>1118</v>
      </c>
      <c r="O108" s="38" t="s">
        <v>1053</v>
      </c>
      <c r="P108" s="40" t="str">
        <f>CONCATENATE(B107,".1")</f>
        <v>54.1</v>
      </c>
      <c r="Q108" s="38" t="s">
        <v>1</v>
      </c>
      <c r="R108" s="52"/>
      <c r="V108" s="38" t="str">
        <f t="shared" si="57"/>
        <v/>
      </c>
      <c r="W108" s="38">
        <v>107</v>
      </c>
    </row>
    <row r="109" spans="1:23" ht="15.75" thickBot="1" x14ac:dyDescent="0.3">
      <c r="A109" s="46" t="s">
        <v>748</v>
      </c>
      <c r="B109" s="47" t="s">
        <v>611</v>
      </c>
      <c r="C109" s="47" t="s">
        <v>1175</v>
      </c>
      <c r="D109" s="47"/>
      <c r="E109" s="47" t="s">
        <v>1417</v>
      </c>
      <c r="F109" s="48"/>
      <c r="G109" s="47" t="s">
        <v>1179</v>
      </c>
      <c r="H109" s="47"/>
      <c r="I109" s="47"/>
      <c r="J109" s="47"/>
      <c r="K109" s="47" t="s">
        <v>1180</v>
      </c>
      <c r="L109" s="47" t="str">
        <f t="shared" si="55"/>
        <v/>
      </c>
      <c r="M109" s="47" t="s">
        <v>1177</v>
      </c>
      <c r="N109" s="47" t="s">
        <v>1020</v>
      </c>
      <c r="O109" s="47" t="s">
        <v>1053</v>
      </c>
      <c r="P109" s="49" t="str">
        <f>CONCATENATE(B107,".2")</f>
        <v>54.2</v>
      </c>
      <c r="Q109" s="47" t="s">
        <v>622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V109" s="38" t="str">
        <f t="shared" si="57"/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W109" s="38">
        <v>108</v>
      </c>
    </row>
    <row r="110" spans="1:23" x14ac:dyDescent="0.25">
      <c r="A110" s="38" t="s">
        <v>748</v>
      </c>
      <c r="B110" s="38">
        <v>55</v>
      </c>
      <c r="C110" s="38" t="s">
        <v>1175</v>
      </c>
      <c r="D110" s="38" t="s">
        <v>1182</v>
      </c>
      <c r="E110" s="38" t="s">
        <v>1417</v>
      </c>
      <c r="F110" s="39" t="s">
        <v>697</v>
      </c>
      <c r="G110" s="38" t="s">
        <v>1176</v>
      </c>
      <c r="I110" s="38">
        <f t="shared" ref="I110" si="59">B110</f>
        <v>55</v>
      </c>
      <c r="J110" s="38" t="s">
        <v>0</v>
      </c>
      <c r="K110" s="38" t="s">
        <v>1178</v>
      </c>
      <c r="L110" s="38" t="str">
        <f t="shared" ref="L110" si="60">MID(F110,4,3)</f>
        <v>NOV</v>
      </c>
      <c r="M110" s="38" t="s">
        <v>1177</v>
      </c>
      <c r="N110" s="38" t="s">
        <v>1207</v>
      </c>
      <c r="O110" s="38" t="s">
        <v>1053</v>
      </c>
      <c r="P110" s="40">
        <f>B110</f>
        <v>55</v>
      </c>
      <c r="Q110" s="38" t="s">
        <v>1</v>
      </c>
      <c r="R110" s="42" t="str">
        <f t="shared" ref="R110:R111" si="61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  <c r="V110" s="38" t="str">
        <f t="shared" si="57"/>
        <v>{id:55,year: "2020",typeDoc:"RESOLUCIÓN",dateDoc:"11-NOV",numDoc:"CG 55-2020",monthDoc:"NOV",nameDoc:"ACREDITACIÓN REDES SOCIALES PROGRESISTAS",link: Acuerdos__pdfpath(`./${"2020/"}${"55.pdf"}`),},</v>
      </c>
      <c r="W110" s="38">
        <v>109</v>
      </c>
    </row>
    <row r="111" spans="1:23" ht="15.75" thickBot="1" x14ac:dyDescent="0.3">
      <c r="A111" s="38" t="s">
        <v>748</v>
      </c>
      <c r="B111" s="38">
        <v>56</v>
      </c>
      <c r="C111" s="38" t="s">
        <v>1175</v>
      </c>
      <c r="D111" s="38" t="s">
        <v>1182</v>
      </c>
      <c r="E111" s="38" t="s">
        <v>1417</v>
      </c>
      <c r="F111" s="39" t="s">
        <v>697</v>
      </c>
      <c r="G111" s="38" t="s">
        <v>1176</v>
      </c>
      <c r="I111" s="38">
        <f t="shared" ref="I111:I112" si="62">B111</f>
        <v>56</v>
      </c>
      <c r="J111" s="38" t="s">
        <v>0</v>
      </c>
      <c r="K111" s="38" t="s">
        <v>1178</v>
      </c>
      <c r="L111" s="38" t="str">
        <f t="shared" ref="L111:L135" si="63">MID(F111,4,3)</f>
        <v>NOV</v>
      </c>
      <c r="M111" s="38" t="s">
        <v>1177</v>
      </c>
      <c r="N111" s="38" t="s">
        <v>1208</v>
      </c>
      <c r="O111" s="38" t="s">
        <v>1053</v>
      </c>
      <c r="P111" s="40">
        <f>B111</f>
        <v>56</v>
      </c>
      <c r="Q111" s="38" t="s">
        <v>1</v>
      </c>
      <c r="R111" s="47" t="str">
        <f t="shared" si="61"/>
        <v>{id:56,year: "2020",typeDoc:"RESOLUCIÓN",dateDoc:"11-NOV",numDoc:"CG 56-2020",monthDoc:"NOV",nameDoc:"ACREDITACIÓN FUERZA SOCIAL POR MÉXICO",link: Acuerdos__pdfpath(`./${"2020/"}${"56.pdf"}`),},</v>
      </c>
      <c r="V111" s="38" t="str">
        <f t="shared" si="57"/>
        <v>{id:56,year: "2020",typeDoc:"RESOLUCIÓN",dateDoc:"11-NOV",numDoc:"CG 56-2020",monthDoc:"NOV",nameDoc:"ACREDITACIÓN FUERZA SOCIAL POR MÉXICO",link: Acuerdos__pdfpath(`./${"2020/"}${"56.pdf"}`),},</v>
      </c>
      <c r="W111" s="38">
        <v>110</v>
      </c>
    </row>
    <row r="112" spans="1:23" x14ac:dyDescent="0.25">
      <c r="A112" s="41" t="s">
        <v>748</v>
      </c>
      <c r="B112" s="42">
        <v>57</v>
      </c>
      <c r="C112" s="42" t="s">
        <v>1175</v>
      </c>
      <c r="D112" s="42" t="s">
        <v>1181</v>
      </c>
      <c r="E112" s="42" t="s">
        <v>1417</v>
      </c>
      <c r="F112" s="43" t="s">
        <v>1143</v>
      </c>
      <c r="G112" s="42" t="s">
        <v>1176</v>
      </c>
      <c r="H112" s="42"/>
      <c r="I112" s="42">
        <f t="shared" si="62"/>
        <v>57</v>
      </c>
      <c r="J112" s="42" t="s">
        <v>0</v>
      </c>
      <c r="K112" s="42" t="s">
        <v>1178</v>
      </c>
      <c r="L112" s="42" t="str">
        <f t="shared" si="63"/>
        <v>NOV</v>
      </c>
      <c r="M112" s="42" t="s">
        <v>1177</v>
      </c>
      <c r="N112" s="42" t="s">
        <v>1209</v>
      </c>
      <c r="O112" s="42" t="s">
        <v>1053</v>
      </c>
      <c r="P112" s="44">
        <f>B112</f>
        <v>57</v>
      </c>
      <c r="Q112" s="42" t="s">
        <v>613</v>
      </c>
      <c r="R112" s="45"/>
      <c r="V112" s="38" t="str">
        <f t="shared" si="57"/>
        <v/>
      </c>
      <c r="W112" s="38">
        <v>111</v>
      </c>
    </row>
    <row r="113" spans="1:23" x14ac:dyDescent="0.25">
      <c r="A113" s="51" t="s">
        <v>748</v>
      </c>
      <c r="B113" s="38" t="s">
        <v>611</v>
      </c>
      <c r="C113" s="38" t="s">
        <v>1175</v>
      </c>
      <c r="E113" s="38" t="s">
        <v>1417</v>
      </c>
      <c r="G113" s="38" t="s">
        <v>1179</v>
      </c>
      <c r="K113" s="38" t="s">
        <v>1180</v>
      </c>
      <c r="L113" s="38" t="str">
        <f t="shared" si="63"/>
        <v/>
      </c>
      <c r="M113" s="38" t="s">
        <v>1177</v>
      </c>
      <c r="N113" s="38" t="s">
        <v>1119</v>
      </c>
      <c r="O113" s="38" t="s">
        <v>1053</v>
      </c>
      <c r="P113" s="40" t="str">
        <f>CONCATENATE(B112,".1")</f>
        <v>57.1</v>
      </c>
      <c r="Q113" s="38" t="s">
        <v>1</v>
      </c>
      <c r="R113" s="52"/>
      <c r="V113" s="38" t="str">
        <f t="shared" si="57"/>
        <v/>
      </c>
      <c r="W113" s="38">
        <v>112</v>
      </c>
    </row>
    <row r="114" spans="1:23" x14ac:dyDescent="0.25">
      <c r="A114" s="51" t="s">
        <v>748</v>
      </c>
      <c r="B114" s="38" t="s">
        <v>611</v>
      </c>
      <c r="C114" s="38" t="s">
        <v>1175</v>
      </c>
      <c r="E114" s="38" t="s">
        <v>1417</v>
      </c>
      <c r="G114" s="38" t="s">
        <v>1179</v>
      </c>
      <c r="K114" s="38" t="s">
        <v>1180</v>
      </c>
      <c r="L114" s="38" t="str">
        <f t="shared" si="63"/>
        <v/>
      </c>
      <c r="M114" s="38" t="s">
        <v>1177</v>
      </c>
      <c r="N114" s="38" t="s">
        <v>1120</v>
      </c>
      <c r="O114" s="38" t="s">
        <v>1053</v>
      </c>
      <c r="P114" s="40" t="str">
        <f>CONCATENATE(B112,".2")</f>
        <v>57.2</v>
      </c>
      <c r="Q114" s="38" t="s">
        <v>1</v>
      </c>
      <c r="R114" s="52"/>
      <c r="V114" s="38" t="str">
        <f t="shared" si="57"/>
        <v/>
      </c>
      <c r="W114" s="38">
        <v>113</v>
      </c>
    </row>
    <row r="115" spans="1:23" x14ac:dyDescent="0.25">
      <c r="A115" s="51" t="s">
        <v>748</v>
      </c>
      <c r="B115" s="38" t="s">
        <v>611</v>
      </c>
      <c r="C115" s="38" t="s">
        <v>1175</v>
      </c>
      <c r="E115" s="38" t="s">
        <v>1417</v>
      </c>
      <c r="G115" s="38" t="s">
        <v>1179</v>
      </c>
      <c r="K115" s="38" t="s">
        <v>1180</v>
      </c>
      <c r="L115" s="38" t="str">
        <f t="shared" si="63"/>
        <v/>
      </c>
      <c r="M115" s="38" t="s">
        <v>1177</v>
      </c>
      <c r="N115" s="38" t="s">
        <v>1121</v>
      </c>
      <c r="O115" s="38" t="s">
        <v>1053</v>
      </c>
      <c r="P115" s="40" t="str">
        <f>CONCATENATE(B112,".3")</f>
        <v>57.3</v>
      </c>
      <c r="Q115" s="38" t="s">
        <v>1</v>
      </c>
      <c r="R115" s="52"/>
      <c r="V115" s="38" t="str">
        <f t="shared" si="57"/>
        <v/>
      </c>
      <c r="W115" s="38">
        <v>114</v>
      </c>
    </row>
    <row r="116" spans="1:23" x14ac:dyDescent="0.25">
      <c r="A116" s="51" t="s">
        <v>748</v>
      </c>
      <c r="B116" s="38" t="s">
        <v>611</v>
      </c>
      <c r="C116" s="38" t="s">
        <v>1175</v>
      </c>
      <c r="E116" s="38" t="s">
        <v>1417</v>
      </c>
      <c r="G116" s="38" t="s">
        <v>1179</v>
      </c>
      <c r="K116" s="38" t="s">
        <v>1180</v>
      </c>
      <c r="L116" s="38" t="str">
        <f t="shared" si="63"/>
        <v/>
      </c>
      <c r="M116" s="38" t="s">
        <v>1177</v>
      </c>
      <c r="N116" s="38" t="s">
        <v>1122</v>
      </c>
      <c r="O116" s="38" t="s">
        <v>1053</v>
      </c>
      <c r="P116" s="40" t="str">
        <f>CONCATENATE(B112,".4")</f>
        <v>57.4</v>
      </c>
      <c r="Q116" s="38" t="s">
        <v>1</v>
      </c>
      <c r="R116" s="52"/>
      <c r="V116" s="38" t="str">
        <f t="shared" si="57"/>
        <v/>
      </c>
      <c r="W116" s="38">
        <v>115</v>
      </c>
    </row>
    <row r="117" spans="1:23" ht="15.75" thickBot="1" x14ac:dyDescent="0.3">
      <c r="A117" s="46" t="s">
        <v>748</v>
      </c>
      <c r="B117" s="47" t="s">
        <v>611</v>
      </c>
      <c r="C117" s="47" t="s">
        <v>1175</v>
      </c>
      <c r="D117" s="47"/>
      <c r="E117" s="47" t="s">
        <v>1417</v>
      </c>
      <c r="F117" s="48"/>
      <c r="G117" s="47" t="s">
        <v>1179</v>
      </c>
      <c r="H117" s="47"/>
      <c r="I117" s="47"/>
      <c r="J117" s="47"/>
      <c r="K117" s="47" t="s">
        <v>1180</v>
      </c>
      <c r="L117" s="47" t="str">
        <f t="shared" si="63"/>
        <v/>
      </c>
      <c r="M117" s="47" t="s">
        <v>1177</v>
      </c>
      <c r="N117" s="47" t="s">
        <v>1123</v>
      </c>
      <c r="O117" s="47" t="s">
        <v>1053</v>
      </c>
      <c r="P117" s="49" t="str">
        <f>CONCATENATE(B112,".5")</f>
        <v>57.5</v>
      </c>
      <c r="Q117" s="47" t="s">
        <v>622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V117" s="38" t="str">
        <f t="shared" si="57"/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W117" s="38">
        <v>116</v>
      </c>
    </row>
    <row r="118" spans="1:23" x14ac:dyDescent="0.25">
      <c r="A118" s="41" t="s">
        <v>748</v>
      </c>
      <c r="B118" s="42">
        <v>58</v>
      </c>
      <c r="C118" s="42" t="s">
        <v>1175</v>
      </c>
      <c r="D118" s="42" t="s">
        <v>1181</v>
      </c>
      <c r="E118" s="42" t="s">
        <v>1417</v>
      </c>
      <c r="F118" s="43" t="s">
        <v>1144</v>
      </c>
      <c r="G118" s="42" t="s">
        <v>1176</v>
      </c>
      <c r="H118" s="42"/>
      <c r="I118" s="42">
        <f t="shared" ref="I118" si="64">B118</f>
        <v>58</v>
      </c>
      <c r="J118" s="42" t="s">
        <v>0</v>
      </c>
      <c r="K118" s="42" t="s">
        <v>1178</v>
      </c>
      <c r="L118" s="42" t="str">
        <f t="shared" si="63"/>
        <v>NOV</v>
      </c>
      <c r="M118" s="42" t="s">
        <v>1177</v>
      </c>
      <c r="N118" s="42" t="s">
        <v>1124</v>
      </c>
      <c r="O118" s="42" t="s">
        <v>1053</v>
      </c>
      <c r="P118" s="44">
        <f>B118</f>
        <v>58</v>
      </c>
      <c r="Q118" s="42" t="s">
        <v>613</v>
      </c>
      <c r="R118" s="45"/>
      <c r="V118" s="38" t="str">
        <f t="shared" si="57"/>
        <v/>
      </c>
      <c r="W118" s="38">
        <v>117</v>
      </c>
    </row>
    <row r="119" spans="1:23" x14ac:dyDescent="0.25">
      <c r="A119" s="51" t="s">
        <v>748</v>
      </c>
      <c r="B119" s="38" t="s">
        <v>611</v>
      </c>
      <c r="C119" s="38" t="s">
        <v>1175</v>
      </c>
      <c r="E119" s="38" t="s">
        <v>1417</v>
      </c>
      <c r="G119" s="38" t="s">
        <v>1179</v>
      </c>
      <c r="K119" s="38" t="s">
        <v>1180</v>
      </c>
      <c r="L119" s="38" t="str">
        <f t="shared" si="63"/>
        <v/>
      </c>
      <c r="M119" s="38" t="s">
        <v>1177</v>
      </c>
      <c r="N119" s="38" t="s">
        <v>1125</v>
      </c>
      <c r="O119" s="38" t="s">
        <v>1053</v>
      </c>
      <c r="P119" s="40" t="str">
        <f>CONCATENATE(B118,".1")</f>
        <v>58.1</v>
      </c>
      <c r="Q119" s="38" t="s">
        <v>1</v>
      </c>
      <c r="R119" s="52"/>
      <c r="V119" s="38" t="str">
        <f t="shared" si="57"/>
        <v/>
      </c>
      <c r="W119" s="38">
        <v>118</v>
      </c>
    </row>
    <row r="120" spans="1:23" ht="15.75" thickBot="1" x14ac:dyDescent="0.3">
      <c r="A120" s="46" t="s">
        <v>748</v>
      </c>
      <c r="B120" s="47" t="s">
        <v>611</v>
      </c>
      <c r="C120" s="47" t="s">
        <v>1175</v>
      </c>
      <c r="D120" s="47"/>
      <c r="E120" s="47" t="s">
        <v>1417</v>
      </c>
      <c r="F120" s="48"/>
      <c r="G120" s="47" t="s">
        <v>1179</v>
      </c>
      <c r="H120" s="47"/>
      <c r="I120" s="47"/>
      <c r="J120" s="47"/>
      <c r="K120" s="47" t="s">
        <v>1180</v>
      </c>
      <c r="L120" s="47" t="str">
        <f t="shared" si="63"/>
        <v/>
      </c>
      <c r="M120" s="47" t="s">
        <v>1177</v>
      </c>
      <c r="N120" s="47" t="s">
        <v>1044</v>
      </c>
      <c r="O120" s="47" t="s">
        <v>1053</v>
      </c>
      <c r="P120" s="49" t="str">
        <f>CONCATENATE(B118,".2")</f>
        <v>58.2</v>
      </c>
      <c r="Q120" s="47" t="s">
        <v>622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V120" s="38" t="str">
        <f t="shared" si="57"/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W120" s="38">
        <v>119</v>
      </c>
    </row>
    <row r="121" spans="1:23" ht="15.75" thickBot="1" x14ac:dyDescent="0.3">
      <c r="A121" s="38" t="s">
        <v>748</v>
      </c>
      <c r="B121" s="38">
        <v>59</v>
      </c>
      <c r="C121" s="38" t="s">
        <v>1175</v>
      </c>
      <c r="D121" s="38" t="s">
        <v>1181</v>
      </c>
      <c r="E121" s="38" t="s">
        <v>1417</v>
      </c>
      <c r="F121" s="39" t="s">
        <v>1144</v>
      </c>
      <c r="G121" s="38" t="s">
        <v>1176</v>
      </c>
      <c r="I121" s="38">
        <f t="shared" ref="I121:I128" si="65">B121</f>
        <v>59</v>
      </c>
      <c r="J121" s="38" t="s">
        <v>0</v>
      </c>
      <c r="K121" s="38" t="s">
        <v>1178</v>
      </c>
      <c r="L121" s="38" t="str">
        <f t="shared" si="63"/>
        <v>NOV</v>
      </c>
      <c r="M121" s="38" t="s">
        <v>1177</v>
      </c>
      <c r="N121" s="38" t="s">
        <v>1126</v>
      </c>
      <c r="O121" s="38" t="s">
        <v>1053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  <c r="V121" s="38" t="str">
        <f t="shared" si="57"/>
        <v>{id:59,year: "2020",typeDoc:"ACUERDO",dateDoc:"26-NOV",numDoc:"CG 59-2020",monthDoc:"NOV",nameDoc:"CATALOGO DE PROGRAMAS DE RADIO Y TELEVISIÓN",link: Acuerdos__pdfpath(`./${"2020/"}${"59.pdf"}`),},</v>
      </c>
      <c r="W121" s="38">
        <v>120</v>
      </c>
    </row>
    <row r="122" spans="1:23" x14ac:dyDescent="0.25">
      <c r="A122" s="41" t="s">
        <v>748</v>
      </c>
      <c r="B122" s="42">
        <v>60</v>
      </c>
      <c r="C122" s="42" t="s">
        <v>1175</v>
      </c>
      <c r="D122" s="42" t="s">
        <v>1181</v>
      </c>
      <c r="E122" s="42" t="s">
        <v>1417</v>
      </c>
      <c r="F122" s="43" t="s">
        <v>1144</v>
      </c>
      <c r="G122" s="42" t="s">
        <v>1176</v>
      </c>
      <c r="H122" s="42"/>
      <c r="I122" s="42">
        <f t="shared" si="65"/>
        <v>60</v>
      </c>
      <c r="J122" s="42" t="s">
        <v>0</v>
      </c>
      <c r="K122" s="42" t="s">
        <v>1178</v>
      </c>
      <c r="L122" s="42" t="str">
        <f t="shared" si="63"/>
        <v>NOV</v>
      </c>
      <c r="M122" s="42" t="s">
        <v>1177</v>
      </c>
      <c r="N122" s="42" t="s">
        <v>1127</v>
      </c>
      <c r="O122" s="42" t="s">
        <v>1053</v>
      </c>
      <c r="P122" s="44">
        <f>B122</f>
        <v>60</v>
      </c>
      <c r="Q122" s="42" t="s">
        <v>613</v>
      </c>
      <c r="R122" s="45"/>
      <c r="V122" s="38" t="str">
        <f t="shared" si="57"/>
        <v/>
      </c>
      <c r="W122" s="38">
        <v>121</v>
      </c>
    </row>
    <row r="123" spans="1:23" x14ac:dyDescent="0.25">
      <c r="A123" s="51" t="s">
        <v>748</v>
      </c>
      <c r="B123" s="38" t="s">
        <v>611</v>
      </c>
      <c r="C123" s="38" t="s">
        <v>1175</v>
      </c>
      <c r="E123" s="38" t="s">
        <v>1417</v>
      </c>
      <c r="G123" s="38" t="s">
        <v>1179</v>
      </c>
      <c r="K123" s="38" t="s">
        <v>1180</v>
      </c>
      <c r="L123" s="38" t="str">
        <f t="shared" si="63"/>
        <v/>
      </c>
      <c r="M123" s="38" t="s">
        <v>1177</v>
      </c>
      <c r="N123" s="38" t="s">
        <v>1128</v>
      </c>
      <c r="O123" s="38" t="s">
        <v>1053</v>
      </c>
      <c r="P123" s="40" t="str">
        <f>CONCATENATE(B122,".1")</f>
        <v>60.1</v>
      </c>
      <c r="Q123" s="38" t="s">
        <v>1</v>
      </c>
      <c r="R123" s="52"/>
      <c r="V123" s="38" t="str">
        <f t="shared" si="57"/>
        <v/>
      </c>
      <c r="W123" s="38">
        <v>122</v>
      </c>
    </row>
    <row r="124" spans="1:23" ht="15.75" thickBot="1" x14ac:dyDescent="0.3">
      <c r="A124" s="51" t="s">
        <v>748</v>
      </c>
      <c r="B124" s="38" t="s">
        <v>611</v>
      </c>
      <c r="C124" s="38" t="s">
        <v>1175</v>
      </c>
      <c r="E124" s="38" t="s">
        <v>1417</v>
      </c>
      <c r="G124" s="38" t="s">
        <v>1179</v>
      </c>
      <c r="K124" s="38" t="s">
        <v>1180</v>
      </c>
      <c r="L124" s="38" t="str">
        <f t="shared" si="63"/>
        <v/>
      </c>
      <c r="M124" s="38" t="s">
        <v>1177</v>
      </c>
      <c r="N124" s="38" t="s">
        <v>1100</v>
      </c>
      <c r="O124" s="38" t="s">
        <v>1053</v>
      </c>
      <c r="P124" s="40" t="str">
        <f>CONCATENATE(B122,".2")</f>
        <v>60.2</v>
      </c>
      <c r="Q124" s="38" t="s">
        <v>622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V124" s="38" t="str">
        <f t="shared" si="57"/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W124" s="38">
        <v>123</v>
      </c>
    </row>
    <row r="125" spans="1:23" x14ac:dyDescent="0.25">
      <c r="A125" s="41" t="s">
        <v>748</v>
      </c>
      <c r="B125" s="42">
        <v>61</v>
      </c>
      <c r="C125" s="42" t="s">
        <v>1175</v>
      </c>
      <c r="D125" s="42" t="s">
        <v>1181</v>
      </c>
      <c r="E125" s="42" t="s">
        <v>1417</v>
      </c>
      <c r="F125" s="43" t="s">
        <v>1144</v>
      </c>
      <c r="G125" s="42" t="s">
        <v>1176</v>
      </c>
      <c r="H125" s="42"/>
      <c r="I125" s="42">
        <f t="shared" ref="I125" si="66">B125</f>
        <v>61</v>
      </c>
      <c r="J125" s="42" t="s">
        <v>0</v>
      </c>
      <c r="K125" s="42" t="s">
        <v>1178</v>
      </c>
      <c r="L125" s="42" t="str">
        <f t="shared" ref="L125:L127" si="67">MID(F125,4,3)</f>
        <v>NOV</v>
      </c>
      <c r="M125" s="42" t="s">
        <v>1177</v>
      </c>
      <c r="N125" s="42" t="s">
        <v>1129</v>
      </c>
      <c r="O125" s="42" t="s">
        <v>1053</v>
      </c>
      <c r="P125" s="44">
        <f>B125</f>
        <v>61</v>
      </c>
      <c r="Q125" s="42" t="s">
        <v>613</v>
      </c>
      <c r="R125" s="45"/>
      <c r="V125" s="38" t="str">
        <f t="shared" si="57"/>
        <v/>
      </c>
      <c r="W125" s="38">
        <v>124</v>
      </c>
    </row>
    <row r="126" spans="1:23" x14ac:dyDescent="0.25">
      <c r="A126" s="51" t="s">
        <v>748</v>
      </c>
      <c r="B126" s="38" t="s">
        <v>611</v>
      </c>
      <c r="C126" s="38" t="s">
        <v>1175</v>
      </c>
      <c r="E126" s="38" t="s">
        <v>1417</v>
      </c>
      <c r="G126" s="38" t="s">
        <v>1179</v>
      </c>
      <c r="K126" s="38" t="s">
        <v>1180</v>
      </c>
      <c r="L126" s="38" t="str">
        <f t="shared" si="67"/>
        <v/>
      </c>
      <c r="M126" s="38" t="s">
        <v>1177</v>
      </c>
      <c r="N126" s="38" t="s">
        <v>1130</v>
      </c>
      <c r="O126" s="38" t="s">
        <v>1053</v>
      </c>
      <c r="P126" s="40" t="str">
        <f>CONCATENATE(B125,".1")</f>
        <v>61.1</v>
      </c>
      <c r="Q126" s="38" t="s">
        <v>1</v>
      </c>
      <c r="R126" s="52"/>
      <c r="V126" s="38" t="str">
        <f t="shared" si="57"/>
        <v/>
      </c>
      <c r="W126" s="38">
        <v>125</v>
      </c>
    </row>
    <row r="127" spans="1:23" ht="15.75" thickBot="1" x14ac:dyDescent="0.3">
      <c r="A127" s="51" t="s">
        <v>748</v>
      </c>
      <c r="B127" s="38" t="s">
        <v>611</v>
      </c>
      <c r="C127" s="38" t="s">
        <v>1175</v>
      </c>
      <c r="E127" s="38" t="s">
        <v>1417</v>
      </c>
      <c r="G127" s="38" t="s">
        <v>1179</v>
      </c>
      <c r="K127" s="38" t="s">
        <v>1180</v>
      </c>
      <c r="L127" s="38" t="str">
        <f t="shared" si="67"/>
        <v/>
      </c>
      <c r="M127" s="38" t="s">
        <v>1177</v>
      </c>
      <c r="N127" s="38" t="s">
        <v>1131</v>
      </c>
      <c r="O127" s="38" t="s">
        <v>1053</v>
      </c>
      <c r="P127" s="40" t="str">
        <f>CONCATENATE(B125,".2")</f>
        <v>61.2</v>
      </c>
      <c r="Q127" s="38" t="s">
        <v>622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V127" s="38" t="str">
        <f t="shared" si="57"/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W127" s="38">
        <v>126</v>
      </c>
    </row>
    <row r="128" spans="1:23" x14ac:dyDescent="0.25">
      <c r="A128" s="41" t="s">
        <v>748</v>
      </c>
      <c r="B128" s="42">
        <v>62</v>
      </c>
      <c r="C128" s="42" t="s">
        <v>1175</v>
      </c>
      <c r="D128" s="42" t="s">
        <v>1181</v>
      </c>
      <c r="E128" s="42" t="s">
        <v>1417</v>
      </c>
      <c r="F128" s="43" t="s">
        <v>1144</v>
      </c>
      <c r="G128" s="42" t="s">
        <v>1176</v>
      </c>
      <c r="H128" s="42"/>
      <c r="I128" s="42">
        <f t="shared" si="65"/>
        <v>62</v>
      </c>
      <c r="J128" s="42" t="s">
        <v>0</v>
      </c>
      <c r="K128" s="42" t="s">
        <v>1178</v>
      </c>
      <c r="L128" s="42" t="str">
        <f t="shared" si="63"/>
        <v>NOV</v>
      </c>
      <c r="M128" s="42" t="s">
        <v>1177</v>
      </c>
      <c r="N128" s="42" t="s">
        <v>1085</v>
      </c>
      <c r="O128" s="42" t="s">
        <v>1053</v>
      </c>
      <c r="P128" s="44">
        <f>B128</f>
        <v>62</v>
      </c>
      <c r="Q128" s="42" t="s">
        <v>613</v>
      </c>
      <c r="R128" s="45"/>
      <c r="V128" s="38" t="str">
        <f t="shared" si="57"/>
        <v/>
      </c>
      <c r="W128" s="38">
        <v>127</v>
      </c>
    </row>
    <row r="129" spans="1:23" ht="15.75" thickBot="1" x14ac:dyDescent="0.3">
      <c r="A129" s="46" t="s">
        <v>748</v>
      </c>
      <c r="B129" s="47" t="s">
        <v>611</v>
      </c>
      <c r="C129" s="47" t="s">
        <v>1175</v>
      </c>
      <c r="D129" s="47"/>
      <c r="E129" s="47" t="s">
        <v>1417</v>
      </c>
      <c r="F129" s="48"/>
      <c r="G129" s="47" t="s">
        <v>1179</v>
      </c>
      <c r="H129" s="47"/>
      <c r="I129" s="47"/>
      <c r="J129" s="47"/>
      <c r="K129" s="47" t="s">
        <v>1180</v>
      </c>
      <c r="L129" s="47" t="str">
        <f t="shared" si="63"/>
        <v/>
      </c>
      <c r="M129" s="47" t="s">
        <v>1177</v>
      </c>
      <c r="N129" s="47" t="s">
        <v>2671</v>
      </c>
      <c r="O129" s="47" t="s">
        <v>1053</v>
      </c>
      <c r="P129" s="49" t="str">
        <f>CONCATENATE(B128,".1")</f>
        <v>62.1</v>
      </c>
      <c r="Q129" s="47" t="s">
        <v>622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  <c r="V129" s="38" t="str">
        <f t="shared" si="57"/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  <c r="W129" s="38">
        <v>128</v>
      </c>
    </row>
    <row r="130" spans="1:23" x14ac:dyDescent="0.25">
      <c r="A130" s="41" t="s">
        <v>748</v>
      </c>
      <c r="B130" s="42">
        <v>63</v>
      </c>
      <c r="C130" s="42" t="s">
        <v>1175</v>
      </c>
      <c r="D130" s="42" t="s">
        <v>1181</v>
      </c>
      <c r="E130" s="42" t="s">
        <v>1417</v>
      </c>
      <c r="F130" s="43" t="s">
        <v>1145</v>
      </c>
      <c r="G130" s="42" t="s">
        <v>1176</v>
      </c>
      <c r="H130" s="42"/>
      <c r="I130" s="42">
        <f t="shared" ref="I130" si="68">B130</f>
        <v>63</v>
      </c>
      <c r="J130" s="42" t="s">
        <v>0</v>
      </c>
      <c r="K130" s="42" t="s">
        <v>1178</v>
      </c>
      <c r="L130" s="42" t="str">
        <f t="shared" si="63"/>
        <v>NOV</v>
      </c>
      <c r="M130" s="42" t="s">
        <v>1177</v>
      </c>
      <c r="N130" s="42" t="s">
        <v>1132</v>
      </c>
      <c r="O130" s="42" t="s">
        <v>1053</v>
      </c>
      <c r="P130" s="44">
        <f>B130</f>
        <v>63</v>
      </c>
      <c r="Q130" s="42" t="s">
        <v>613</v>
      </c>
      <c r="R130" s="45"/>
      <c r="V130" s="38" t="str">
        <f t="shared" ref="V130:V161" si="69">IF(R130=0,"",R130)</f>
        <v/>
      </c>
      <c r="W130" s="38">
        <v>129</v>
      </c>
    </row>
    <row r="131" spans="1:23" x14ac:dyDescent="0.25">
      <c r="A131" s="51" t="s">
        <v>748</v>
      </c>
      <c r="B131" s="38" t="s">
        <v>611</v>
      </c>
      <c r="C131" s="38" t="s">
        <v>1175</v>
      </c>
      <c r="E131" s="38" t="s">
        <v>1417</v>
      </c>
      <c r="G131" s="38" t="s">
        <v>1179</v>
      </c>
      <c r="K131" s="38" t="s">
        <v>1180</v>
      </c>
      <c r="L131" s="38" t="str">
        <f t="shared" si="63"/>
        <v/>
      </c>
      <c r="M131" s="38" t="s">
        <v>1177</v>
      </c>
      <c r="N131" s="38" t="s">
        <v>2672</v>
      </c>
      <c r="O131" s="38" t="s">
        <v>1053</v>
      </c>
      <c r="P131" s="40" t="str">
        <f>CONCATENATE(B130,".1")</f>
        <v>63.1</v>
      </c>
      <c r="Q131" s="38" t="s">
        <v>1</v>
      </c>
      <c r="R131" s="52"/>
      <c r="V131" s="38" t="str">
        <f t="shared" si="69"/>
        <v/>
      </c>
      <c r="W131" s="38">
        <v>130</v>
      </c>
    </row>
    <row r="132" spans="1:23" x14ac:dyDescent="0.25">
      <c r="A132" s="51" t="s">
        <v>748</v>
      </c>
      <c r="B132" s="38" t="s">
        <v>611</v>
      </c>
      <c r="C132" s="38" t="s">
        <v>1175</v>
      </c>
      <c r="E132" s="38" t="s">
        <v>1417</v>
      </c>
      <c r="G132" s="38" t="s">
        <v>1179</v>
      </c>
      <c r="K132" s="38" t="s">
        <v>1180</v>
      </c>
      <c r="L132" s="38" t="str">
        <f t="shared" si="63"/>
        <v/>
      </c>
      <c r="M132" s="38" t="s">
        <v>1177</v>
      </c>
      <c r="N132" s="38" t="s">
        <v>1133</v>
      </c>
      <c r="O132" s="38" t="s">
        <v>1053</v>
      </c>
      <c r="P132" s="40" t="str">
        <f>CONCATENATE(B130,".2")</f>
        <v>63.2</v>
      </c>
      <c r="Q132" s="38" t="s">
        <v>1</v>
      </c>
      <c r="R132" s="52"/>
      <c r="V132" s="38" t="str">
        <f t="shared" si="69"/>
        <v/>
      </c>
      <c r="W132" s="38">
        <v>131</v>
      </c>
    </row>
    <row r="133" spans="1:23" ht="15.75" thickBot="1" x14ac:dyDescent="0.3">
      <c r="A133" s="46" t="s">
        <v>748</v>
      </c>
      <c r="B133" s="47" t="s">
        <v>611</v>
      </c>
      <c r="C133" s="47" t="s">
        <v>1175</v>
      </c>
      <c r="D133" s="47"/>
      <c r="E133" s="47" t="s">
        <v>1417</v>
      </c>
      <c r="F133" s="48"/>
      <c r="G133" s="47" t="s">
        <v>1179</v>
      </c>
      <c r="H133" s="47"/>
      <c r="I133" s="47"/>
      <c r="J133" s="47"/>
      <c r="K133" s="47" t="s">
        <v>1180</v>
      </c>
      <c r="L133" s="47" t="str">
        <f t="shared" si="63"/>
        <v/>
      </c>
      <c r="M133" s="47" t="s">
        <v>1177</v>
      </c>
      <c r="N133" s="47" t="s">
        <v>1134</v>
      </c>
      <c r="O133" s="47" t="s">
        <v>1053</v>
      </c>
      <c r="P133" s="49" t="str">
        <f>CONCATENATE(B130,".3")</f>
        <v>63.3</v>
      </c>
      <c r="Q133" s="47" t="s">
        <v>622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V133" s="38" t="str">
        <f t="shared" si="69"/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W133" s="38">
        <v>132</v>
      </c>
    </row>
    <row r="134" spans="1:23" x14ac:dyDescent="0.25">
      <c r="A134" s="41" t="s">
        <v>748</v>
      </c>
      <c r="B134" s="42">
        <v>64</v>
      </c>
      <c r="C134" s="42" t="s">
        <v>1175</v>
      </c>
      <c r="D134" s="42" t="s">
        <v>1181</v>
      </c>
      <c r="E134" s="42" t="s">
        <v>1417</v>
      </c>
      <c r="F134" s="43" t="s">
        <v>1145</v>
      </c>
      <c r="G134" s="42" t="s">
        <v>1176</v>
      </c>
      <c r="H134" s="42"/>
      <c r="I134" s="42">
        <f t="shared" ref="I134" si="70">B134</f>
        <v>64</v>
      </c>
      <c r="J134" s="42" t="s">
        <v>0</v>
      </c>
      <c r="K134" s="42" t="s">
        <v>1178</v>
      </c>
      <c r="L134" s="42" t="str">
        <f t="shared" si="63"/>
        <v>NOV</v>
      </c>
      <c r="M134" s="42" t="s">
        <v>1177</v>
      </c>
      <c r="N134" s="42" t="s">
        <v>1135</v>
      </c>
      <c r="O134" s="42" t="s">
        <v>1053</v>
      </c>
      <c r="P134" s="44">
        <f>B134</f>
        <v>64</v>
      </c>
      <c r="Q134" s="42" t="s">
        <v>613</v>
      </c>
      <c r="R134" s="45"/>
      <c r="V134" s="38" t="str">
        <f t="shared" si="69"/>
        <v/>
      </c>
      <c r="W134" s="38">
        <v>133</v>
      </c>
    </row>
    <row r="135" spans="1:23" ht="15.75" thickBot="1" x14ac:dyDescent="0.3">
      <c r="A135" s="46" t="s">
        <v>748</v>
      </c>
      <c r="B135" s="47" t="s">
        <v>611</v>
      </c>
      <c r="C135" s="47" t="s">
        <v>1175</v>
      </c>
      <c r="D135" s="47"/>
      <c r="E135" s="47" t="s">
        <v>1417</v>
      </c>
      <c r="F135" s="48"/>
      <c r="G135" s="47" t="s">
        <v>1179</v>
      </c>
      <c r="H135" s="47"/>
      <c r="I135" s="47"/>
      <c r="J135" s="47"/>
      <c r="K135" s="47" t="s">
        <v>1180</v>
      </c>
      <c r="L135" s="47" t="str">
        <f t="shared" si="63"/>
        <v/>
      </c>
      <c r="M135" s="47" t="s">
        <v>1177</v>
      </c>
      <c r="N135" s="47" t="s">
        <v>1136</v>
      </c>
      <c r="O135" s="47" t="s">
        <v>1053</v>
      </c>
      <c r="P135" s="49" t="str">
        <f>CONCATENATE(B134,".1")</f>
        <v>64.1</v>
      </c>
      <c r="Q135" s="47" t="s">
        <v>622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V135" s="38" t="str">
        <f t="shared" si="69"/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W135" s="38">
        <v>134</v>
      </c>
    </row>
    <row r="136" spans="1:23" x14ac:dyDescent="0.25">
      <c r="A136" s="41" t="s">
        <v>748</v>
      </c>
      <c r="B136" s="42">
        <v>65</v>
      </c>
      <c r="C136" s="42" t="s">
        <v>1175</v>
      </c>
      <c r="D136" s="42" t="s">
        <v>1181</v>
      </c>
      <c r="E136" s="42" t="s">
        <v>1417</v>
      </c>
      <c r="F136" s="43" t="s">
        <v>963</v>
      </c>
      <c r="G136" s="42" t="s">
        <v>1176</v>
      </c>
      <c r="H136" s="42"/>
      <c r="I136" s="42">
        <f t="shared" ref="I136" si="71">B136</f>
        <v>65</v>
      </c>
      <c r="J136" s="42" t="s">
        <v>0</v>
      </c>
      <c r="K136" s="42" t="s">
        <v>1178</v>
      </c>
      <c r="L136" s="42" t="str">
        <f t="shared" ref="L136:L138" si="72">MID(F136,4,3)</f>
        <v>NOV</v>
      </c>
      <c r="M136" s="42" t="s">
        <v>1177</v>
      </c>
      <c r="N136" s="42" t="s">
        <v>1137</v>
      </c>
      <c r="O136" s="42" t="s">
        <v>1053</v>
      </c>
      <c r="P136" s="44">
        <f>B136</f>
        <v>65</v>
      </c>
      <c r="Q136" s="42" t="s">
        <v>613</v>
      </c>
      <c r="R136" s="45"/>
      <c r="V136" s="38" t="str">
        <f t="shared" si="69"/>
        <v/>
      </c>
      <c r="W136" s="38">
        <v>135</v>
      </c>
    </row>
    <row r="137" spans="1:23" x14ac:dyDescent="0.25">
      <c r="A137" s="51" t="s">
        <v>748</v>
      </c>
      <c r="B137" s="38" t="s">
        <v>611</v>
      </c>
      <c r="C137" s="38" t="s">
        <v>1175</v>
      </c>
      <c r="E137" s="38" t="s">
        <v>1417</v>
      </c>
      <c r="G137" s="38" t="s">
        <v>1179</v>
      </c>
      <c r="K137" s="38" t="s">
        <v>1180</v>
      </c>
      <c r="L137" s="38" t="str">
        <f t="shared" si="72"/>
        <v/>
      </c>
      <c r="M137" s="38" t="s">
        <v>1177</v>
      </c>
      <c r="N137" s="38" t="s">
        <v>1138</v>
      </c>
      <c r="O137" s="38" t="s">
        <v>1053</v>
      </c>
      <c r="P137" s="40" t="str">
        <f>CONCATENATE(B136,".1")</f>
        <v>65.1</v>
      </c>
      <c r="Q137" s="38" t="s">
        <v>1</v>
      </c>
      <c r="R137" s="52"/>
      <c r="V137" s="38" t="str">
        <f t="shared" si="69"/>
        <v/>
      </c>
      <c r="W137" s="38">
        <v>136</v>
      </c>
    </row>
    <row r="138" spans="1:23" ht="15.75" thickBot="1" x14ac:dyDescent="0.3">
      <c r="A138" s="51" t="s">
        <v>748</v>
      </c>
      <c r="B138" s="38" t="s">
        <v>611</v>
      </c>
      <c r="C138" s="38" t="s">
        <v>1175</v>
      </c>
      <c r="E138" s="38" t="s">
        <v>1417</v>
      </c>
      <c r="G138" s="38" t="s">
        <v>1179</v>
      </c>
      <c r="K138" s="38" t="s">
        <v>1180</v>
      </c>
      <c r="L138" s="38" t="str">
        <f t="shared" si="72"/>
        <v/>
      </c>
      <c r="M138" s="38" t="s">
        <v>1177</v>
      </c>
      <c r="N138" s="38" t="s">
        <v>1139</v>
      </c>
      <c r="O138" s="38" t="s">
        <v>1053</v>
      </c>
      <c r="P138" s="40" t="str">
        <f>CONCATENATE(B136,".2")</f>
        <v>65.2</v>
      </c>
      <c r="Q138" s="38" t="s">
        <v>622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V138" s="38" t="str">
        <f t="shared" si="69"/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W138" s="38">
        <v>137</v>
      </c>
    </row>
    <row r="139" spans="1:23" x14ac:dyDescent="0.25">
      <c r="A139" s="41" t="s">
        <v>748</v>
      </c>
      <c r="B139" s="42">
        <v>66</v>
      </c>
      <c r="C139" s="42" t="s">
        <v>1175</v>
      </c>
      <c r="D139" s="42" t="s">
        <v>1181</v>
      </c>
      <c r="E139" s="42" t="s">
        <v>1417</v>
      </c>
      <c r="F139" s="43" t="s">
        <v>287</v>
      </c>
      <c r="G139" s="42" t="s">
        <v>1176</v>
      </c>
      <c r="H139" s="42"/>
      <c r="I139" s="42">
        <f t="shared" ref="I139" si="73">B139</f>
        <v>66</v>
      </c>
      <c r="J139" s="42" t="s">
        <v>0</v>
      </c>
      <c r="K139" s="42" t="s">
        <v>1178</v>
      </c>
      <c r="L139" s="42" t="str">
        <f t="shared" ref="L139:L140" si="74">MID(F139,4,3)</f>
        <v>NOV</v>
      </c>
      <c r="M139" s="42" t="s">
        <v>1177</v>
      </c>
      <c r="N139" s="42" t="s">
        <v>1141</v>
      </c>
      <c r="O139" s="42" t="s">
        <v>1053</v>
      </c>
      <c r="P139" s="44">
        <f>B139</f>
        <v>66</v>
      </c>
      <c r="Q139" s="42" t="s">
        <v>613</v>
      </c>
      <c r="R139" s="45"/>
      <c r="V139" s="38" t="str">
        <f t="shared" si="69"/>
        <v/>
      </c>
      <c r="W139" s="38">
        <v>138</v>
      </c>
    </row>
    <row r="140" spans="1:23" ht="15.75" thickBot="1" x14ac:dyDescent="0.3">
      <c r="A140" s="46" t="s">
        <v>748</v>
      </c>
      <c r="B140" s="47" t="s">
        <v>611</v>
      </c>
      <c r="C140" s="47" t="s">
        <v>1175</v>
      </c>
      <c r="D140" s="47"/>
      <c r="E140" s="47" t="s">
        <v>1417</v>
      </c>
      <c r="F140" s="48"/>
      <c r="G140" s="47" t="s">
        <v>1179</v>
      </c>
      <c r="H140" s="47"/>
      <c r="I140" s="47"/>
      <c r="J140" s="47"/>
      <c r="K140" s="47" t="s">
        <v>1180</v>
      </c>
      <c r="L140" s="47" t="str">
        <f t="shared" si="74"/>
        <v/>
      </c>
      <c r="M140" s="47" t="s">
        <v>1177</v>
      </c>
      <c r="N140" s="47" t="s">
        <v>1142</v>
      </c>
      <c r="O140" s="47" t="s">
        <v>1053</v>
      </c>
      <c r="P140" s="49" t="str">
        <f>CONCATENATE(B139,".1")</f>
        <v>66.1</v>
      </c>
      <c r="Q140" s="47" t="s">
        <v>622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V140" s="38" t="str">
        <f t="shared" si="69"/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W140" s="38">
        <v>139</v>
      </c>
    </row>
    <row r="141" spans="1:23" x14ac:dyDescent="0.25">
      <c r="A141" s="41" t="s">
        <v>748</v>
      </c>
      <c r="B141" s="42">
        <v>67</v>
      </c>
      <c r="C141" s="42" t="s">
        <v>1175</v>
      </c>
      <c r="D141" s="42" t="s">
        <v>1181</v>
      </c>
      <c r="E141" s="42" t="s">
        <v>1417</v>
      </c>
      <c r="F141" s="43" t="s">
        <v>601</v>
      </c>
      <c r="G141" s="42" t="s">
        <v>1176</v>
      </c>
      <c r="H141" s="42"/>
      <c r="I141" s="42">
        <f t="shared" si="5"/>
        <v>67</v>
      </c>
      <c r="J141" s="42" t="s">
        <v>0</v>
      </c>
      <c r="K141" s="42" t="s">
        <v>1178</v>
      </c>
      <c r="L141" s="42" t="str">
        <f t="shared" si="1"/>
        <v>DIC</v>
      </c>
      <c r="M141" s="42" t="s">
        <v>1177</v>
      </c>
      <c r="N141" s="42" t="s">
        <v>1146</v>
      </c>
      <c r="O141" s="42" t="s">
        <v>1053</v>
      </c>
      <c r="P141" s="44">
        <f>B141</f>
        <v>67</v>
      </c>
      <c r="Q141" s="42" t="s">
        <v>613</v>
      </c>
      <c r="R141" s="45"/>
      <c r="V141" s="38" t="str">
        <f t="shared" si="69"/>
        <v/>
      </c>
      <c r="W141" s="38">
        <v>140</v>
      </c>
    </row>
    <row r="142" spans="1:23" ht="15.75" thickBot="1" x14ac:dyDescent="0.3">
      <c r="A142" s="46" t="s">
        <v>748</v>
      </c>
      <c r="B142" s="47" t="s">
        <v>611</v>
      </c>
      <c r="C142" s="47" t="s">
        <v>1175</v>
      </c>
      <c r="D142" s="47"/>
      <c r="E142" s="47" t="s">
        <v>1417</v>
      </c>
      <c r="F142" s="48"/>
      <c r="G142" s="47" t="s">
        <v>1179</v>
      </c>
      <c r="H142" s="47"/>
      <c r="I142" s="47"/>
      <c r="J142" s="47"/>
      <c r="K142" s="47" t="s">
        <v>1180</v>
      </c>
      <c r="L142" s="47" t="str">
        <f t="shared" si="1"/>
        <v/>
      </c>
      <c r="M142" s="47" t="s">
        <v>1177</v>
      </c>
      <c r="N142" s="47" t="s">
        <v>767</v>
      </c>
      <c r="O142" s="47" t="s">
        <v>1053</v>
      </c>
      <c r="P142" s="49" t="str">
        <f>CONCATENATE(B141,".1")</f>
        <v>67.1</v>
      </c>
      <c r="Q142" s="47" t="s">
        <v>622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V142" s="38" t="str">
        <f t="shared" si="69"/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W142" s="38">
        <v>141</v>
      </c>
    </row>
    <row r="143" spans="1:23" ht="15.75" thickBot="1" x14ac:dyDescent="0.3">
      <c r="A143" s="38" t="s">
        <v>748</v>
      </c>
      <c r="B143" s="38">
        <v>68</v>
      </c>
      <c r="C143" s="38" t="s">
        <v>1175</v>
      </c>
      <c r="D143" s="38" t="s">
        <v>1182</v>
      </c>
      <c r="E143" s="38" t="s">
        <v>1417</v>
      </c>
      <c r="F143" s="39" t="s">
        <v>964</v>
      </c>
      <c r="G143" s="38" t="s">
        <v>1176</v>
      </c>
      <c r="I143" s="38">
        <f t="shared" ref="I143" si="75">B143</f>
        <v>68</v>
      </c>
      <c r="J143" s="38" t="s">
        <v>0</v>
      </c>
      <c r="K143" s="38" t="s">
        <v>1178</v>
      </c>
      <c r="L143" s="38" t="str">
        <f t="shared" ref="L143" si="76">MID(F143,4,3)</f>
        <v>DIC</v>
      </c>
      <c r="M143" s="38" t="s">
        <v>1177</v>
      </c>
      <c r="N143" s="38" t="s">
        <v>1210</v>
      </c>
      <c r="O143" s="38" t="s">
        <v>1053</v>
      </c>
      <c r="P143" s="40">
        <f>B143</f>
        <v>68</v>
      </c>
      <c r="Q143" s="38" t="s">
        <v>1</v>
      </c>
      <c r="R143" s="53"/>
      <c r="V143" s="38" t="str">
        <f t="shared" si="69"/>
        <v/>
      </c>
      <c r="W143" s="38">
        <v>142</v>
      </c>
    </row>
    <row r="144" spans="1:23" x14ac:dyDescent="0.25">
      <c r="A144" s="41" t="s">
        <v>748</v>
      </c>
      <c r="B144" s="42">
        <v>69</v>
      </c>
      <c r="C144" s="42" t="s">
        <v>1175</v>
      </c>
      <c r="D144" s="42" t="s">
        <v>1182</v>
      </c>
      <c r="E144" s="42" t="s">
        <v>1417</v>
      </c>
      <c r="F144" s="43" t="s">
        <v>1152</v>
      </c>
      <c r="G144" s="42" t="s">
        <v>1176</v>
      </c>
      <c r="H144" s="42"/>
      <c r="I144" s="42">
        <f t="shared" si="5"/>
        <v>69</v>
      </c>
      <c r="J144" s="42" t="s">
        <v>0</v>
      </c>
      <c r="K144" s="42" t="s">
        <v>1178</v>
      </c>
      <c r="L144" s="42" t="str">
        <f t="shared" si="1"/>
        <v>DIC</v>
      </c>
      <c r="M144" s="42" t="s">
        <v>1177</v>
      </c>
      <c r="N144" s="42" t="s">
        <v>1211</v>
      </c>
      <c r="O144" s="42" t="s">
        <v>1053</v>
      </c>
      <c r="P144" s="44">
        <f>B144</f>
        <v>69</v>
      </c>
      <c r="Q144" s="42" t="s">
        <v>613</v>
      </c>
      <c r="R144" s="45"/>
      <c r="V144" s="38" t="str">
        <f t="shared" si="69"/>
        <v/>
      </c>
      <c r="W144" s="38">
        <v>143</v>
      </c>
    </row>
    <row r="145" spans="1:23" ht="15.75" thickBot="1" x14ac:dyDescent="0.3">
      <c r="A145" s="46" t="s">
        <v>748</v>
      </c>
      <c r="B145" s="47" t="s">
        <v>611</v>
      </c>
      <c r="C145" s="47" t="s">
        <v>1175</v>
      </c>
      <c r="D145" s="47"/>
      <c r="E145" s="47" t="s">
        <v>1417</v>
      </c>
      <c r="F145" s="48"/>
      <c r="G145" s="47" t="s">
        <v>1179</v>
      </c>
      <c r="H145" s="47"/>
      <c r="I145" s="47"/>
      <c r="J145" s="47"/>
      <c r="K145" s="47" t="s">
        <v>1180</v>
      </c>
      <c r="L145" s="47" t="str">
        <f t="shared" si="1"/>
        <v/>
      </c>
      <c r="M145" s="47" t="s">
        <v>1177</v>
      </c>
      <c r="N145" s="47" t="s">
        <v>1044</v>
      </c>
      <c r="O145" s="47" t="s">
        <v>1053</v>
      </c>
      <c r="P145" s="49" t="str">
        <f>CONCATENATE(B144,".1")</f>
        <v>69.1</v>
      </c>
      <c r="Q145" s="47" t="s">
        <v>622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V145" s="38" t="str">
        <f t="shared" si="69"/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W145" s="38">
        <v>144</v>
      </c>
    </row>
    <row r="146" spans="1:23" x14ac:dyDescent="0.25">
      <c r="A146" s="41" t="s">
        <v>748</v>
      </c>
      <c r="B146" s="42">
        <v>70</v>
      </c>
      <c r="C146" s="42" t="s">
        <v>1175</v>
      </c>
      <c r="D146" s="42" t="s">
        <v>1181</v>
      </c>
      <c r="E146" s="42" t="s">
        <v>1417</v>
      </c>
      <c r="F146" s="43" t="s">
        <v>547</v>
      </c>
      <c r="G146" s="42" t="s">
        <v>1176</v>
      </c>
      <c r="H146" s="42"/>
      <c r="I146" s="42">
        <f t="shared" ref="I146" si="77">B146</f>
        <v>70</v>
      </c>
      <c r="J146" s="42" t="s">
        <v>0</v>
      </c>
      <c r="K146" s="42" t="s">
        <v>1178</v>
      </c>
      <c r="L146" s="42" t="str">
        <f t="shared" ref="L146:L149" si="78">MID(F146,4,3)</f>
        <v>DIC</v>
      </c>
      <c r="M146" s="42" t="s">
        <v>1177</v>
      </c>
      <c r="N146" s="42" t="s">
        <v>1212</v>
      </c>
      <c r="O146" s="42" t="s">
        <v>1053</v>
      </c>
      <c r="P146" s="44">
        <f>B146</f>
        <v>70</v>
      </c>
      <c r="Q146" s="42" t="s">
        <v>613</v>
      </c>
      <c r="R146" s="45"/>
      <c r="V146" s="38" t="str">
        <f t="shared" si="69"/>
        <v/>
      </c>
      <c r="W146" s="38">
        <v>145</v>
      </c>
    </row>
    <row r="147" spans="1:23" x14ac:dyDescent="0.25">
      <c r="A147" s="51" t="s">
        <v>748</v>
      </c>
      <c r="B147" s="38" t="s">
        <v>611</v>
      </c>
      <c r="C147" s="38" t="s">
        <v>1175</v>
      </c>
      <c r="E147" s="38" t="s">
        <v>1417</v>
      </c>
      <c r="G147" s="38" t="s">
        <v>1179</v>
      </c>
      <c r="K147" s="38" t="s">
        <v>1180</v>
      </c>
      <c r="L147" s="38" t="str">
        <f t="shared" si="78"/>
        <v/>
      </c>
      <c r="M147" s="38" t="s">
        <v>1177</v>
      </c>
      <c r="N147" s="38" t="s">
        <v>1094</v>
      </c>
      <c r="O147" s="38" t="s">
        <v>1053</v>
      </c>
      <c r="P147" s="40" t="str">
        <f>CONCATENATE(B146,".1")</f>
        <v>70.1</v>
      </c>
      <c r="Q147" s="38" t="s">
        <v>1</v>
      </c>
      <c r="R147" s="52"/>
      <c r="V147" s="38" t="str">
        <f t="shared" si="69"/>
        <v/>
      </c>
      <c r="W147" s="38">
        <v>146</v>
      </c>
    </row>
    <row r="148" spans="1:23" x14ac:dyDescent="0.25">
      <c r="A148" s="51" t="s">
        <v>748</v>
      </c>
      <c r="B148" s="38" t="s">
        <v>611</v>
      </c>
      <c r="C148" s="38" t="s">
        <v>1175</v>
      </c>
      <c r="E148" s="38" t="s">
        <v>1417</v>
      </c>
      <c r="G148" s="38" t="s">
        <v>1179</v>
      </c>
      <c r="K148" s="38" t="s">
        <v>1180</v>
      </c>
      <c r="L148" s="38" t="str">
        <f t="shared" si="78"/>
        <v/>
      </c>
      <c r="M148" s="38" t="s">
        <v>1177</v>
      </c>
      <c r="N148" s="38" t="s">
        <v>1147</v>
      </c>
      <c r="O148" s="38" t="s">
        <v>1053</v>
      </c>
      <c r="P148" s="40" t="str">
        <f>CONCATENATE(B146,".2")</f>
        <v>70.2</v>
      </c>
      <c r="Q148" s="38" t="s">
        <v>1</v>
      </c>
      <c r="R148" s="52"/>
      <c r="V148" s="38" t="str">
        <f t="shared" si="69"/>
        <v/>
      </c>
      <c r="W148" s="38">
        <v>147</v>
      </c>
    </row>
    <row r="149" spans="1:23" ht="15.75" thickBot="1" x14ac:dyDescent="0.3">
      <c r="A149" s="46" t="s">
        <v>748</v>
      </c>
      <c r="B149" s="47" t="s">
        <v>611</v>
      </c>
      <c r="C149" s="47" t="s">
        <v>1175</v>
      </c>
      <c r="D149" s="47"/>
      <c r="E149" s="47" t="s">
        <v>1417</v>
      </c>
      <c r="F149" s="48"/>
      <c r="G149" s="47" t="s">
        <v>1179</v>
      </c>
      <c r="H149" s="47"/>
      <c r="I149" s="47"/>
      <c r="J149" s="47"/>
      <c r="K149" s="47" t="s">
        <v>1180</v>
      </c>
      <c r="L149" s="47" t="str">
        <f t="shared" si="78"/>
        <v/>
      </c>
      <c r="M149" s="47" t="s">
        <v>1177</v>
      </c>
      <c r="N149" s="47" t="s">
        <v>1044</v>
      </c>
      <c r="O149" s="47" t="s">
        <v>1053</v>
      </c>
      <c r="P149" s="49" t="str">
        <f>CONCATENATE(B146,".3")</f>
        <v>70.3</v>
      </c>
      <c r="Q149" s="47" t="s">
        <v>622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V149" s="38" t="str">
        <f t="shared" si="69"/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W149" s="38">
        <v>148</v>
      </c>
    </row>
    <row r="150" spans="1:23" x14ac:dyDescent="0.25">
      <c r="A150" s="41" t="s">
        <v>748</v>
      </c>
      <c r="B150" s="42">
        <v>71</v>
      </c>
      <c r="C150" s="42" t="s">
        <v>1175</v>
      </c>
      <c r="D150" s="42" t="s">
        <v>1181</v>
      </c>
      <c r="E150" s="42" t="s">
        <v>1417</v>
      </c>
      <c r="F150" s="43" t="s">
        <v>547</v>
      </c>
      <c r="G150" s="42" t="s">
        <v>1176</v>
      </c>
      <c r="H150" s="42"/>
      <c r="I150" s="42">
        <f t="shared" si="5"/>
        <v>71</v>
      </c>
      <c r="J150" s="42" t="s">
        <v>0</v>
      </c>
      <c r="K150" s="42" t="s">
        <v>1178</v>
      </c>
      <c r="L150" s="42" t="str">
        <f t="shared" si="1"/>
        <v>DIC</v>
      </c>
      <c r="M150" s="42" t="s">
        <v>1177</v>
      </c>
      <c r="N150" s="42" t="s">
        <v>1213</v>
      </c>
      <c r="O150" s="42" t="s">
        <v>1053</v>
      </c>
      <c r="P150" s="44">
        <f>B150</f>
        <v>71</v>
      </c>
      <c r="Q150" s="42" t="s">
        <v>756</v>
      </c>
      <c r="R150" s="45"/>
      <c r="V150" s="38" t="str">
        <f t="shared" si="69"/>
        <v/>
      </c>
      <c r="W150" s="38">
        <v>149</v>
      </c>
    </row>
    <row r="151" spans="1:23" ht="15.75" thickBot="1" x14ac:dyDescent="0.3">
      <c r="A151" s="46" t="s">
        <v>748</v>
      </c>
      <c r="B151" s="47" t="s">
        <v>611</v>
      </c>
      <c r="C151" s="47" t="s">
        <v>1175</v>
      </c>
      <c r="D151" s="47"/>
      <c r="E151" s="47" t="s">
        <v>1417</v>
      </c>
      <c r="F151" s="48"/>
      <c r="G151" s="47" t="s">
        <v>1179</v>
      </c>
      <c r="H151" s="47"/>
      <c r="I151" s="47"/>
      <c r="J151" s="47"/>
      <c r="K151" s="47" t="s">
        <v>1180</v>
      </c>
      <c r="L151" s="47" t="str">
        <f t="shared" si="1"/>
        <v/>
      </c>
      <c r="M151" s="47" t="s">
        <v>1177</v>
      </c>
      <c r="N151" s="47" t="s">
        <v>1148</v>
      </c>
      <c r="O151" s="47" t="s">
        <v>1053</v>
      </c>
      <c r="P151" s="49" t="str">
        <f>CONCATENATE(B150,".1")</f>
        <v>71.1</v>
      </c>
      <c r="Q151" s="47" t="s">
        <v>622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  <c r="V151" s="38" t="str">
        <f t="shared" si="69"/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  <c r="W151" s="38">
        <v>150</v>
      </c>
    </row>
    <row r="152" spans="1:23" x14ac:dyDescent="0.25">
      <c r="A152" s="41" t="s">
        <v>748</v>
      </c>
      <c r="B152" s="42">
        <v>72</v>
      </c>
      <c r="C152" s="42" t="s">
        <v>1175</v>
      </c>
      <c r="D152" s="42" t="s">
        <v>1181</v>
      </c>
      <c r="E152" s="42" t="s">
        <v>1417</v>
      </c>
      <c r="F152" s="43" t="s">
        <v>547</v>
      </c>
      <c r="G152" s="42" t="s">
        <v>1176</v>
      </c>
      <c r="H152" s="42"/>
      <c r="I152" s="42">
        <f t="shared" ref="I152" si="79">B152</f>
        <v>72</v>
      </c>
      <c r="J152" s="42" t="s">
        <v>0</v>
      </c>
      <c r="K152" s="42" t="s">
        <v>1178</v>
      </c>
      <c r="L152" s="42" t="str">
        <f t="shared" si="1"/>
        <v>DIC</v>
      </c>
      <c r="M152" s="42" t="s">
        <v>1177</v>
      </c>
      <c r="N152" s="42" t="s">
        <v>1214</v>
      </c>
      <c r="O152" s="42" t="s">
        <v>1053</v>
      </c>
      <c r="P152" s="44">
        <f>B152</f>
        <v>72</v>
      </c>
      <c r="Q152" s="42" t="s">
        <v>613</v>
      </c>
      <c r="R152" s="45"/>
      <c r="V152" s="38" t="str">
        <f t="shared" si="69"/>
        <v/>
      </c>
      <c r="W152" s="38">
        <v>151</v>
      </c>
    </row>
    <row r="153" spans="1:23" ht="15.75" thickBot="1" x14ac:dyDescent="0.3">
      <c r="A153" s="46" t="s">
        <v>748</v>
      </c>
      <c r="B153" s="47" t="s">
        <v>611</v>
      </c>
      <c r="C153" s="47" t="s">
        <v>1175</v>
      </c>
      <c r="D153" s="47"/>
      <c r="E153" s="47" t="s">
        <v>1417</v>
      </c>
      <c r="F153" s="48"/>
      <c r="G153" s="47" t="s">
        <v>1179</v>
      </c>
      <c r="H153" s="47"/>
      <c r="I153" s="47"/>
      <c r="J153" s="47"/>
      <c r="K153" s="47" t="s">
        <v>1180</v>
      </c>
      <c r="L153" s="47" t="str">
        <f t="shared" si="1"/>
        <v/>
      </c>
      <c r="M153" s="47" t="s">
        <v>1177</v>
      </c>
      <c r="N153" s="47" t="s">
        <v>767</v>
      </c>
      <c r="O153" s="47" t="s">
        <v>1053</v>
      </c>
      <c r="P153" s="49" t="str">
        <f>CONCATENATE(B152,".1")</f>
        <v>72.1</v>
      </c>
      <c r="Q153" s="47" t="s">
        <v>622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V153" s="38" t="str">
        <f t="shared" si="69"/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W153" s="38">
        <v>152</v>
      </c>
    </row>
    <row r="154" spans="1:23" ht="15.75" thickBot="1" x14ac:dyDescent="0.3">
      <c r="A154" s="38" t="s">
        <v>748</v>
      </c>
      <c r="B154" s="38">
        <v>73</v>
      </c>
      <c r="C154" s="38" t="s">
        <v>1175</v>
      </c>
      <c r="D154" s="38" t="s">
        <v>1182</v>
      </c>
      <c r="E154" s="38" t="s">
        <v>1417</v>
      </c>
      <c r="F154" s="39" t="s">
        <v>1153</v>
      </c>
      <c r="G154" s="38" t="s">
        <v>1176</v>
      </c>
      <c r="I154" s="38">
        <f t="shared" si="5"/>
        <v>73</v>
      </c>
      <c r="J154" s="38" t="s">
        <v>0</v>
      </c>
      <c r="K154" s="38" t="s">
        <v>1178</v>
      </c>
      <c r="L154" s="38" t="str">
        <f t="shared" si="1"/>
        <v>DIC</v>
      </c>
      <c r="M154" s="38" t="s">
        <v>1177</v>
      </c>
      <c r="N154" s="38" t="s">
        <v>1215</v>
      </c>
      <c r="O154" s="38" t="s">
        <v>1053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  <c r="V154" s="38" t="str">
        <f t="shared" si="69"/>
        <v>{id:73,year: "2020",typeDoc:"RESOLUCIÓN",dateDoc:"17-DIC",numDoc:"CG 73-2020",monthDoc:"DIC",nameDoc:"MEDIDAS CAUTELARES CQD-PE-MRR-CG-002-2020",link: Acuerdos__pdfpath(`./${"2020/"}${"73.pdf"}`),},</v>
      </c>
      <c r="W154" s="38">
        <v>153</v>
      </c>
    </row>
    <row r="155" spans="1:23" x14ac:dyDescent="0.25">
      <c r="A155" s="41" t="s">
        <v>748</v>
      </c>
      <c r="B155" s="42">
        <v>74</v>
      </c>
      <c r="C155" s="42" t="s">
        <v>1175</v>
      </c>
      <c r="D155" s="42" t="s">
        <v>1182</v>
      </c>
      <c r="E155" s="42" t="s">
        <v>1417</v>
      </c>
      <c r="F155" s="43" t="s">
        <v>1154</v>
      </c>
      <c r="G155" s="42" t="s">
        <v>1176</v>
      </c>
      <c r="H155" s="42"/>
      <c r="I155" s="42">
        <f t="shared" si="5"/>
        <v>74</v>
      </c>
      <c r="J155" s="42" t="s">
        <v>0</v>
      </c>
      <c r="K155" s="42" t="s">
        <v>1178</v>
      </c>
      <c r="L155" s="42" t="str">
        <f t="shared" si="1"/>
        <v>DIC</v>
      </c>
      <c r="M155" s="42" t="s">
        <v>1177</v>
      </c>
      <c r="N155" s="42" t="s">
        <v>1216</v>
      </c>
      <c r="O155" s="42" t="s">
        <v>1053</v>
      </c>
      <c r="P155" s="44">
        <f>B155</f>
        <v>74</v>
      </c>
      <c r="Q155" s="42" t="s">
        <v>613</v>
      </c>
      <c r="R155" s="45"/>
      <c r="V155" s="38" t="str">
        <f t="shared" si="69"/>
        <v/>
      </c>
      <c r="W155" s="38">
        <v>154</v>
      </c>
    </row>
    <row r="156" spans="1:23" ht="15.75" thickBot="1" x14ac:dyDescent="0.3">
      <c r="A156" s="46" t="s">
        <v>748</v>
      </c>
      <c r="B156" s="47" t="s">
        <v>611</v>
      </c>
      <c r="C156" s="47" t="s">
        <v>1175</v>
      </c>
      <c r="D156" s="47"/>
      <c r="E156" s="47" t="s">
        <v>1417</v>
      </c>
      <c r="F156" s="48"/>
      <c r="G156" s="47" t="s">
        <v>1179</v>
      </c>
      <c r="H156" s="47"/>
      <c r="I156" s="47"/>
      <c r="J156" s="47"/>
      <c r="K156" s="47" t="s">
        <v>1180</v>
      </c>
      <c r="L156" s="47" t="str">
        <f t="shared" si="1"/>
        <v/>
      </c>
      <c r="M156" s="47" t="s">
        <v>1177</v>
      </c>
      <c r="N156" s="47" t="s">
        <v>1044</v>
      </c>
      <c r="O156" s="47" t="s">
        <v>1053</v>
      </c>
      <c r="P156" s="49" t="str">
        <f>CONCATENATE(B155,".1")</f>
        <v>74.1</v>
      </c>
      <c r="Q156" s="47" t="s">
        <v>622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V156" s="38" t="str">
        <f t="shared" si="69"/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W156" s="38">
        <v>155</v>
      </c>
    </row>
    <row r="157" spans="1:23" x14ac:dyDescent="0.25">
      <c r="A157" s="38" t="s">
        <v>748</v>
      </c>
      <c r="B157" s="38">
        <v>75</v>
      </c>
      <c r="C157" s="38" t="s">
        <v>1175</v>
      </c>
      <c r="D157" s="38" t="s">
        <v>1181</v>
      </c>
      <c r="E157" s="38" t="s">
        <v>1417</v>
      </c>
      <c r="F157" s="39" t="s">
        <v>285</v>
      </c>
      <c r="G157" s="38" t="s">
        <v>1176</v>
      </c>
      <c r="I157" s="38">
        <f t="shared" ref="I157" si="80">B157</f>
        <v>75</v>
      </c>
      <c r="J157" s="38" t="s">
        <v>0</v>
      </c>
      <c r="K157" s="38" t="s">
        <v>1178</v>
      </c>
      <c r="L157" s="38" t="str">
        <f t="shared" si="1"/>
        <v>DIC</v>
      </c>
      <c r="M157" s="38" t="s">
        <v>1177</v>
      </c>
      <c r="N157" s="38" t="s">
        <v>1655</v>
      </c>
      <c r="O157" s="38" t="s">
        <v>1053</v>
      </c>
      <c r="P157" s="40">
        <f t="shared" ref="P157" si="81">B157</f>
        <v>75</v>
      </c>
      <c r="Q157" s="38" t="s">
        <v>1</v>
      </c>
      <c r="R157" s="38" t="str">
        <f t="shared" ref="R157:R158" si="82">CONCATENATE(A157,B157,C157,D157,E157,F157,G157,H157,I157,J157,K157,L157,M157,N157,O157,P157,Q157)</f>
        <v>{id:75,year: "2020",typeDoc:"ACUERDO",dateDoc:"22-DIC",numDoc:"CG 75-2020",monthDoc:"DIC",nameDoc:"ASIGNACIÓN REGIDURÍAS",link: Acuerdos__pdfpath(`./${"2020/"}${"75.pdf"}`),},</v>
      </c>
      <c r="V157" s="38" t="str">
        <f t="shared" si="69"/>
        <v>{id:75,year: "2020",typeDoc:"ACUERDO",dateDoc:"22-DIC",numDoc:"CG 75-2020",monthDoc:"DIC",nameDoc:"ASIGNACIÓN REGIDURÍAS",link: Acuerdos__pdfpath(`./${"2020/"}${"75.pdf"}`),},</v>
      </c>
      <c r="W157" s="38">
        <v>156</v>
      </c>
    </row>
    <row r="158" spans="1:23" ht="15.75" thickBot="1" x14ac:dyDescent="0.3">
      <c r="A158" s="38" t="s">
        <v>748</v>
      </c>
      <c r="B158" s="38">
        <v>76</v>
      </c>
      <c r="C158" s="38" t="s">
        <v>1175</v>
      </c>
      <c r="D158" s="38" t="s">
        <v>1181</v>
      </c>
      <c r="E158" s="38" t="s">
        <v>1417</v>
      </c>
      <c r="F158" s="39" t="s">
        <v>285</v>
      </c>
      <c r="G158" s="38" t="s">
        <v>1176</v>
      </c>
      <c r="I158" s="38">
        <f t="shared" ref="I158" si="83">B158</f>
        <v>76</v>
      </c>
      <c r="J158" s="38" t="s">
        <v>0</v>
      </c>
      <c r="K158" s="38" t="s">
        <v>1178</v>
      </c>
      <c r="L158" s="38" t="str">
        <f t="shared" ref="L158" si="84">MID(F158,4,3)</f>
        <v>DIC</v>
      </c>
      <c r="M158" s="38" t="s">
        <v>1177</v>
      </c>
      <c r="N158" s="38" t="s">
        <v>1217</v>
      </c>
      <c r="O158" s="38" t="s">
        <v>1053</v>
      </c>
      <c r="P158" s="40">
        <f t="shared" ref="P158" si="85">B158</f>
        <v>76</v>
      </c>
      <c r="Q158" s="38" t="s">
        <v>1</v>
      </c>
      <c r="R158" s="38" t="str">
        <f t="shared" si="82"/>
        <v>{id:76,year: "2020",typeDoc:"ACUERDO",dateDoc:"22-DIC",numDoc:"CG 76-2020",monthDoc:"DIC",nameDoc:"REGLAS BÁSICAS DE DEBATES",link: Acuerdos__pdfpath(`./${"2020/"}${"76.pdf"}`),},</v>
      </c>
      <c r="V158" s="38" t="str">
        <f t="shared" si="69"/>
        <v>{id:76,year: "2020",typeDoc:"ACUERDO",dateDoc:"22-DIC",numDoc:"CG 76-2020",monthDoc:"DIC",nameDoc:"REGLAS BÁSICAS DE DEBATES",link: Acuerdos__pdfpath(`./${"2020/"}${"76.pdf"}`),},</v>
      </c>
      <c r="W158" s="38">
        <v>157</v>
      </c>
    </row>
    <row r="159" spans="1:23" x14ac:dyDescent="0.25">
      <c r="A159" s="41" t="s">
        <v>748</v>
      </c>
      <c r="B159" s="42">
        <v>77</v>
      </c>
      <c r="C159" s="42" t="s">
        <v>1175</v>
      </c>
      <c r="D159" s="42" t="s">
        <v>1181</v>
      </c>
      <c r="E159" s="42" t="s">
        <v>1417</v>
      </c>
      <c r="F159" s="43" t="s">
        <v>285</v>
      </c>
      <c r="G159" s="42" t="s">
        <v>1176</v>
      </c>
      <c r="H159" s="42"/>
      <c r="I159" s="42">
        <f t="shared" si="5"/>
        <v>77</v>
      </c>
      <c r="J159" s="42" t="s">
        <v>0</v>
      </c>
      <c r="K159" s="42" t="s">
        <v>1178</v>
      </c>
      <c r="L159" s="42" t="str">
        <f t="shared" si="1"/>
        <v>DIC</v>
      </c>
      <c r="M159" s="42" t="s">
        <v>1177</v>
      </c>
      <c r="N159" s="42" t="s">
        <v>1170</v>
      </c>
      <c r="O159" s="42" t="s">
        <v>1053</v>
      </c>
      <c r="P159" s="44">
        <f>B159</f>
        <v>77</v>
      </c>
      <c r="Q159" s="42" t="s">
        <v>613</v>
      </c>
      <c r="R159" s="45"/>
      <c r="V159" s="38" t="str">
        <f t="shared" si="69"/>
        <v/>
      </c>
      <c r="W159" s="38">
        <v>158</v>
      </c>
    </row>
    <row r="160" spans="1:23" x14ac:dyDescent="0.25">
      <c r="A160" s="51" t="s">
        <v>748</v>
      </c>
      <c r="B160" s="38" t="s">
        <v>611</v>
      </c>
      <c r="C160" s="38" t="s">
        <v>1175</v>
      </c>
      <c r="E160" s="38" t="s">
        <v>1417</v>
      </c>
      <c r="G160" s="38" t="s">
        <v>1179</v>
      </c>
      <c r="K160" s="38" t="s">
        <v>1180</v>
      </c>
      <c r="L160" s="38" t="str">
        <f t="shared" si="1"/>
        <v/>
      </c>
      <c r="M160" s="38" t="s">
        <v>1177</v>
      </c>
      <c r="N160" s="38" t="s">
        <v>767</v>
      </c>
      <c r="O160" s="38" t="s">
        <v>1053</v>
      </c>
      <c r="P160" s="40" t="str">
        <f>CONCATENATE(B159,".1")</f>
        <v>77.1</v>
      </c>
      <c r="Q160" s="38" t="s">
        <v>1</v>
      </c>
      <c r="R160" s="52"/>
      <c r="V160" s="38" t="str">
        <f t="shared" si="69"/>
        <v/>
      </c>
      <c r="W160" s="38">
        <v>159</v>
      </c>
    </row>
    <row r="161" spans="1:23" ht="15.75" thickBot="1" x14ac:dyDescent="0.3">
      <c r="A161" s="46" t="s">
        <v>748</v>
      </c>
      <c r="B161" s="47" t="s">
        <v>611</v>
      </c>
      <c r="C161" s="47" t="s">
        <v>1175</v>
      </c>
      <c r="D161" s="47"/>
      <c r="E161" s="47" t="s">
        <v>1417</v>
      </c>
      <c r="F161" s="48"/>
      <c r="G161" s="47" t="s">
        <v>1179</v>
      </c>
      <c r="H161" s="47"/>
      <c r="I161" s="47"/>
      <c r="J161" s="47"/>
      <c r="K161" s="47" t="s">
        <v>1180</v>
      </c>
      <c r="L161" s="47" t="str">
        <f t="shared" si="1"/>
        <v/>
      </c>
      <c r="M161" s="47" t="s">
        <v>1177</v>
      </c>
      <c r="N161" s="47" t="s">
        <v>1044</v>
      </c>
      <c r="O161" s="47" t="s">
        <v>1053</v>
      </c>
      <c r="P161" s="49" t="str">
        <f>CONCATENATE(B159,".2")</f>
        <v>77.2</v>
      </c>
      <c r="Q161" s="47" t="s">
        <v>622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V161" s="38" t="str">
        <f t="shared" si="69"/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W161" s="38">
        <v>160</v>
      </c>
    </row>
    <row r="162" spans="1:23" x14ac:dyDescent="0.25">
      <c r="A162" s="38" t="s">
        <v>748</v>
      </c>
      <c r="B162" s="38">
        <v>78</v>
      </c>
      <c r="C162" s="38" t="s">
        <v>1175</v>
      </c>
      <c r="D162" s="38" t="s">
        <v>1181</v>
      </c>
      <c r="E162" s="38" t="s">
        <v>1417</v>
      </c>
      <c r="F162" s="39" t="s">
        <v>285</v>
      </c>
      <c r="G162" s="38" t="s">
        <v>1176</v>
      </c>
      <c r="I162" s="38">
        <f t="shared" ref="I162" si="86">B162</f>
        <v>78</v>
      </c>
      <c r="J162" s="38" t="s">
        <v>0</v>
      </c>
      <c r="K162" s="38" t="s">
        <v>1178</v>
      </c>
      <c r="L162" s="38" t="str">
        <f t="shared" ref="L162" si="87">MID(F162,4,3)</f>
        <v>DIC</v>
      </c>
      <c r="M162" s="38" t="s">
        <v>1177</v>
      </c>
      <c r="N162" s="38" t="s">
        <v>1219</v>
      </c>
      <c r="O162" s="38" t="s">
        <v>1053</v>
      </c>
      <c r="P162" s="40">
        <f t="shared" ref="P162" si="88">B162</f>
        <v>78</v>
      </c>
      <c r="Q162" s="38" t="s">
        <v>1</v>
      </c>
      <c r="R162" s="38" t="str">
        <f t="shared" ref="R162:R163" si="89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  <c r="V162" s="38" t="str">
        <f t="shared" ref="V162:V181" si="90">IF(R162=0,"",R162)</f>
        <v>{id:78,year: "2020",typeDoc:"ACUERDO",dateDoc:"22-DIC",numDoc:"CG 78-2020",monthDoc:"DIC",nameDoc:"DESIGNACIÓN E INCORPORACIÓN GANADORAS SPEN 2020",link: Acuerdos__pdfpath(`./${"2020/"}${"78.pdf"}`),},</v>
      </c>
      <c r="W162" s="38">
        <v>161</v>
      </c>
    </row>
    <row r="163" spans="1:23" ht="15.75" thickBot="1" x14ac:dyDescent="0.3">
      <c r="A163" s="38" t="s">
        <v>748</v>
      </c>
      <c r="B163" s="38">
        <v>79</v>
      </c>
      <c r="C163" s="38" t="s">
        <v>1175</v>
      </c>
      <c r="D163" s="38" t="s">
        <v>1182</v>
      </c>
      <c r="E163" s="38" t="s">
        <v>1417</v>
      </c>
      <c r="F163" s="39" t="s">
        <v>618</v>
      </c>
      <c r="G163" s="38" t="s">
        <v>1176</v>
      </c>
      <c r="I163" s="38">
        <f t="shared" ref="I163" si="91">B163</f>
        <v>79</v>
      </c>
      <c r="J163" s="38" t="s">
        <v>0</v>
      </c>
      <c r="K163" s="38" t="s">
        <v>1178</v>
      </c>
      <c r="L163" s="38" t="str">
        <f t="shared" ref="L163" si="92">MID(F163,4,3)</f>
        <v>DIC</v>
      </c>
      <c r="M163" s="38" t="s">
        <v>1177</v>
      </c>
      <c r="N163" s="38" t="s">
        <v>1218</v>
      </c>
      <c r="O163" s="38" t="s">
        <v>1053</v>
      </c>
      <c r="P163" s="40">
        <f t="shared" ref="P163" si="93">B163</f>
        <v>79</v>
      </c>
      <c r="Q163" s="38" t="s">
        <v>1</v>
      </c>
      <c r="R163" s="38" t="str">
        <f t="shared" si="89"/>
        <v>{id:79,year: "2020",typeDoc:"RESOLUCIÓN",dateDoc:"24-DIC",numDoc:"CG 79-2020",monthDoc:"DIC",nameDoc:"PROCEDENCIA MANIFESTACIONES INDEPENDIENTES",link: Acuerdos__pdfpath(`./${"2020/"}${"79.pdf"}`),},</v>
      </c>
      <c r="V163" s="38" t="str">
        <f t="shared" si="90"/>
        <v>{id:79,year: "2020",typeDoc:"RESOLUCIÓN",dateDoc:"24-DIC",numDoc:"CG 79-2020",monthDoc:"DIC",nameDoc:"PROCEDENCIA MANIFESTACIONES INDEPENDIENTES",link: Acuerdos__pdfpath(`./${"2020/"}${"79.pdf"}`),},</v>
      </c>
      <c r="W163" s="38">
        <v>162</v>
      </c>
    </row>
    <row r="164" spans="1:23" x14ac:dyDescent="0.25">
      <c r="A164" s="41" t="s">
        <v>748</v>
      </c>
      <c r="B164" s="42">
        <v>80</v>
      </c>
      <c r="C164" s="42" t="s">
        <v>1175</v>
      </c>
      <c r="D164" s="42" t="s">
        <v>1181</v>
      </c>
      <c r="E164" s="42" t="s">
        <v>1417</v>
      </c>
      <c r="F164" s="43" t="s">
        <v>618</v>
      </c>
      <c r="G164" s="42" t="s">
        <v>1176</v>
      </c>
      <c r="H164" s="42"/>
      <c r="I164" s="42">
        <f t="shared" ref="I164" si="94">B164</f>
        <v>80</v>
      </c>
      <c r="J164" s="42" t="s">
        <v>0</v>
      </c>
      <c r="K164" s="42" t="s">
        <v>1178</v>
      </c>
      <c r="L164" s="42" t="str">
        <f t="shared" ref="L164:L171" si="95">MID(F164,4,3)</f>
        <v>DIC</v>
      </c>
      <c r="M164" s="42" t="s">
        <v>1177</v>
      </c>
      <c r="N164" s="42" t="s">
        <v>1149</v>
      </c>
      <c r="O164" s="42" t="s">
        <v>1053</v>
      </c>
      <c r="P164" s="44">
        <f>B164</f>
        <v>80</v>
      </c>
      <c r="Q164" s="42" t="s">
        <v>613</v>
      </c>
      <c r="R164" s="45"/>
      <c r="V164" s="38" t="str">
        <f t="shared" si="90"/>
        <v/>
      </c>
      <c r="W164" s="38">
        <v>163</v>
      </c>
    </row>
    <row r="165" spans="1:23" ht="15.75" thickBot="1" x14ac:dyDescent="0.3">
      <c r="A165" s="46" t="s">
        <v>748</v>
      </c>
      <c r="B165" s="47" t="s">
        <v>611</v>
      </c>
      <c r="C165" s="47" t="s">
        <v>1175</v>
      </c>
      <c r="D165" s="47"/>
      <c r="E165" s="47" t="s">
        <v>1417</v>
      </c>
      <c r="F165" s="48"/>
      <c r="G165" s="47" t="s">
        <v>1179</v>
      </c>
      <c r="H165" s="47"/>
      <c r="I165" s="47"/>
      <c r="J165" s="47"/>
      <c r="K165" s="47" t="s">
        <v>1180</v>
      </c>
      <c r="L165" s="47" t="str">
        <f t="shared" si="95"/>
        <v/>
      </c>
      <c r="M165" s="47" t="s">
        <v>1177</v>
      </c>
      <c r="N165" s="47" t="s">
        <v>695</v>
      </c>
      <c r="O165" s="47" t="s">
        <v>1053</v>
      </c>
      <c r="P165" s="49" t="str">
        <f>CONCATENATE(B164,".1")</f>
        <v>80.1</v>
      </c>
      <c r="Q165" s="47" t="s">
        <v>622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V165" s="38" t="str">
        <f t="shared" si="90"/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W165" s="38">
        <v>164</v>
      </c>
    </row>
    <row r="166" spans="1:23" x14ac:dyDescent="0.25">
      <c r="A166" s="41" t="s">
        <v>748</v>
      </c>
      <c r="B166" s="42">
        <v>81</v>
      </c>
      <c r="C166" s="42" t="s">
        <v>1175</v>
      </c>
      <c r="D166" s="42" t="s">
        <v>1181</v>
      </c>
      <c r="E166" s="42" t="s">
        <v>1417</v>
      </c>
      <c r="F166" s="43" t="s">
        <v>618</v>
      </c>
      <c r="G166" s="42" t="s">
        <v>1176</v>
      </c>
      <c r="H166" s="42"/>
      <c r="I166" s="42">
        <f t="shared" ref="I166" si="96">B166</f>
        <v>81</v>
      </c>
      <c r="J166" s="42" t="s">
        <v>0</v>
      </c>
      <c r="K166" s="42" t="s">
        <v>1178</v>
      </c>
      <c r="L166" s="42" t="str">
        <f t="shared" ref="L166:L168" si="97">MID(F166,4,3)</f>
        <v>DIC</v>
      </c>
      <c r="M166" s="42" t="s">
        <v>1177</v>
      </c>
      <c r="N166" s="42" t="s">
        <v>1141</v>
      </c>
      <c r="O166" s="42" t="s">
        <v>1053</v>
      </c>
      <c r="P166" s="44">
        <f>B166</f>
        <v>81</v>
      </c>
      <c r="Q166" s="42" t="s">
        <v>613</v>
      </c>
      <c r="R166" s="45"/>
      <c r="V166" s="38" t="str">
        <f t="shared" si="90"/>
        <v/>
      </c>
      <c r="W166" s="38">
        <v>165</v>
      </c>
    </row>
    <row r="167" spans="1:23" x14ac:dyDescent="0.25">
      <c r="A167" s="51" t="s">
        <v>748</v>
      </c>
      <c r="B167" s="38" t="s">
        <v>611</v>
      </c>
      <c r="C167" s="38" t="s">
        <v>1175</v>
      </c>
      <c r="E167" s="38" t="s">
        <v>1417</v>
      </c>
      <c r="G167" s="38" t="s">
        <v>1179</v>
      </c>
      <c r="K167" s="38" t="s">
        <v>1180</v>
      </c>
      <c r="L167" s="38" t="str">
        <f t="shared" si="97"/>
        <v/>
      </c>
      <c r="M167" s="38" t="s">
        <v>1177</v>
      </c>
      <c r="N167" s="38" t="s">
        <v>695</v>
      </c>
      <c r="O167" s="38" t="s">
        <v>1053</v>
      </c>
      <c r="P167" s="40" t="str">
        <f>CONCATENATE(B166,".1")</f>
        <v>81.1</v>
      </c>
      <c r="Q167" s="38" t="s">
        <v>1</v>
      </c>
      <c r="R167" s="52"/>
      <c r="V167" s="38" t="str">
        <f t="shared" si="90"/>
        <v/>
      </c>
      <c r="W167" s="38">
        <v>166</v>
      </c>
    </row>
    <row r="168" spans="1:23" ht="15.75" thickBot="1" x14ac:dyDescent="0.3">
      <c r="A168" s="46" t="s">
        <v>748</v>
      </c>
      <c r="B168" s="47" t="s">
        <v>611</v>
      </c>
      <c r="C168" s="47" t="s">
        <v>1175</v>
      </c>
      <c r="D168" s="47"/>
      <c r="E168" s="47" t="s">
        <v>1417</v>
      </c>
      <c r="F168" s="48"/>
      <c r="G168" s="47" t="s">
        <v>1179</v>
      </c>
      <c r="H168" s="47"/>
      <c r="I168" s="47"/>
      <c r="J168" s="47"/>
      <c r="K168" s="47" t="s">
        <v>1180</v>
      </c>
      <c r="L168" s="47" t="str">
        <f t="shared" si="97"/>
        <v/>
      </c>
      <c r="M168" s="47" t="s">
        <v>1177</v>
      </c>
      <c r="N168" s="47" t="s">
        <v>711</v>
      </c>
      <c r="O168" s="47" t="s">
        <v>1053</v>
      </c>
      <c r="P168" s="49" t="str">
        <f>CONCATENATE(B166,".2")</f>
        <v>81.2</v>
      </c>
      <c r="Q168" s="47" t="s">
        <v>622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V168" s="38" t="str">
        <f t="shared" si="90"/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W168" s="38">
        <v>167</v>
      </c>
    </row>
    <row r="169" spans="1:23" x14ac:dyDescent="0.25">
      <c r="A169" s="38" t="s">
        <v>748</v>
      </c>
      <c r="B169" s="38">
        <v>82</v>
      </c>
      <c r="C169" s="38" t="s">
        <v>1175</v>
      </c>
      <c r="D169" s="38" t="s">
        <v>1182</v>
      </c>
      <c r="E169" s="38" t="s">
        <v>1417</v>
      </c>
      <c r="F169" s="39" t="s">
        <v>618</v>
      </c>
      <c r="G169" s="38" t="s">
        <v>1176</v>
      </c>
      <c r="I169" s="38">
        <f t="shared" ref="I169:I171" si="98">B169</f>
        <v>82</v>
      </c>
      <c r="J169" s="38" t="s">
        <v>0</v>
      </c>
      <c r="K169" s="38" t="s">
        <v>1178</v>
      </c>
      <c r="L169" s="38" t="str">
        <f t="shared" si="95"/>
        <v>DIC</v>
      </c>
      <c r="M169" s="38" t="s">
        <v>1177</v>
      </c>
      <c r="N169" s="38" t="s">
        <v>1220</v>
      </c>
      <c r="O169" s="38" t="s">
        <v>1053</v>
      </c>
      <c r="P169" s="40">
        <f t="shared" ref="P169:P171" si="99">B169</f>
        <v>82</v>
      </c>
      <c r="Q169" s="38" t="s">
        <v>1</v>
      </c>
      <c r="R169" s="38" t="str">
        <f t="shared" ref="R169:R176" si="100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  <c r="V169" s="38" t="str">
        <f t="shared" si="90"/>
        <v>{id:82,year: "2020",typeDoc:"RESOLUCIÓN",dateDoc:"24-DIC",numDoc:"CG 82-2020",monthDoc:"DIC",nameDoc:"CQD-Q-CG-001-2020 PAN",link: Acuerdos__pdfpath(`./${"2020/"}${"82.pdf"}`),},</v>
      </c>
      <c r="W169" s="38">
        <v>168</v>
      </c>
    </row>
    <row r="170" spans="1:23" x14ac:dyDescent="0.25">
      <c r="A170" s="38" t="s">
        <v>748</v>
      </c>
      <c r="B170" s="38">
        <v>83</v>
      </c>
      <c r="C170" s="38" t="s">
        <v>1175</v>
      </c>
      <c r="D170" s="38" t="s">
        <v>1182</v>
      </c>
      <c r="E170" s="38" t="s">
        <v>1417</v>
      </c>
      <c r="F170" s="39" t="s">
        <v>618</v>
      </c>
      <c r="G170" s="38" t="s">
        <v>1176</v>
      </c>
      <c r="I170" s="38">
        <f t="shared" si="98"/>
        <v>83</v>
      </c>
      <c r="J170" s="38" t="s">
        <v>0</v>
      </c>
      <c r="K170" s="38" t="s">
        <v>1178</v>
      </c>
      <c r="L170" s="38" t="str">
        <f t="shared" si="95"/>
        <v>DIC</v>
      </c>
      <c r="M170" s="38" t="s">
        <v>1177</v>
      </c>
      <c r="N170" s="38" t="s">
        <v>1221</v>
      </c>
      <c r="O170" s="38" t="s">
        <v>1053</v>
      </c>
      <c r="P170" s="40">
        <f t="shared" si="99"/>
        <v>83</v>
      </c>
      <c r="Q170" s="38" t="s">
        <v>1</v>
      </c>
      <c r="R170" s="38" t="str">
        <f t="shared" si="100"/>
        <v>{id:83,year: "2020",typeDoc:"RESOLUCIÓN",dateDoc:"24-DIC",numDoc:"CG 83-2020",monthDoc:"DIC",nameDoc:"CQD-Q-CG-002-2020 PRI",link: Acuerdos__pdfpath(`./${"2020/"}${"83.pdf"}`),},</v>
      </c>
      <c r="V170" s="38" t="str">
        <f t="shared" si="90"/>
        <v>{id:83,year: "2020",typeDoc:"RESOLUCIÓN",dateDoc:"24-DIC",numDoc:"CG 83-2020",monthDoc:"DIC",nameDoc:"CQD-Q-CG-002-2020 PRI",link: Acuerdos__pdfpath(`./${"2020/"}${"83.pdf"}`),},</v>
      </c>
      <c r="W170" s="38">
        <v>169</v>
      </c>
    </row>
    <row r="171" spans="1:23" x14ac:dyDescent="0.25">
      <c r="A171" s="38" t="s">
        <v>748</v>
      </c>
      <c r="B171" s="38">
        <v>84</v>
      </c>
      <c r="C171" s="38" t="s">
        <v>1175</v>
      </c>
      <c r="D171" s="38" t="s">
        <v>1182</v>
      </c>
      <c r="E171" s="38" t="s">
        <v>1417</v>
      </c>
      <c r="F171" s="39" t="s">
        <v>618</v>
      </c>
      <c r="G171" s="38" t="s">
        <v>1176</v>
      </c>
      <c r="I171" s="38">
        <f t="shared" si="98"/>
        <v>84</v>
      </c>
      <c r="J171" s="38" t="s">
        <v>0</v>
      </c>
      <c r="K171" s="38" t="s">
        <v>1178</v>
      </c>
      <c r="L171" s="38" t="str">
        <f t="shared" si="95"/>
        <v>DIC</v>
      </c>
      <c r="M171" s="38" t="s">
        <v>1177</v>
      </c>
      <c r="N171" s="38" t="s">
        <v>1222</v>
      </c>
      <c r="O171" s="38" t="s">
        <v>1053</v>
      </c>
      <c r="P171" s="40">
        <f t="shared" si="99"/>
        <v>84</v>
      </c>
      <c r="Q171" s="38" t="s">
        <v>1</v>
      </c>
      <c r="R171" s="38" t="str">
        <f t="shared" si="100"/>
        <v>{id:84,year: "2020",typeDoc:"RESOLUCIÓN",dateDoc:"24-DIC",numDoc:"CG 84-2020",monthDoc:"DIC",nameDoc:"CQD-Q-CG-003-2020 PRD",link: Acuerdos__pdfpath(`./${"2020/"}${"84.pdf"}`),},</v>
      </c>
      <c r="V171" s="38" t="str">
        <f t="shared" si="90"/>
        <v>{id:84,year: "2020",typeDoc:"RESOLUCIÓN",dateDoc:"24-DIC",numDoc:"CG 84-2020",monthDoc:"DIC",nameDoc:"CQD-Q-CG-003-2020 PRD",link: Acuerdos__pdfpath(`./${"2020/"}${"84.pdf"}`),},</v>
      </c>
      <c r="W171" s="38">
        <v>170</v>
      </c>
    </row>
    <row r="172" spans="1:23" x14ac:dyDescent="0.25">
      <c r="A172" s="38" t="s">
        <v>748</v>
      </c>
      <c r="B172" s="38">
        <v>85</v>
      </c>
      <c r="C172" s="38" t="s">
        <v>1175</v>
      </c>
      <c r="D172" s="38" t="s">
        <v>1182</v>
      </c>
      <c r="E172" s="38" t="s">
        <v>1417</v>
      </c>
      <c r="F172" s="39" t="s">
        <v>618</v>
      </c>
      <c r="G172" s="38" t="s">
        <v>1176</v>
      </c>
      <c r="I172" s="38">
        <f t="shared" ref="I172:I180" si="101">B172</f>
        <v>85</v>
      </c>
      <c r="J172" s="38" t="s">
        <v>0</v>
      </c>
      <c r="K172" s="38" t="s">
        <v>1178</v>
      </c>
      <c r="L172" s="38" t="str">
        <f t="shared" ref="L172:L180" si="102">MID(F172,4,3)</f>
        <v>DIC</v>
      </c>
      <c r="M172" s="38" t="s">
        <v>1177</v>
      </c>
      <c r="N172" s="38" t="s">
        <v>1223</v>
      </c>
      <c r="O172" s="38" t="s">
        <v>1053</v>
      </c>
      <c r="P172" s="40">
        <f t="shared" ref="P172:P180" si="103">B172</f>
        <v>85</v>
      </c>
      <c r="Q172" s="38" t="s">
        <v>1</v>
      </c>
      <c r="R172" s="38" t="str">
        <f t="shared" si="100"/>
        <v>{id:85,year: "2020",typeDoc:"RESOLUCIÓN",dateDoc:"24-DIC",numDoc:"CG 85-2020",monthDoc:"DIC",nameDoc:"CQD-Q-CG-004-2020 PT",link: Acuerdos__pdfpath(`./${"2020/"}${"85.pdf"}`),},</v>
      </c>
      <c r="V172" s="38" t="str">
        <f t="shared" si="90"/>
        <v>{id:85,year: "2020",typeDoc:"RESOLUCIÓN",dateDoc:"24-DIC",numDoc:"CG 85-2020",monthDoc:"DIC",nameDoc:"CQD-Q-CG-004-2020 PT",link: Acuerdos__pdfpath(`./${"2020/"}${"85.pdf"}`),},</v>
      </c>
      <c r="W172" s="38">
        <v>171</v>
      </c>
    </row>
    <row r="173" spans="1:23" x14ac:dyDescent="0.25">
      <c r="A173" s="38" t="s">
        <v>748</v>
      </c>
      <c r="B173" s="38">
        <v>86</v>
      </c>
      <c r="C173" s="38" t="s">
        <v>1175</v>
      </c>
      <c r="D173" s="38" t="s">
        <v>1182</v>
      </c>
      <c r="E173" s="38" t="s">
        <v>1417</v>
      </c>
      <c r="F173" s="39" t="s">
        <v>618</v>
      </c>
      <c r="G173" s="38" t="s">
        <v>1176</v>
      </c>
      <c r="I173" s="38">
        <f t="shared" si="101"/>
        <v>86</v>
      </c>
      <c r="J173" s="38" t="s">
        <v>0</v>
      </c>
      <c r="K173" s="38" t="s">
        <v>1178</v>
      </c>
      <c r="L173" s="38" t="str">
        <f t="shared" si="102"/>
        <v>DIC</v>
      </c>
      <c r="M173" s="38" t="s">
        <v>1177</v>
      </c>
      <c r="N173" s="38" t="s">
        <v>1224</v>
      </c>
      <c r="O173" s="38" t="s">
        <v>1053</v>
      </c>
      <c r="P173" s="40">
        <f t="shared" si="103"/>
        <v>86</v>
      </c>
      <c r="Q173" s="38" t="s">
        <v>1</v>
      </c>
      <c r="R173" s="38" t="str">
        <f t="shared" si="100"/>
        <v>{id:86,year: "2020",typeDoc:"RESOLUCIÓN",dateDoc:"24-DIC",numDoc:"CG 86-2020",monthDoc:"DIC",nameDoc:"CQD-Q-CG-005-2020 PVEM",link: Acuerdos__pdfpath(`./${"2020/"}${"86.pdf"}`),},</v>
      </c>
      <c r="V173" s="38" t="str">
        <f t="shared" si="90"/>
        <v>{id:86,year: "2020",typeDoc:"RESOLUCIÓN",dateDoc:"24-DIC",numDoc:"CG 86-2020",monthDoc:"DIC",nameDoc:"CQD-Q-CG-005-2020 PVEM",link: Acuerdos__pdfpath(`./${"2020/"}${"86.pdf"}`),},</v>
      </c>
      <c r="W173" s="38">
        <v>172</v>
      </c>
    </row>
    <row r="174" spans="1:23" x14ac:dyDescent="0.25">
      <c r="A174" s="38" t="s">
        <v>748</v>
      </c>
      <c r="B174" s="38">
        <v>87</v>
      </c>
      <c r="C174" s="38" t="s">
        <v>1175</v>
      </c>
      <c r="D174" s="38" t="s">
        <v>1182</v>
      </c>
      <c r="E174" s="38" t="s">
        <v>1417</v>
      </c>
      <c r="F174" s="39" t="s">
        <v>618</v>
      </c>
      <c r="G174" s="38" t="s">
        <v>1176</v>
      </c>
      <c r="I174" s="38">
        <f t="shared" si="101"/>
        <v>87</v>
      </c>
      <c r="J174" s="38" t="s">
        <v>0</v>
      </c>
      <c r="K174" s="38" t="s">
        <v>1178</v>
      </c>
      <c r="L174" s="38" t="str">
        <f t="shared" si="102"/>
        <v>DIC</v>
      </c>
      <c r="M174" s="38" t="s">
        <v>1177</v>
      </c>
      <c r="N174" s="38" t="s">
        <v>1225</v>
      </c>
      <c r="O174" s="38" t="s">
        <v>1053</v>
      </c>
      <c r="P174" s="40">
        <f t="shared" si="103"/>
        <v>87</v>
      </c>
      <c r="Q174" s="38" t="s">
        <v>1</v>
      </c>
      <c r="R174" s="38" t="str">
        <f t="shared" si="100"/>
        <v>{id:87,year: "2020",typeDoc:"RESOLUCIÓN",dateDoc:"24-DIC",numDoc:"CG 87-2020",monthDoc:"DIC",nameDoc:"CQD-Q-CG-006-2020 NA TLAXCALA",link: Acuerdos__pdfpath(`./${"2020/"}${"87.pdf"}`),},</v>
      </c>
      <c r="V174" s="38" t="str">
        <f t="shared" si="90"/>
        <v>{id:87,year: "2020",typeDoc:"RESOLUCIÓN",dateDoc:"24-DIC",numDoc:"CG 87-2020",monthDoc:"DIC",nameDoc:"CQD-Q-CG-006-2020 NA TLAXCALA",link: Acuerdos__pdfpath(`./${"2020/"}${"87.pdf"}`),},</v>
      </c>
      <c r="W174" s="38">
        <v>173</v>
      </c>
    </row>
    <row r="175" spans="1:23" x14ac:dyDescent="0.25">
      <c r="A175" s="38" t="s">
        <v>748</v>
      </c>
      <c r="B175" s="38">
        <v>88</v>
      </c>
      <c r="C175" s="38" t="s">
        <v>1175</v>
      </c>
      <c r="D175" s="38" t="s">
        <v>1182</v>
      </c>
      <c r="E175" s="38" t="s">
        <v>1417</v>
      </c>
      <c r="F175" s="39" t="s">
        <v>618</v>
      </c>
      <c r="G175" s="38" t="s">
        <v>1176</v>
      </c>
      <c r="I175" s="38">
        <f t="shared" si="101"/>
        <v>88</v>
      </c>
      <c r="J175" s="38" t="s">
        <v>0</v>
      </c>
      <c r="K175" s="38" t="s">
        <v>1178</v>
      </c>
      <c r="L175" s="38" t="str">
        <f t="shared" si="102"/>
        <v>DIC</v>
      </c>
      <c r="M175" s="38" t="s">
        <v>1177</v>
      </c>
      <c r="N175" s="38" t="s">
        <v>1226</v>
      </c>
      <c r="O175" s="38" t="s">
        <v>1053</v>
      </c>
      <c r="P175" s="40">
        <f t="shared" si="103"/>
        <v>88</v>
      </c>
      <c r="Q175" s="38" t="s">
        <v>1</v>
      </c>
      <c r="R175" s="38" t="str">
        <f t="shared" si="100"/>
        <v>{id:88,year: "2020",typeDoc:"RESOLUCIÓN",dateDoc:"24-DIC",numDoc:"CG 88-2020",monthDoc:"DIC",nameDoc:"CQD-Q-CG-007-2020 MORENA",link: Acuerdos__pdfpath(`./${"2020/"}${"88.pdf"}`),},</v>
      </c>
      <c r="V175" s="38" t="str">
        <f t="shared" si="90"/>
        <v>{id:88,year: "2020",typeDoc:"RESOLUCIÓN",dateDoc:"24-DIC",numDoc:"CG 88-2020",monthDoc:"DIC",nameDoc:"CQD-Q-CG-007-2020 MORENA",link: Acuerdos__pdfpath(`./${"2020/"}${"88.pdf"}`),},</v>
      </c>
      <c r="W175" s="38">
        <v>174</v>
      </c>
    </row>
    <row r="176" spans="1:23" ht="15.75" thickBot="1" x14ac:dyDescent="0.3">
      <c r="A176" s="38" t="s">
        <v>748</v>
      </c>
      <c r="B176" s="38">
        <v>89</v>
      </c>
      <c r="C176" s="38" t="s">
        <v>1175</v>
      </c>
      <c r="D176" s="38" t="s">
        <v>1182</v>
      </c>
      <c r="E176" s="38" t="s">
        <v>1417</v>
      </c>
      <c r="F176" s="39" t="s">
        <v>618</v>
      </c>
      <c r="G176" s="38" t="s">
        <v>1176</v>
      </c>
      <c r="I176" s="38">
        <f t="shared" si="101"/>
        <v>89</v>
      </c>
      <c r="J176" s="38" t="s">
        <v>0</v>
      </c>
      <c r="K176" s="38" t="s">
        <v>1178</v>
      </c>
      <c r="L176" s="38" t="str">
        <f t="shared" si="102"/>
        <v>DIC</v>
      </c>
      <c r="M176" s="38" t="s">
        <v>1177</v>
      </c>
      <c r="N176" s="38" t="s">
        <v>1227</v>
      </c>
      <c r="O176" s="38" t="s">
        <v>1053</v>
      </c>
      <c r="P176" s="40">
        <f t="shared" si="103"/>
        <v>89</v>
      </c>
      <c r="Q176" s="38" t="s">
        <v>1</v>
      </c>
      <c r="R176" s="38" t="str">
        <f t="shared" si="100"/>
        <v>{id:89,year: "2020",typeDoc:"RESOLUCIÓN",dateDoc:"24-DIC",numDoc:"CG 89-2020",monthDoc:"DIC",nameDoc:"CQD-Q-CG-008-2020 PES TLAXCALA",link: Acuerdos__pdfpath(`./${"2020/"}${"89.pdf"}`),},</v>
      </c>
      <c r="V176" s="38" t="str">
        <f t="shared" si="90"/>
        <v>{id:89,year: "2020",typeDoc:"RESOLUCIÓN",dateDoc:"24-DIC",numDoc:"CG 89-2020",monthDoc:"DIC",nameDoc:"CQD-Q-CG-008-2020 PES TLAXCALA",link: Acuerdos__pdfpath(`./${"2020/"}${"89.pdf"}`),},</v>
      </c>
      <c r="W176" s="38">
        <v>175</v>
      </c>
    </row>
    <row r="177" spans="1:23" x14ac:dyDescent="0.25">
      <c r="A177" s="41" t="s">
        <v>748</v>
      </c>
      <c r="B177" s="42">
        <v>90</v>
      </c>
      <c r="C177" s="42" t="s">
        <v>1175</v>
      </c>
      <c r="D177" s="42" t="s">
        <v>1181</v>
      </c>
      <c r="E177" s="42" t="s">
        <v>1417</v>
      </c>
      <c r="F177" s="43" t="s">
        <v>1155</v>
      </c>
      <c r="G177" s="42" t="s">
        <v>1176</v>
      </c>
      <c r="H177" s="42"/>
      <c r="I177" s="42">
        <f t="shared" si="101"/>
        <v>90</v>
      </c>
      <c r="J177" s="42" t="s">
        <v>0</v>
      </c>
      <c r="K177" s="42" t="s">
        <v>1178</v>
      </c>
      <c r="L177" s="42" t="str">
        <f t="shared" si="102"/>
        <v>DIC</v>
      </c>
      <c r="M177" s="42" t="s">
        <v>1177</v>
      </c>
      <c r="N177" s="42" t="s">
        <v>1228</v>
      </c>
      <c r="O177" s="42" t="s">
        <v>1053</v>
      </c>
      <c r="P177" s="44">
        <f>B177</f>
        <v>90</v>
      </c>
      <c r="Q177" s="42" t="s">
        <v>613</v>
      </c>
      <c r="R177" s="45"/>
      <c r="V177" s="38" t="str">
        <f t="shared" si="90"/>
        <v/>
      </c>
      <c r="W177" s="38">
        <v>176</v>
      </c>
    </row>
    <row r="178" spans="1:23" x14ac:dyDescent="0.25">
      <c r="A178" s="51" t="s">
        <v>748</v>
      </c>
      <c r="B178" s="38" t="s">
        <v>611</v>
      </c>
      <c r="C178" s="38" t="s">
        <v>1175</v>
      </c>
      <c r="E178" s="38" t="s">
        <v>1417</v>
      </c>
      <c r="G178" s="38" t="s">
        <v>1179</v>
      </c>
      <c r="K178" s="38" t="s">
        <v>1180</v>
      </c>
      <c r="L178" s="38" t="str">
        <f t="shared" si="102"/>
        <v/>
      </c>
      <c r="M178" s="38" t="s">
        <v>1177</v>
      </c>
      <c r="N178" s="38" t="s">
        <v>1150</v>
      </c>
      <c r="O178" s="38" t="s">
        <v>1053</v>
      </c>
      <c r="P178" s="40" t="str">
        <f>CONCATENATE(B177,".1")</f>
        <v>90.1</v>
      </c>
      <c r="Q178" s="38" t="s">
        <v>1</v>
      </c>
      <c r="R178" s="52"/>
      <c r="V178" s="38" t="str">
        <f t="shared" si="90"/>
        <v/>
      </c>
      <c r="W178" s="38">
        <v>177</v>
      </c>
    </row>
    <row r="179" spans="1:23" ht="15.75" thickBot="1" x14ac:dyDescent="0.3">
      <c r="A179" s="46" t="s">
        <v>748</v>
      </c>
      <c r="B179" s="47" t="s">
        <v>611</v>
      </c>
      <c r="C179" s="47" t="s">
        <v>1175</v>
      </c>
      <c r="D179" s="47"/>
      <c r="E179" s="47" t="s">
        <v>1417</v>
      </c>
      <c r="F179" s="48"/>
      <c r="G179" s="47" t="s">
        <v>1179</v>
      </c>
      <c r="H179" s="47"/>
      <c r="I179" s="47"/>
      <c r="J179" s="47"/>
      <c r="K179" s="47" t="s">
        <v>1180</v>
      </c>
      <c r="L179" s="47" t="str">
        <f t="shared" si="102"/>
        <v/>
      </c>
      <c r="M179" s="47" t="s">
        <v>1177</v>
      </c>
      <c r="N179" s="47" t="s">
        <v>1151</v>
      </c>
      <c r="O179" s="47" t="s">
        <v>1053</v>
      </c>
      <c r="P179" s="49" t="str">
        <f>CONCATENATE(B177,".2")</f>
        <v>90.2</v>
      </c>
      <c r="Q179" s="47" t="s">
        <v>622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V179" s="38" t="str">
        <f t="shared" si="90"/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W179" s="38">
        <v>178</v>
      </c>
    </row>
    <row r="180" spans="1:23" x14ac:dyDescent="0.25">
      <c r="A180" s="38" t="s">
        <v>748</v>
      </c>
      <c r="B180" s="38">
        <v>91</v>
      </c>
      <c r="C180" s="38" t="s">
        <v>1175</v>
      </c>
      <c r="D180" s="38" t="s">
        <v>1181</v>
      </c>
      <c r="E180" s="38" t="s">
        <v>1417</v>
      </c>
      <c r="F180" s="39" t="s">
        <v>409</v>
      </c>
      <c r="G180" s="38" t="s">
        <v>1176</v>
      </c>
      <c r="I180" s="38">
        <f t="shared" si="101"/>
        <v>91</v>
      </c>
      <c r="J180" s="38" t="s">
        <v>0</v>
      </c>
      <c r="K180" s="38" t="s">
        <v>1178</v>
      </c>
      <c r="L180" s="38" t="str">
        <f t="shared" si="102"/>
        <v>DIC</v>
      </c>
      <c r="M180" s="38" t="s">
        <v>1177</v>
      </c>
      <c r="N180" s="38" t="s">
        <v>1229</v>
      </c>
      <c r="O180" s="38" t="s">
        <v>1053</v>
      </c>
      <c r="P180" s="40">
        <f t="shared" si="103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  <c r="V180" s="38" t="str">
        <f t="shared" si="90"/>
        <v>{id:91,year: "2020",typeDoc:"ACUERDO",dateDoc:"29-DIC",numDoc:"CG 91-2020",monthDoc:"DIC",nameDoc:"SE DA CUMPLIMIENTO A LA SENTENCIA TET-JE-055-2020",link: Acuerdos__pdfpath(`./${"2020/"}${"91.pdf"}`),},</v>
      </c>
      <c r="W180" s="38">
        <v>179</v>
      </c>
    </row>
    <row r="181" spans="1:23" x14ac:dyDescent="0.25">
      <c r="R181" s="38" t="s">
        <v>920</v>
      </c>
      <c r="V181" s="38" t="str">
        <f t="shared" si="90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topLeftCell="I1" workbookViewId="0">
      <selection activeCell="N3" sqref="N3:N84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36.7109375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22" width="11.5703125" style="38"/>
    <col min="23" max="23" width="50.7109375" style="38" customWidth="1"/>
    <col min="24" max="24" width="5" style="38" bestFit="1" customWidth="1"/>
    <col min="25" max="16384" width="11.5703125" style="38"/>
  </cols>
  <sheetData>
    <row r="1" spans="1:24" x14ac:dyDescent="0.25">
      <c r="W1" s="38" t="s">
        <v>2503</v>
      </c>
      <c r="X1" s="38" t="s">
        <v>2506</v>
      </c>
    </row>
    <row r="2" spans="1:24" ht="15.75" thickBot="1" x14ac:dyDescent="0.3">
      <c r="R2" s="38" t="s">
        <v>1013</v>
      </c>
      <c r="W2" s="38" t="str">
        <f t="shared" ref="W2:W33" si="0">IF(R2=0,"",R2)</f>
        <v>export const dataAcuerdos2019 = [</v>
      </c>
      <c r="X2" s="38">
        <v>1</v>
      </c>
    </row>
    <row r="3" spans="1:24" x14ac:dyDescent="0.25">
      <c r="A3" s="41" t="s">
        <v>748</v>
      </c>
      <c r="B3" s="42">
        <v>1</v>
      </c>
      <c r="C3" s="42" t="s">
        <v>1230</v>
      </c>
      <c r="D3" s="42" t="s">
        <v>1181</v>
      </c>
      <c r="E3" s="42" t="s">
        <v>1417</v>
      </c>
      <c r="F3" s="43" t="s">
        <v>6</v>
      </c>
      <c r="G3" s="42" t="s">
        <v>1176</v>
      </c>
      <c r="H3" s="42">
        <v>0</v>
      </c>
      <c r="I3" s="42">
        <f>B3</f>
        <v>1</v>
      </c>
      <c r="J3" s="42" t="s">
        <v>0</v>
      </c>
      <c r="K3" s="42" t="s">
        <v>1231</v>
      </c>
      <c r="L3" s="42" t="str">
        <f t="shared" ref="L3:L68" si="1">MID(F3,4,3)</f>
        <v>ENE</v>
      </c>
      <c r="M3" s="42" t="s">
        <v>1177</v>
      </c>
      <c r="N3" s="42" t="s">
        <v>1232</v>
      </c>
      <c r="O3" s="42" t="s">
        <v>1014</v>
      </c>
      <c r="P3" s="44">
        <f>B3</f>
        <v>1</v>
      </c>
      <c r="Q3" s="42" t="s">
        <v>613</v>
      </c>
      <c r="R3" s="45"/>
      <c r="W3" s="38" t="str">
        <f t="shared" si="0"/>
        <v/>
      </c>
      <c r="X3" s="38">
        <v>2</v>
      </c>
    </row>
    <row r="4" spans="1:24" ht="15.75" thickBot="1" x14ac:dyDescent="0.3">
      <c r="A4" s="46" t="s">
        <v>748</v>
      </c>
      <c r="B4" s="47" t="s">
        <v>611</v>
      </c>
      <c r="C4" s="47" t="s">
        <v>1230</v>
      </c>
      <c r="D4" s="47"/>
      <c r="E4" s="47" t="s">
        <v>1417</v>
      </c>
      <c r="F4" s="48"/>
      <c r="G4" s="47" t="s">
        <v>1179</v>
      </c>
      <c r="H4" s="47"/>
      <c r="I4" s="47"/>
      <c r="J4" s="47"/>
      <c r="K4" s="47" t="s">
        <v>1180</v>
      </c>
      <c r="L4" s="47" t="str">
        <f t="shared" si="1"/>
        <v/>
      </c>
      <c r="M4" s="47" t="s">
        <v>1177</v>
      </c>
      <c r="N4" s="47" t="s">
        <v>695</v>
      </c>
      <c r="O4" s="47" t="s">
        <v>1014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W4" s="38" t="str">
        <f t="shared" si="0"/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X4" s="38">
        <v>3</v>
      </c>
    </row>
    <row r="5" spans="1:24" x14ac:dyDescent="0.25">
      <c r="A5" s="41" t="s">
        <v>748</v>
      </c>
      <c r="B5" s="42">
        <v>2</v>
      </c>
      <c r="C5" s="42" t="s">
        <v>1230</v>
      </c>
      <c r="D5" s="42" t="s">
        <v>1181</v>
      </c>
      <c r="E5" s="42" t="s">
        <v>1417</v>
      </c>
      <c r="F5" s="43" t="s">
        <v>6</v>
      </c>
      <c r="G5" s="42" t="s">
        <v>1176</v>
      </c>
      <c r="H5" s="42">
        <v>0</v>
      </c>
      <c r="I5" s="42">
        <f t="shared" ref="I5:I66" si="2">B5</f>
        <v>2</v>
      </c>
      <c r="J5" s="42" t="s">
        <v>0</v>
      </c>
      <c r="K5" s="42" t="s">
        <v>1231</v>
      </c>
      <c r="L5" s="42" t="str">
        <f t="shared" si="1"/>
        <v>ENE</v>
      </c>
      <c r="M5" s="42" t="s">
        <v>1177</v>
      </c>
      <c r="N5" s="42" t="s">
        <v>1233</v>
      </c>
      <c r="O5" s="42" t="s">
        <v>1014</v>
      </c>
      <c r="P5" s="44">
        <f>B5</f>
        <v>2</v>
      </c>
      <c r="Q5" s="42" t="s">
        <v>613</v>
      </c>
      <c r="R5" s="45"/>
      <c r="W5" s="38" t="str">
        <f t="shared" si="0"/>
        <v/>
      </c>
      <c r="X5" s="38">
        <v>4</v>
      </c>
    </row>
    <row r="6" spans="1:24" ht="15.75" thickBot="1" x14ac:dyDescent="0.3">
      <c r="A6" s="46" t="s">
        <v>748</v>
      </c>
      <c r="B6" s="47" t="s">
        <v>611</v>
      </c>
      <c r="C6" s="47" t="s">
        <v>1230</v>
      </c>
      <c r="D6" s="47"/>
      <c r="E6" s="47" t="s">
        <v>1417</v>
      </c>
      <c r="F6" s="48"/>
      <c r="G6" s="47" t="s">
        <v>1179</v>
      </c>
      <c r="H6" s="47"/>
      <c r="I6" s="47"/>
      <c r="J6" s="47"/>
      <c r="K6" s="47" t="s">
        <v>1180</v>
      </c>
      <c r="L6" s="47" t="str">
        <f t="shared" si="1"/>
        <v/>
      </c>
      <c r="M6" s="47" t="s">
        <v>1177</v>
      </c>
      <c r="N6" s="47" t="s">
        <v>695</v>
      </c>
      <c r="O6" s="47" t="s">
        <v>1014</v>
      </c>
      <c r="P6" s="49">
        <v>2.1</v>
      </c>
      <c r="Q6" s="47" t="s">
        <v>622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W6" s="38" t="str">
        <f t="shared" si="0"/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X6" s="38">
        <v>5</v>
      </c>
    </row>
    <row r="7" spans="1:24" x14ac:dyDescent="0.25">
      <c r="A7" s="41" t="s">
        <v>748</v>
      </c>
      <c r="B7" s="42">
        <v>3</v>
      </c>
      <c r="C7" s="42" t="s">
        <v>1230</v>
      </c>
      <c r="D7" s="42" t="s">
        <v>1181</v>
      </c>
      <c r="E7" s="42" t="s">
        <v>1417</v>
      </c>
      <c r="F7" s="43" t="s">
        <v>9</v>
      </c>
      <c r="G7" s="42" t="s">
        <v>1176</v>
      </c>
      <c r="H7" s="42">
        <v>0</v>
      </c>
      <c r="I7" s="42">
        <f t="shared" si="2"/>
        <v>3</v>
      </c>
      <c r="J7" s="42" t="s">
        <v>0</v>
      </c>
      <c r="K7" s="42" t="s">
        <v>1231</v>
      </c>
      <c r="L7" s="42" t="str">
        <f t="shared" ref="L7:L8" si="3">MID(F7,4,3)</f>
        <v>FEB</v>
      </c>
      <c r="M7" s="42" t="s">
        <v>1177</v>
      </c>
      <c r="N7" s="42" t="s">
        <v>1234</v>
      </c>
      <c r="O7" s="42" t="s">
        <v>1014</v>
      </c>
      <c r="P7" s="44">
        <f>B7</f>
        <v>3</v>
      </c>
      <c r="Q7" s="42" t="s">
        <v>613</v>
      </c>
      <c r="R7" s="45"/>
      <c r="W7" s="38" t="str">
        <f t="shared" si="0"/>
        <v/>
      </c>
      <c r="X7" s="38">
        <v>6</v>
      </c>
    </row>
    <row r="8" spans="1:24" ht="15.75" thickBot="1" x14ac:dyDescent="0.3">
      <c r="A8" s="46" t="s">
        <v>748</v>
      </c>
      <c r="B8" s="47" t="s">
        <v>611</v>
      </c>
      <c r="C8" s="47" t="s">
        <v>1230</v>
      </c>
      <c r="D8" s="47"/>
      <c r="E8" s="47" t="s">
        <v>1417</v>
      </c>
      <c r="F8" s="48"/>
      <c r="G8" s="47" t="s">
        <v>1179</v>
      </c>
      <c r="H8" s="47"/>
      <c r="I8" s="47"/>
      <c r="J8" s="47"/>
      <c r="K8" s="47" t="s">
        <v>1180</v>
      </c>
      <c r="L8" s="47" t="str">
        <f t="shared" si="3"/>
        <v/>
      </c>
      <c r="M8" s="47" t="s">
        <v>1177</v>
      </c>
      <c r="N8" s="47" t="s">
        <v>695</v>
      </c>
      <c r="O8" s="47" t="s">
        <v>1014</v>
      </c>
      <c r="P8" s="49" t="str">
        <f>CONCATENATE(B7,".1")</f>
        <v>3.1</v>
      </c>
      <c r="Q8" s="47" t="s">
        <v>622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W8" s="38" t="str">
        <f t="shared" si="0"/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X8" s="38">
        <v>7</v>
      </c>
    </row>
    <row r="9" spans="1:24" ht="15.75" thickBot="1" x14ac:dyDescent="0.3">
      <c r="A9" s="38" t="s">
        <v>748</v>
      </c>
      <c r="B9" s="38">
        <v>4</v>
      </c>
      <c r="C9" s="38" t="s">
        <v>1230</v>
      </c>
      <c r="D9" s="38" t="s">
        <v>1181</v>
      </c>
      <c r="E9" s="38" t="s">
        <v>1417</v>
      </c>
      <c r="F9" s="39" t="s">
        <v>9</v>
      </c>
      <c r="G9" s="38" t="s">
        <v>1176</v>
      </c>
      <c r="H9" s="38">
        <v>0</v>
      </c>
      <c r="I9" s="38">
        <f t="shared" si="2"/>
        <v>4</v>
      </c>
      <c r="J9" s="38" t="s">
        <v>0</v>
      </c>
      <c r="K9" s="38" t="s">
        <v>1231</v>
      </c>
      <c r="L9" s="38" t="str">
        <f t="shared" si="1"/>
        <v>FEB</v>
      </c>
      <c r="M9" s="38" t="s">
        <v>1177</v>
      </c>
      <c r="N9" s="38" t="s">
        <v>1235</v>
      </c>
      <c r="O9" s="38" t="s">
        <v>1014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  <c r="W9" s="38" t="str">
        <f t="shared" si="0"/>
        <v>{id:4,year: "2019",typeDoc:"ACUERDO",dateDoc:"14-FEB",numDoc:"CG 04-2019",monthDoc:"FEB",nameDoc:"DELEGACIÓN DE ESTUDIOS DOCUMENTACIÓN ELECTORAL",link: Acuerdos__pdfpath(`./${"2019/"}${"4.pdf"}`),},</v>
      </c>
      <c r="X9" s="38">
        <v>8</v>
      </c>
    </row>
    <row r="10" spans="1:24" x14ac:dyDescent="0.25">
      <c r="A10" s="41" t="s">
        <v>748</v>
      </c>
      <c r="B10" s="42">
        <v>5</v>
      </c>
      <c r="C10" s="42" t="s">
        <v>1230</v>
      </c>
      <c r="D10" s="42" t="s">
        <v>1181</v>
      </c>
      <c r="E10" s="42" t="s">
        <v>1417</v>
      </c>
      <c r="F10" s="43" t="s">
        <v>9</v>
      </c>
      <c r="G10" s="42" t="s">
        <v>1176</v>
      </c>
      <c r="H10" s="42">
        <v>0</v>
      </c>
      <c r="I10" s="42">
        <f t="shared" si="2"/>
        <v>5</v>
      </c>
      <c r="J10" s="42" t="s">
        <v>0</v>
      </c>
      <c r="K10" s="42" t="s">
        <v>1231</v>
      </c>
      <c r="L10" s="42" t="str">
        <f t="shared" ref="L10:L12" si="5">MID(F10,4,3)</f>
        <v>FEB</v>
      </c>
      <c r="M10" s="42" t="s">
        <v>1177</v>
      </c>
      <c r="N10" s="42" t="s">
        <v>1186</v>
      </c>
      <c r="O10" s="42" t="s">
        <v>1014</v>
      </c>
      <c r="P10" s="44">
        <f>B10</f>
        <v>5</v>
      </c>
      <c r="Q10" s="42" t="s">
        <v>613</v>
      </c>
      <c r="R10" s="45"/>
      <c r="W10" s="38" t="str">
        <f t="shared" si="0"/>
        <v/>
      </c>
      <c r="X10" s="38">
        <v>9</v>
      </c>
    </row>
    <row r="11" spans="1:24" ht="15.75" thickBot="1" x14ac:dyDescent="0.3">
      <c r="A11" s="46" t="s">
        <v>748</v>
      </c>
      <c r="B11" s="47" t="s">
        <v>611</v>
      </c>
      <c r="C11" s="47" t="s">
        <v>1230</v>
      </c>
      <c r="D11" s="47"/>
      <c r="E11" s="47" t="s">
        <v>1417</v>
      </c>
      <c r="F11" s="48"/>
      <c r="G11" s="47" t="s">
        <v>1179</v>
      </c>
      <c r="H11" s="47"/>
      <c r="I11" s="47"/>
      <c r="J11" s="47"/>
      <c r="K11" s="47" t="s">
        <v>1180</v>
      </c>
      <c r="L11" s="47" t="str">
        <f t="shared" si="5"/>
        <v/>
      </c>
      <c r="M11" s="47" t="s">
        <v>1177</v>
      </c>
      <c r="N11" s="47" t="s">
        <v>695</v>
      </c>
      <c r="O11" s="47" t="s">
        <v>1014</v>
      </c>
      <c r="P11" s="49" t="str">
        <f>CONCATENATE(B10,".1")</f>
        <v>5.1</v>
      </c>
      <c r="Q11" s="47" t="s">
        <v>622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W11" s="38" t="str">
        <f t="shared" si="0"/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X11" s="38">
        <v>10</v>
      </c>
    </row>
    <row r="12" spans="1:24" ht="15.75" thickBot="1" x14ac:dyDescent="0.3">
      <c r="A12" s="38" t="s">
        <v>748</v>
      </c>
      <c r="B12" s="38">
        <v>6</v>
      </c>
      <c r="C12" s="38" t="s">
        <v>1230</v>
      </c>
      <c r="D12" s="38" t="s">
        <v>1181</v>
      </c>
      <c r="E12" s="38" t="s">
        <v>1417</v>
      </c>
      <c r="F12" s="39" t="s">
        <v>9</v>
      </c>
      <c r="G12" s="38" t="s">
        <v>1176</v>
      </c>
      <c r="I12" s="38">
        <f t="shared" si="2"/>
        <v>6</v>
      </c>
      <c r="J12" s="38" t="s">
        <v>0</v>
      </c>
      <c r="K12" s="38" t="s">
        <v>1231</v>
      </c>
      <c r="L12" s="38" t="str">
        <f t="shared" si="5"/>
        <v>FEB</v>
      </c>
      <c r="M12" s="38" t="s">
        <v>1177</v>
      </c>
      <c r="N12" s="38" t="s">
        <v>1236</v>
      </c>
      <c r="O12" s="38" t="s">
        <v>1014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  <c r="W12" s="38" t="str">
        <f t="shared" si="0"/>
        <v>{id:6,year: "2019",typeDoc:"ACUERDO",dateDoc:"14-FEB",numDoc:"CG 6-2019",monthDoc:"FEB",nameDoc:"DESIGNACIÓN TITULARES ÁREA TÉCNICA",link: Acuerdos__pdfpath(`./${"2019/"}${"6.pdf"}`),},</v>
      </c>
      <c r="X12" s="38">
        <v>11</v>
      </c>
    </row>
    <row r="13" spans="1:24" x14ac:dyDescent="0.25">
      <c r="A13" s="41" t="s">
        <v>748</v>
      </c>
      <c r="B13" s="42">
        <v>7</v>
      </c>
      <c r="C13" s="42" t="s">
        <v>1230</v>
      </c>
      <c r="D13" s="42" t="s">
        <v>1181</v>
      </c>
      <c r="E13" s="42" t="s">
        <v>1417</v>
      </c>
      <c r="F13" s="43" t="s">
        <v>30</v>
      </c>
      <c r="G13" s="42" t="s">
        <v>1176</v>
      </c>
      <c r="H13" s="42">
        <v>0</v>
      </c>
      <c r="I13" s="42">
        <f t="shared" si="2"/>
        <v>7</v>
      </c>
      <c r="J13" s="42" t="s">
        <v>0</v>
      </c>
      <c r="K13" s="42" t="s">
        <v>1231</v>
      </c>
      <c r="L13" s="42" t="str">
        <f t="shared" ref="L13:L47" si="7">MID(F13,4,3)</f>
        <v>FEB</v>
      </c>
      <c r="M13" s="42" t="s">
        <v>1177</v>
      </c>
      <c r="N13" s="42" t="s">
        <v>1237</v>
      </c>
      <c r="O13" s="42" t="s">
        <v>1014</v>
      </c>
      <c r="P13" s="44">
        <f>B13</f>
        <v>7</v>
      </c>
      <c r="Q13" s="42" t="s">
        <v>613</v>
      </c>
      <c r="R13" s="45"/>
      <c r="W13" s="38" t="str">
        <f t="shared" si="0"/>
        <v/>
      </c>
      <c r="X13" s="38">
        <v>12</v>
      </c>
    </row>
    <row r="14" spans="1:24" ht="15.75" thickBot="1" x14ac:dyDescent="0.3">
      <c r="A14" s="46" t="s">
        <v>748</v>
      </c>
      <c r="B14" s="47" t="s">
        <v>611</v>
      </c>
      <c r="C14" s="47" t="s">
        <v>1230</v>
      </c>
      <c r="D14" s="47"/>
      <c r="E14" s="47" t="s">
        <v>1417</v>
      </c>
      <c r="F14" s="48"/>
      <c r="G14" s="47" t="s">
        <v>1179</v>
      </c>
      <c r="H14" s="47"/>
      <c r="I14" s="47"/>
      <c r="J14" s="47"/>
      <c r="K14" s="47" t="s">
        <v>1180</v>
      </c>
      <c r="L14" s="47" t="str">
        <f t="shared" si="7"/>
        <v/>
      </c>
      <c r="M14" s="47" t="s">
        <v>1177</v>
      </c>
      <c r="N14" s="47" t="s">
        <v>1015</v>
      </c>
      <c r="O14" s="47" t="s">
        <v>1014</v>
      </c>
      <c r="P14" s="49" t="str">
        <f>CONCATENATE(B13,".1")</f>
        <v>7.1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W14" s="38" t="str">
        <f t="shared" si="0"/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X14" s="38">
        <v>13</v>
      </c>
    </row>
    <row r="15" spans="1:24" x14ac:dyDescent="0.25">
      <c r="A15" s="38" t="s">
        <v>748</v>
      </c>
      <c r="B15" s="38">
        <v>8</v>
      </c>
      <c r="C15" s="38" t="s">
        <v>1230</v>
      </c>
      <c r="D15" s="38" t="s">
        <v>1181</v>
      </c>
      <c r="E15" s="38" t="s">
        <v>1417</v>
      </c>
      <c r="F15" s="39" t="s">
        <v>30</v>
      </c>
      <c r="G15" s="38" t="s">
        <v>1176</v>
      </c>
      <c r="H15" s="38">
        <v>0</v>
      </c>
      <c r="I15" s="38">
        <f t="shared" si="2"/>
        <v>8</v>
      </c>
      <c r="J15" s="38" t="s">
        <v>0</v>
      </c>
      <c r="K15" s="38" t="s">
        <v>1231</v>
      </c>
      <c r="L15" s="38" t="str">
        <f t="shared" si="7"/>
        <v>FEB</v>
      </c>
      <c r="M15" s="38" t="s">
        <v>1177</v>
      </c>
      <c r="N15" s="38" t="s">
        <v>1238</v>
      </c>
      <c r="O15" s="38" t="s">
        <v>1014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  <c r="W15" s="38" t="str">
        <f t="shared" si="0"/>
        <v>{id:8,year: "2019",typeDoc:"ACUERDO",dateDoc:"28-FEB",numDoc:"CG 08-2019",monthDoc:"FEB",nameDoc:"INTEGRACIÓN COMISIONES",link: Acuerdos__pdfpath(`./${"2019/"}${"8.pdf"}`),},</v>
      </c>
      <c r="X15" s="38">
        <v>14</v>
      </c>
    </row>
    <row r="16" spans="1:24" ht="15.75" thickBot="1" x14ac:dyDescent="0.3">
      <c r="A16" s="38" t="s">
        <v>748</v>
      </c>
      <c r="B16" s="38">
        <v>9</v>
      </c>
      <c r="C16" s="38" t="s">
        <v>1230</v>
      </c>
      <c r="D16" s="38" t="s">
        <v>1181</v>
      </c>
      <c r="E16" s="38" t="s">
        <v>1417</v>
      </c>
      <c r="F16" s="39" t="s">
        <v>30</v>
      </c>
      <c r="G16" s="38" t="s">
        <v>1176</v>
      </c>
      <c r="H16" s="38">
        <v>0</v>
      </c>
      <c r="I16" s="38">
        <f t="shared" si="2"/>
        <v>9</v>
      </c>
      <c r="J16" s="38" t="s">
        <v>0</v>
      </c>
      <c r="K16" s="38" t="s">
        <v>1231</v>
      </c>
      <c r="L16" s="38" t="str">
        <f t="shared" si="7"/>
        <v>FEB</v>
      </c>
      <c r="M16" s="38" t="s">
        <v>1177</v>
      </c>
      <c r="N16" s="38" t="s">
        <v>120</v>
      </c>
      <c r="O16" s="38" t="s">
        <v>1014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"2019",typeDoc:"ACUERDO",dateDoc:"28-FEB",numDoc:"CG 09-2019",monthDoc:"FEB",nameDoc:"COMITÉ DE ADQUISICIONES",link: Acuerdos__pdfpath(`./${"2019/"}${"9.pdf"}`),},</v>
      </c>
      <c r="W16" s="38" t="str">
        <f t="shared" si="0"/>
        <v>{id:9,year: "2019",typeDoc:"ACUERDO",dateDoc:"28-FEB",numDoc:"CG 09-2019",monthDoc:"FEB",nameDoc:"COMITÉ DE ADQUISICIONES",link: Acuerdos__pdfpath(`./${"2019/"}${"9.pdf"}`),},</v>
      </c>
      <c r="X16" s="38">
        <v>15</v>
      </c>
    </row>
    <row r="17" spans="1:24" x14ac:dyDescent="0.25">
      <c r="A17" s="41" t="s">
        <v>748</v>
      </c>
      <c r="B17" s="42">
        <v>10</v>
      </c>
      <c r="C17" s="42" t="s">
        <v>1230</v>
      </c>
      <c r="D17" s="42" t="s">
        <v>1181</v>
      </c>
      <c r="E17" s="42" t="s">
        <v>1417</v>
      </c>
      <c r="F17" s="43" t="s">
        <v>1016</v>
      </c>
      <c r="G17" s="42" t="s">
        <v>1176</v>
      </c>
      <c r="H17" s="42"/>
      <c r="I17" s="42">
        <f t="shared" si="2"/>
        <v>10</v>
      </c>
      <c r="J17" s="42" t="s">
        <v>0</v>
      </c>
      <c r="K17" s="42" t="s">
        <v>1231</v>
      </c>
      <c r="L17" s="42" t="str">
        <f t="shared" si="7"/>
        <v>MAR</v>
      </c>
      <c r="M17" s="42" t="s">
        <v>1177</v>
      </c>
      <c r="N17" s="42" t="s">
        <v>2673</v>
      </c>
      <c r="O17" s="42" t="s">
        <v>1014</v>
      </c>
      <c r="P17" s="44">
        <f>B17</f>
        <v>10</v>
      </c>
      <c r="Q17" s="42" t="s">
        <v>613</v>
      </c>
      <c r="R17" s="45"/>
      <c r="W17" s="38" t="str">
        <f t="shared" si="0"/>
        <v/>
      </c>
      <c r="X17" s="38">
        <v>16</v>
      </c>
    </row>
    <row r="18" spans="1:24" ht="15.75" thickBot="1" x14ac:dyDescent="0.3">
      <c r="A18" s="46" t="s">
        <v>748</v>
      </c>
      <c r="B18" s="47" t="s">
        <v>611</v>
      </c>
      <c r="C18" s="47" t="s">
        <v>1230</v>
      </c>
      <c r="D18" s="47"/>
      <c r="E18" s="47" t="s">
        <v>1417</v>
      </c>
      <c r="F18" s="48"/>
      <c r="G18" s="47" t="s">
        <v>1179</v>
      </c>
      <c r="H18" s="47"/>
      <c r="I18" s="47"/>
      <c r="J18" s="47"/>
      <c r="K18" s="47" t="s">
        <v>1180</v>
      </c>
      <c r="L18" s="47" t="str">
        <f t="shared" si="7"/>
        <v/>
      </c>
      <c r="M18" s="47" t="s">
        <v>1177</v>
      </c>
      <c r="N18" s="47" t="s">
        <v>1017</v>
      </c>
      <c r="O18" s="47" t="s">
        <v>1014</v>
      </c>
      <c r="P18" s="49" t="str">
        <f>CONCATENATE(B17,".1")</f>
        <v>10.1</v>
      </c>
      <c r="Q18" s="47" t="s">
        <v>622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W18" s="38" t="str">
        <f t="shared" si="0"/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X18" s="38">
        <v>17</v>
      </c>
    </row>
    <row r="19" spans="1:24" ht="15.75" thickBot="1" x14ac:dyDescent="0.3">
      <c r="A19" s="38" t="s">
        <v>748</v>
      </c>
      <c r="B19" s="38">
        <v>11</v>
      </c>
      <c r="C19" s="38" t="s">
        <v>1230</v>
      </c>
      <c r="D19" s="38" t="s">
        <v>1181</v>
      </c>
      <c r="E19" s="38" t="s">
        <v>1417</v>
      </c>
      <c r="F19" s="39" t="s">
        <v>703</v>
      </c>
      <c r="G19" s="38" t="s">
        <v>1176</v>
      </c>
      <c r="I19" s="38">
        <f t="shared" ref="I19:I20" si="9">B19</f>
        <v>11</v>
      </c>
      <c r="J19" s="38" t="s">
        <v>0</v>
      </c>
      <c r="K19" s="38" t="s">
        <v>1231</v>
      </c>
      <c r="L19" s="38" t="str">
        <f t="shared" si="7"/>
        <v>MAR</v>
      </c>
      <c r="M19" s="38" t="s">
        <v>1177</v>
      </c>
      <c r="N19" s="38" t="s">
        <v>1018</v>
      </c>
      <c r="O19" s="38" t="s">
        <v>1014</v>
      </c>
      <c r="P19" s="40">
        <f>B19</f>
        <v>11</v>
      </c>
      <c r="Q19" s="38" t="s">
        <v>1</v>
      </c>
      <c r="R19" s="38" t="s">
        <v>2256</v>
      </c>
      <c r="W19" s="38" t="str">
        <f t="shared" si="0"/>
        <v>{id:9,year: "2019",typeDoc:"ACUERDO",dateDoc:"28-FEB",numDoc:"CG 09-2019",monthDoc:"FEB",nameDoc:"COMITÉ DE ADQUISICIONES",link: Acuerdos__pdfpath(`./${"2019/"}${"9.pdf"}`),},</v>
      </c>
      <c r="X19" s="38">
        <v>18</v>
      </c>
    </row>
    <row r="20" spans="1:24" x14ac:dyDescent="0.25">
      <c r="A20" s="41" t="s">
        <v>748</v>
      </c>
      <c r="B20" s="42">
        <v>12</v>
      </c>
      <c r="C20" s="42" t="s">
        <v>1230</v>
      </c>
      <c r="D20" s="42"/>
      <c r="E20" s="42" t="s">
        <v>1417</v>
      </c>
      <c r="F20" s="43" t="s">
        <v>703</v>
      </c>
      <c r="G20" s="42" t="s">
        <v>1176</v>
      </c>
      <c r="H20" s="42"/>
      <c r="I20" s="42">
        <f t="shared" si="9"/>
        <v>12</v>
      </c>
      <c r="J20" s="42" t="s">
        <v>0</v>
      </c>
      <c r="K20" s="42" t="s">
        <v>1231</v>
      </c>
      <c r="L20" s="42" t="str">
        <f t="shared" si="7"/>
        <v>MAR</v>
      </c>
      <c r="M20" s="42" t="s">
        <v>1177</v>
      </c>
      <c r="N20" s="42" t="s">
        <v>1019</v>
      </c>
      <c r="O20" s="42" t="s">
        <v>1014</v>
      </c>
      <c r="P20" s="44">
        <f>B20</f>
        <v>12</v>
      </c>
      <c r="Q20" s="42" t="s">
        <v>613</v>
      </c>
      <c r="R20" s="45"/>
      <c r="W20" s="38" t="str">
        <f t="shared" si="0"/>
        <v/>
      </c>
      <c r="X20" s="38">
        <v>19</v>
      </c>
    </row>
    <row r="21" spans="1:24" ht="15.75" thickBot="1" x14ac:dyDescent="0.3">
      <c r="A21" s="46" t="s">
        <v>748</v>
      </c>
      <c r="B21" s="47" t="s">
        <v>611</v>
      </c>
      <c r="C21" s="47" t="s">
        <v>1230</v>
      </c>
      <c r="D21" s="47"/>
      <c r="E21" s="47" t="s">
        <v>1417</v>
      </c>
      <c r="F21" s="48"/>
      <c r="G21" s="47" t="s">
        <v>1179</v>
      </c>
      <c r="H21" s="47"/>
      <c r="I21" s="47"/>
      <c r="J21" s="47"/>
      <c r="K21" s="47" t="s">
        <v>1180</v>
      </c>
      <c r="L21" s="47" t="str">
        <f t="shared" si="7"/>
        <v/>
      </c>
      <c r="M21" s="47" t="s">
        <v>1177</v>
      </c>
      <c r="N21" s="47" t="s">
        <v>1020</v>
      </c>
      <c r="O21" s="47" t="s">
        <v>1014</v>
      </c>
      <c r="P21" s="49" t="str">
        <f>CONCATENATE(B20,".1")</f>
        <v>12.1</v>
      </c>
      <c r="Q21" s="47" t="s">
        <v>622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W21" s="38" t="str">
        <f t="shared" si="0"/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X21" s="38">
        <v>20</v>
      </c>
    </row>
    <row r="22" spans="1:24" x14ac:dyDescent="0.25">
      <c r="A22" s="41" t="s">
        <v>748</v>
      </c>
      <c r="B22" s="42">
        <v>13</v>
      </c>
      <c r="C22" s="42" t="s">
        <v>1230</v>
      </c>
      <c r="D22" s="42" t="s">
        <v>1182</v>
      </c>
      <c r="E22" s="42" t="s">
        <v>1417</v>
      </c>
      <c r="F22" s="43" t="s">
        <v>703</v>
      </c>
      <c r="G22" s="42" t="s">
        <v>1176</v>
      </c>
      <c r="H22" s="42"/>
      <c r="I22" s="42">
        <f t="shared" ref="I22" si="10">B22</f>
        <v>13</v>
      </c>
      <c r="J22" s="42" t="s">
        <v>0</v>
      </c>
      <c r="K22" s="42" t="s">
        <v>1231</v>
      </c>
      <c r="L22" s="42" t="str">
        <f t="shared" si="7"/>
        <v>MAR</v>
      </c>
      <c r="M22" s="42" t="s">
        <v>1177</v>
      </c>
      <c r="N22" s="42" t="s">
        <v>1239</v>
      </c>
      <c r="O22" s="42" t="s">
        <v>1014</v>
      </c>
      <c r="P22" s="44">
        <f>B22</f>
        <v>13</v>
      </c>
      <c r="Q22" s="42" t="s">
        <v>613</v>
      </c>
      <c r="R22" s="45"/>
      <c r="W22" s="38" t="str">
        <f t="shared" si="0"/>
        <v/>
      </c>
      <c r="X22" s="38">
        <v>21</v>
      </c>
    </row>
    <row r="23" spans="1:24" ht="15.75" thickBot="1" x14ac:dyDescent="0.3">
      <c r="A23" s="46" t="s">
        <v>748</v>
      </c>
      <c r="B23" s="47" t="s">
        <v>611</v>
      </c>
      <c r="C23" s="47" t="s">
        <v>1230</v>
      </c>
      <c r="D23" s="47"/>
      <c r="E23" s="47" t="s">
        <v>1417</v>
      </c>
      <c r="F23" s="48"/>
      <c r="G23" s="47" t="s">
        <v>1179</v>
      </c>
      <c r="H23" s="47"/>
      <c r="I23" s="47"/>
      <c r="J23" s="47"/>
      <c r="K23" s="47" t="s">
        <v>1180</v>
      </c>
      <c r="L23" s="47" t="str">
        <f t="shared" si="7"/>
        <v/>
      </c>
      <c r="M23" s="47" t="s">
        <v>1177</v>
      </c>
      <c r="N23" s="47" t="s">
        <v>859</v>
      </c>
      <c r="O23" s="47" t="s">
        <v>1014</v>
      </c>
      <c r="P23" s="49" t="str">
        <f>CONCATENATE(B22,".1")</f>
        <v>13.1</v>
      </c>
      <c r="Q23" s="47" t="s">
        <v>622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W23" s="38" t="str">
        <f t="shared" si="0"/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X23" s="38">
        <v>22</v>
      </c>
    </row>
    <row r="24" spans="1:24" x14ac:dyDescent="0.25">
      <c r="A24" s="41" t="s">
        <v>748</v>
      </c>
      <c r="B24" s="42">
        <v>14</v>
      </c>
      <c r="C24" s="42" t="s">
        <v>1230</v>
      </c>
      <c r="D24" s="42" t="s">
        <v>1182</v>
      </c>
      <c r="E24" s="42" t="s">
        <v>1417</v>
      </c>
      <c r="F24" s="43" t="s">
        <v>430</v>
      </c>
      <c r="G24" s="42" t="s">
        <v>1176</v>
      </c>
      <c r="H24" s="42"/>
      <c r="I24" s="42">
        <f t="shared" ref="I24" si="11">B24</f>
        <v>14</v>
      </c>
      <c r="J24" s="42" t="s">
        <v>0</v>
      </c>
      <c r="K24" s="42" t="s">
        <v>1231</v>
      </c>
      <c r="L24" s="42" t="str">
        <f t="shared" si="7"/>
        <v>ABR</v>
      </c>
      <c r="M24" s="42" t="s">
        <v>1177</v>
      </c>
      <c r="N24" s="42" t="s">
        <v>1240</v>
      </c>
      <c r="O24" s="42" t="s">
        <v>1014</v>
      </c>
      <c r="P24" s="44">
        <f>B24</f>
        <v>14</v>
      </c>
      <c r="Q24" s="42" t="s">
        <v>613</v>
      </c>
      <c r="R24" s="45"/>
      <c r="W24" s="38" t="str">
        <f t="shared" si="0"/>
        <v/>
      </c>
      <c r="X24" s="38">
        <v>23</v>
      </c>
    </row>
    <row r="25" spans="1:24" ht="15.75" thickBot="1" x14ac:dyDescent="0.3">
      <c r="A25" s="46" t="s">
        <v>748</v>
      </c>
      <c r="B25" s="47" t="s">
        <v>611</v>
      </c>
      <c r="C25" s="47" t="s">
        <v>1230</v>
      </c>
      <c r="D25" s="47"/>
      <c r="E25" s="47" t="s">
        <v>1417</v>
      </c>
      <c r="F25" s="48"/>
      <c r="G25" s="47" t="s">
        <v>1179</v>
      </c>
      <c r="H25" s="47"/>
      <c r="I25" s="47"/>
      <c r="J25" s="47"/>
      <c r="K25" s="47" t="s">
        <v>1180</v>
      </c>
      <c r="L25" s="47" t="str">
        <f t="shared" si="7"/>
        <v/>
      </c>
      <c r="M25" s="47" t="s">
        <v>1177</v>
      </c>
      <c r="N25" s="47" t="s">
        <v>1021</v>
      </c>
      <c r="O25" s="47" t="s">
        <v>1014</v>
      </c>
      <c r="P25" s="49" t="str">
        <f>CONCATENATE(B24,".1")</f>
        <v>14.1</v>
      </c>
      <c r="Q25" s="47" t="s">
        <v>622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W25" s="38" t="str">
        <f t="shared" si="0"/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X25" s="38">
        <v>24</v>
      </c>
    </row>
    <row r="26" spans="1:24" x14ac:dyDescent="0.25">
      <c r="A26" s="41" t="s">
        <v>748</v>
      </c>
      <c r="B26" s="42">
        <v>15</v>
      </c>
      <c r="C26" s="42" t="s">
        <v>1230</v>
      </c>
      <c r="D26" s="42" t="s">
        <v>1181</v>
      </c>
      <c r="E26" s="42" t="s">
        <v>1417</v>
      </c>
      <c r="F26" s="43" t="s">
        <v>15</v>
      </c>
      <c r="G26" s="42" t="s">
        <v>1176</v>
      </c>
      <c r="H26" s="42"/>
      <c r="I26" s="42">
        <f t="shared" ref="I26" si="12">B26</f>
        <v>15</v>
      </c>
      <c r="J26" s="42" t="s">
        <v>0</v>
      </c>
      <c r="K26" s="42" t="s">
        <v>1231</v>
      </c>
      <c r="L26" s="42" t="str">
        <f t="shared" si="7"/>
        <v>ABR</v>
      </c>
      <c r="M26" s="42" t="s">
        <v>1177</v>
      </c>
      <c r="N26" s="42" t="s">
        <v>1022</v>
      </c>
      <c r="O26" s="42" t="s">
        <v>1014</v>
      </c>
      <c r="P26" s="44">
        <f>B26</f>
        <v>15</v>
      </c>
      <c r="Q26" s="42" t="s">
        <v>613</v>
      </c>
      <c r="R26" s="45"/>
      <c r="W26" s="38" t="str">
        <f t="shared" si="0"/>
        <v/>
      </c>
      <c r="X26" s="38">
        <v>25</v>
      </c>
    </row>
    <row r="27" spans="1:24" x14ac:dyDescent="0.25">
      <c r="A27" s="51" t="s">
        <v>748</v>
      </c>
      <c r="B27" s="38" t="s">
        <v>611</v>
      </c>
      <c r="C27" s="38" t="s">
        <v>1230</v>
      </c>
      <c r="E27" s="38" t="s">
        <v>1417</v>
      </c>
      <c r="G27" s="38" t="s">
        <v>1179</v>
      </c>
      <c r="K27" s="38" t="s">
        <v>1180</v>
      </c>
      <c r="L27" s="38" t="str">
        <f t="shared" si="7"/>
        <v/>
      </c>
      <c r="M27" s="38" t="s">
        <v>1177</v>
      </c>
      <c r="N27" s="38" t="s">
        <v>695</v>
      </c>
      <c r="O27" s="38" t="s">
        <v>1014</v>
      </c>
      <c r="P27" s="40" t="str">
        <f>CONCATENATE(B26,".1")</f>
        <v>15.1</v>
      </c>
      <c r="Q27" s="38" t="s">
        <v>1</v>
      </c>
      <c r="R27" s="52"/>
      <c r="W27" s="38" t="str">
        <f t="shared" si="0"/>
        <v/>
      </c>
      <c r="X27" s="38">
        <v>26</v>
      </c>
    </row>
    <row r="28" spans="1:24" ht="15.75" thickBot="1" x14ac:dyDescent="0.3">
      <c r="A28" s="46" t="s">
        <v>748</v>
      </c>
      <c r="B28" s="47" t="s">
        <v>611</v>
      </c>
      <c r="C28" s="47" t="s">
        <v>1230</v>
      </c>
      <c r="D28" s="47"/>
      <c r="E28" s="47" t="s">
        <v>1417</v>
      </c>
      <c r="F28" s="48"/>
      <c r="G28" s="47" t="s">
        <v>1179</v>
      </c>
      <c r="H28" s="47"/>
      <c r="I28" s="47"/>
      <c r="J28" s="47"/>
      <c r="K28" s="47" t="s">
        <v>1180</v>
      </c>
      <c r="L28" s="47" t="str">
        <f t="shared" si="7"/>
        <v/>
      </c>
      <c r="M28" s="47" t="s">
        <v>1177</v>
      </c>
      <c r="N28" s="47" t="s">
        <v>711</v>
      </c>
      <c r="O28" s="47" t="s">
        <v>1014</v>
      </c>
      <c r="P28" s="49" t="str">
        <f>CONCATENATE(B26,".2")</f>
        <v>15.2</v>
      </c>
      <c r="Q28" s="47" t="s">
        <v>622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W28" s="38" t="str">
        <f t="shared" si="0"/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X28" s="38">
        <v>27</v>
      </c>
    </row>
    <row r="29" spans="1:24" x14ac:dyDescent="0.25">
      <c r="A29" s="41" t="s">
        <v>748</v>
      </c>
      <c r="B29" s="42">
        <v>16</v>
      </c>
      <c r="C29" s="42" t="s">
        <v>1230</v>
      </c>
      <c r="D29" s="42" t="s">
        <v>1181</v>
      </c>
      <c r="E29" s="42" t="s">
        <v>1417</v>
      </c>
      <c r="F29" s="43" t="s">
        <v>15</v>
      </c>
      <c r="G29" s="42" t="s">
        <v>1176</v>
      </c>
      <c r="H29" s="42"/>
      <c r="I29" s="42">
        <f t="shared" ref="I29" si="13">B29</f>
        <v>16</v>
      </c>
      <c r="J29" s="42" t="s">
        <v>0</v>
      </c>
      <c r="K29" s="42" t="s">
        <v>1231</v>
      </c>
      <c r="L29" s="42" t="str">
        <f t="shared" si="7"/>
        <v>ABR</v>
      </c>
      <c r="M29" s="42" t="s">
        <v>1177</v>
      </c>
      <c r="N29" s="42" t="s">
        <v>1023</v>
      </c>
      <c r="O29" s="42" t="s">
        <v>1014</v>
      </c>
      <c r="P29" s="44">
        <f>B29</f>
        <v>16</v>
      </c>
      <c r="Q29" s="42" t="s">
        <v>613</v>
      </c>
      <c r="R29" s="45"/>
      <c r="W29" s="38" t="str">
        <f t="shared" si="0"/>
        <v/>
      </c>
      <c r="X29" s="38">
        <v>28</v>
      </c>
    </row>
    <row r="30" spans="1:24" ht="15.75" thickBot="1" x14ac:dyDescent="0.3">
      <c r="A30" s="46" t="s">
        <v>748</v>
      </c>
      <c r="B30" s="47" t="s">
        <v>611</v>
      </c>
      <c r="C30" s="47" t="s">
        <v>1230</v>
      </c>
      <c r="D30" s="47"/>
      <c r="E30" s="47" t="s">
        <v>1417</v>
      </c>
      <c r="F30" s="48"/>
      <c r="G30" s="47" t="s">
        <v>1179</v>
      </c>
      <c r="H30" s="47"/>
      <c r="I30" s="47"/>
      <c r="J30" s="47"/>
      <c r="K30" s="47" t="s">
        <v>1180</v>
      </c>
      <c r="L30" s="47" t="str">
        <f t="shared" si="7"/>
        <v/>
      </c>
      <c r="M30" s="47" t="s">
        <v>1177</v>
      </c>
      <c r="N30" s="47" t="s">
        <v>767</v>
      </c>
      <c r="O30" s="47" t="s">
        <v>1014</v>
      </c>
      <c r="P30" s="49" t="str">
        <f>CONCATENATE(B29,".1")</f>
        <v>16.1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W30" s="38" t="str">
        <f t="shared" si="0"/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X30" s="38">
        <v>29</v>
      </c>
    </row>
    <row r="31" spans="1:24" x14ac:dyDescent="0.25">
      <c r="A31" s="41" t="s">
        <v>748</v>
      </c>
      <c r="B31" s="42">
        <v>17</v>
      </c>
      <c r="C31" s="42" t="s">
        <v>1230</v>
      </c>
      <c r="D31" s="42" t="s">
        <v>1181</v>
      </c>
      <c r="E31" s="42" t="s">
        <v>1417</v>
      </c>
      <c r="F31" s="43" t="s">
        <v>15</v>
      </c>
      <c r="G31" s="42" t="s">
        <v>1176</v>
      </c>
      <c r="H31" s="42"/>
      <c r="I31" s="42">
        <f t="shared" ref="I31" si="14">B31</f>
        <v>17</v>
      </c>
      <c r="J31" s="42" t="s">
        <v>0</v>
      </c>
      <c r="K31" s="42" t="s">
        <v>1231</v>
      </c>
      <c r="L31" s="42" t="str">
        <f t="shared" si="7"/>
        <v>ABR</v>
      </c>
      <c r="M31" s="42" t="s">
        <v>1177</v>
      </c>
      <c r="N31" s="42" t="s">
        <v>1024</v>
      </c>
      <c r="O31" s="42" t="s">
        <v>1014</v>
      </c>
      <c r="P31" s="44">
        <f>B31</f>
        <v>17</v>
      </c>
      <c r="Q31" s="42" t="s">
        <v>613</v>
      </c>
      <c r="R31" s="45"/>
      <c r="W31" s="38" t="str">
        <f t="shared" si="0"/>
        <v/>
      </c>
      <c r="X31" s="38">
        <v>30</v>
      </c>
    </row>
    <row r="32" spans="1:24" ht="15.75" thickBot="1" x14ac:dyDescent="0.3">
      <c r="A32" s="46" t="s">
        <v>748</v>
      </c>
      <c r="B32" s="47" t="s">
        <v>611</v>
      </c>
      <c r="C32" s="47" t="s">
        <v>1230</v>
      </c>
      <c r="D32" s="47"/>
      <c r="E32" s="47" t="s">
        <v>1417</v>
      </c>
      <c r="F32" s="48"/>
      <c r="G32" s="47" t="s">
        <v>1179</v>
      </c>
      <c r="H32" s="47"/>
      <c r="I32" s="47"/>
      <c r="J32" s="47"/>
      <c r="K32" s="47" t="s">
        <v>1180</v>
      </c>
      <c r="L32" s="47" t="str">
        <f t="shared" si="7"/>
        <v/>
      </c>
      <c r="M32" s="47" t="s">
        <v>1177</v>
      </c>
      <c r="N32" s="47" t="s">
        <v>767</v>
      </c>
      <c r="O32" s="47" t="s">
        <v>1014</v>
      </c>
      <c r="P32" s="49" t="str">
        <f>CONCATENATE(B31,".1")</f>
        <v>17.1</v>
      </c>
      <c r="Q32" s="47" t="s">
        <v>622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W32" s="38" t="str">
        <f t="shared" si="0"/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X32" s="38">
        <v>31</v>
      </c>
    </row>
    <row r="33" spans="1:24" x14ac:dyDescent="0.25">
      <c r="A33" s="41" t="s">
        <v>748</v>
      </c>
      <c r="B33" s="42">
        <v>18</v>
      </c>
      <c r="C33" s="42" t="s">
        <v>1230</v>
      </c>
      <c r="D33" s="42"/>
      <c r="E33" s="42" t="s">
        <v>1417</v>
      </c>
      <c r="F33" s="43" t="s">
        <v>713</v>
      </c>
      <c r="G33" s="42" t="s">
        <v>1176</v>
      </c>
      <c r="H33" s="42"/>
      <c r="I33" s="42">
        <f t="shared" ref="I33" si="15">B33</f>
        <v>18</v>
      </c>
      <c r="J33" s="42" t="s">
        <v>0</v>
      </c>
      <c r="K33" s="42" t="s">
        <v>1231</v>
      </c>
      <c r="L33" s="42" t="str">
        <f t="shared" si="7"/>
        <v>MAY</v>
      </c>
      <c r="M33" s="42" t="s">
        <v>1177</v>
      </c>
      <c r="N33" s="42" t="s">
        <v>1025</v>
      </c>
      <c r="O33" s="42" t="s">
        <v>755</v>
      </c>
      <c r="P33" s="44"/>
      <c r="Q33" s="42" t="s">
        <v>756</v>
      </c>
      <c r="R33" s="45"/>
      <c r="W33" s="38" t="str">
        <f t="shared" si="0"/>
        <v/>
      </c>
      <c r="X33" s="38">
        <v>32</v>
      </c>
    </row>
    <row r="34" spans="1:24" ht="15.75" thickBot="1" x14ac:dyDescent="0.3">
      <c r="A34" s="46" t="s">
        <v>748</v>
      </c>
      <c r="B34" s="47" t="s">
        <v>611</v>
      </c>
      <c r="C34" s="47" t="s">
        <v>1230</v>
      </c>
      <c r="D34" s="47"/>
      <c r="E34" s="47" t="s">
        <v>1417</v>
      </c>
      <c r="F34" s="48"/>
      <c r="G34" s="47" t="s">
        <v>1179</v>
      </c>
      <c r="H34" s="47"/>
      <c r="I34" s="47"/>
      <c r="J34" s="47"/>
      <c r="K34" s="47" t="s">
        <v>1180</v>
      </c>
      <c r="L34" s="47" t="str">
        <f t="shared" si="7"/>
        <v/>
      </c>
      <c r="M34" s="47" t="s">
        <v>1177</v>
      </c>
      <c r="N34" s="47" t="s">
        <v>695</v>
      </c>
      <c r="O34" s="47" t="s">
        <v>1014</v>
      </c>
      <c r="P34" s="49" t="str">
        <f>CONCATENATE(B33,".1")</f>
        <v>18.1</v>
      </c>
      <c r="Q34" s="47" t="s">
        <v>622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W34" s="38" t="str">
        <f t="shared" ref="W34:W65" si="16">IF(R34=0,"",R34)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X34" s="38">
        <v>33</v>
      </c>
    </row>
    <row r="35" spans="1:24" ht="15.75" thickBot="1" x14ac:dyDescent="0.3">
      <c r="A35" s="38" t="s">
        <v>748</v>
      </c>
      <c r="B35" s="38">
        <v>19</v>
      </c>
      <c r="C35" s="38" t="s">
        <v>1230</v>
      </c>
      <c r="D35" s="38" t="s">
        <v>1181</v>
      </c>
      <c r="E35" s="38" t="s">
        <v>1417</v>
      </c>
      <c r="F35" s="39" t="s">
        <v>291</v>
      </c>
      <c r="G35" s="38" t="s">
        <v>1176</v>
      </c>
      <c r="I35" s="38">
        <f t="shared" ref="I35:I36" si="17">B35</f>
        <v>19</v>
      </c>
      <c r="J35" s="38" t="s">
        <v>0</v>
      </c>
      <c r="K35" s="38" t="s">
        <v>1231</v>
      </c>
      <c r="L35" s="38" t="str">
        <f t="shared" si="7"/>
        <v>MAY</v>
      </c>
      <c r="M35" s="38" t="s">
        <v>1177</v>
      </c>
      <c r="N35" s="38" t="s">
        <v>1241</v>
      </c>
      <c r="O35" s="38" t="s">
        <v>1014</v>
      </c>
      <c r="P35" s="40">
        <f>B35</f>
        <v>19</v>
      </c>
      <c r="Q35" s="38" t="s">
        <v>1</v>
      </c>
      <c r="R35" s="53" t="str">
        <f t="shared" ref="R35" si="18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  <c r="W35" s="38" t="str">
        <f t="shared" si="16"/>
        <v>{id:19,year: "2019",typeDoc:"ACUERDO",dateDoc:"30-MAY",numDoc:"CG 19-2019",monthDoc:"MAY",nameDoc:"SE ADECÚAN COMISIONES",link: Acuerdos__pdfpath(`./${"2019/"}${"19.pdf"}`),},</v>
      </c>
      <c r="X35" s="38">
        <v>34</v>
      </c>
    </row>
    <row r="36" spans="1:24" x14ac:dyDescent="0.25">
      <c r="A36" s="41" t="s">
        <v>748</v>
      </c>
      <c r="B36" s="42">
        <v>20</v>
      </c>
      <c r="C36" s="42" t="s">
        <v>1230</v>
      </c>
      <c r="D36" s="42" t="s">
        <v>1181</v>
      </c>
      <c r="E36" s="42" t="s">
        <v>1417</v>
      </c>
      <c r="F36" s="43" t="s">
        <v>58</v>
      </c>
      <c r="G36" s="42" t="s">
        <v>1176</v>
      </c>
      <c r="H36" s="42"/>
      <c r="I36" s="42">
        <f t="shared" si="17"/>
        <v>20</v>
      </c>
      <c r="J36" s="42" t="s">
        <v>0</v>
      </c>
      <c r="K36" s="42" t="s">
        <v>1231</v>
      </c>
      <c r="L36" s="42" t="str">
        <f t="shared" si="7"/>
        <v>JUN</v>
      </c>
      <c r="M36" s="42" t="s">
        <v>1177</v>
      </c>
      <c r="N36" s="42" t="s">
        <v>1026</v>
      </c>
      <c r="O36" s="42" t="s">
        <v>1014</v>
      </c>
      <c r="P36" s="44">
        <f>B36</f>
        <v>20</v>
      </c>
      <c r="Q36" s="42" t="s">
        <v>613</v>
      </c>
      <c r="R36" s="45"/>
      <c r="W36" s="38" t="str">
        <f t="shared" si="16"/>
        <v/>
      </c>
      <c r="X36" s="38">
        <v>35</v>
      </c>
    </row>
    <row r="37" spans="1:24" ht="15.75" thickBot="1" x14ac:dyDescent="0.3">
      <c r="A37" s="46" t="s">
        <v>748</v>
      </c>
      <c r="B37" s="47" t="s">
        <v>611</v>
      </c>
      <c r="C37" s="47" t="s">
        <v>1230</v>
      </c>
      <c r="D37" s="47"/>
      <c r="E37" s="47" t="s">
        <v>1417</v>
      </c>
      <c r="F37" s="48"/>
      <c r="G37" s="47" t="s">
        <v>1179</v>
      </c>
      <c r="H37" s="47"/>
      <c r="I37" s="47"/>
      <c r="J37" s="47"/>
      <c r="K37" s="47" t="s">
        <v>1180</v>
      </c>
      <c r="L37" s="47" t="str">
        <f t="shared" si="7"/>
        <v/>
      </c>
      <c r="M37" s="47" t="s">
        <v>1177</v>
      </c>
      <c r="N37" s="47" t="s">
        <v>1027</v>
      </c>
      <c r="O37" s="47" t="s">
        <v>1014</v>
      </c>
      <c r="P37" s="49" t="str">
        <f>CONCATENATE(B36,".1")</f>
        <v>20.1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W37" s="38" t="str">
        <f t="shared" si="16"/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X37" s="38">
        <v>36</v>
      </c>
    </row>
    <row r="38" spans="1:24" x14ac:dyDescent="0.25">
      <c r="A38" s="41" t="s">
        <v>748</v>
      </c>
      <c r="B38" s="42">
        <v>21</v>
      </c>
      <c r="C38" s="42" t="s">
        <v>1230</v>
      </c>
      <c r="D38" s="42" t="s">
        <v>1181</v>
      </c>
      <c r="E38" s="42" t="s">
        <v>1417</v>
      </c>
      <c r="F38" s="43" t="s">
        <v>58</v>
      </c>
      <c r="G38" s="42" t="s">
        <v>1176</v>
      </c>
      <c r="H38" s="42"/>
      <c r="I38" s="42">
        <f t="shared" ref="I38" si="19">B38</f>
        <v>21</v>
      </c>
      <c r="J38" s="42" t="s">
        <v>0</v>
      </c>
      <c r="K38" s="42" t="s">
        <v>1231</v>
      </c>
      <c r="L38" s="42" t="str">
        <f t="shared" si="7"/>
        <v>JUN</v>
      </c>
      <c r="M38" s="42" t="s">
        <v>1177</v>
      </c>
      <c r="N38" s="42" t="s">
        <v>1028</v>
      </c>
      <c r="O38" s="42" t="s">
        <v>1014</v>
      </c>
      <c r="P38" s="44">
        <f>B38</f>
        <v>21</v>
      </c>
      <c r="Q38" s="42" t="s">
        <v>613</v>
      </c>
      <c r="R38" s="45"/>
      <c r="W38" s="38" t="str">
        <f t="shared" si="16"/>
        <v/>
      </c>
      <c r="X38" s="38">
        <v>37</v>
      </c>
    </row>
    <row r="39" spans="1:24" ht="15.75" thickBot="1" x14ac:dyDescent="0.3">
      <c r="A39" s="46" t="s">
        <v>748</v>
      </c>
      <c r="B39" s="47" t="s">
        <v>611</v>
      </c>
      <c r="C39" s="47" t="s">
        <v>1230</v>
      </c>
      <c r="D39" s="47"/>
      <c r="E39" s="47" t="s">
        <v>1417</v>
      </c>
      <c r="F39" s="48"/>
      <c r="G39" s="47" t="s">
        <v>1179</v>
      </c>
      <c r="H39" s="47"/>
      <c r="I39" s="47"/>
      <c r="J39" s="47"/>
      <c r="K39" s="47" t="s">
        <v>1180</v>
      </c>
      <c r="L39" s="47" t="str">
        <f t="shared" si="7"/>
        <v/>
      </c>
      <c r="M39" s="47" t="s">
        <v>1177</v>
      </c>
      <c r="N39" s="47" t="s">
        <v>1029</v>
      </c>
      <c r="O39" s="47" t="s">
        <v>1014</v>
      </c>
      <c r="P39" s="49" t="str">
        <f>CONCATENATE(B38,".1")</f>
        <v>21.1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W39" s="38" t="str">
        <f t="shared" si="16"/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X39" s="38">
        <v>38</v>
      </c>
    </row>
    <row r="40" spans="1:24" x14ac:dyDescent="0.25">
      <c r="A40" s="41" t="s">
        <v>748</v>
      </c>
      <c r="B40" s="42">
        <v>22</v>
      </c>
      <c r="C40" s="42" t="s">
        <v>1230</v>
      </c>
      <c r="D40" s="42" t="s">
        <v>1181</v>
      </c>
      <c r="E40" s="42" t="s">
        <v>1417</v>
      </c>
      <c r="F40" s="43" t="s">
        <v>58</v>
      </c>
      <c r="G40" s="42" t="s">
        <v>1176</v>
      </c>
      <c r="H40" s="42"/>
      <c r="I40" s="42">
        <f t="shared" ref="I40" si="20">B40</f>
        <v>22</v>
      </c>
      <c r="J40" s="42" t="s">
        <v>0</v>
      </c>
      <c r="K40" s="42" t="s">
        <v>1231</v>
      </c>
      <c r="L40" s="42" t="str">
        <f t="shared" si="7"/>
        <v>JUN</v>
      </c>
      <c r="M40" s="42" t="s">
        <v>1177</v>
      </c>
      <c r="N40" s="42" t="s">
        <v>1030</v>
      </c>
      <c r="O40" s="42" t="s">
        <v>755</v>
      </c>
      <c r="P40" s="44"/>
      <c r="Q40" s="42" t="s">
        <v>756</v>
      </c>
      <c r="R40" s="45"/>
      <c r="W40" s="38" t="str">
        <f t="shared" si="16"/>
        <v/>
      </c>
      <c r="X40" s="38">
        <v>39</v>
      </c>
    </row>
    <row r="41" spans="1:24" ht="15.75" thickBot="1" x14ac:dyDescent="0.3">
      <c r="A41" s="46" t="s">
        <v>748</v>
      </c>
      <c r="B41" s="47" t="s">
        <v>611</v>
      </c>
      <c r="C41" s="47" t="s">
        <v>1230</v>
      </c>
      <c r="D41" s="47"/>
      <c r="E41" s="47" t="s">
        <v>1417</v>
      </c>
      <c r="F41" s="48"/>
      <c r="G41" s="47" t="s">
        <v>1179</v>
      </c>
      <c r="H41" s="47"/>
      <c r="I41" s="47"/>
      <c r="J41" s="47"/>
      <c r="K41" s="47" t="s">
        <v>1180</v>
      </c>
      <c r="L41" s="47" t="str">
        <f t="shared" si="7"/>
        <v/>
      </c>
      <c r="M41" s="47" t="s">
        <v>1177</v>
      </c>
      <c r="N41" s="47" t="s">
        <v>1031</v>
      </c>
      <c r="O41" s="47" t="s">
        <v>1014</v>
      </c>
      <c r="P41" s="49" t="str">
        <f>CONCATENATE(B40,".1")</f>
        <v>22.1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W41" s="38" t="str">
        <f t="shared" si="16"/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X41" s="38">
        <v>40</v>
      </c>
    </row>
    <row r="42" spans="1:24" x14ac:dyDescent="0.25">
      <c r="A42" s="41" t="s">
        <v>748</v>
      </c>
      <c r="B42" s="42">
        <v>23</v>
      </c>
      <c r="C42" s="42" t="s">
        <v>1230</v>
      </c>
      <c r="D42" s="42" t="s">
        <v>1181</v>
      </c>
      <c r="E42" s="42" t="s">
        <v>1417</v>
      </c>
      <c r="F42" s="43" t="s">
        <v>58</v>
      </c>
      <c r="G42" s="42" t="s">
        <v>1176</v>
      </c>
      <c r="H42" s="42"/>
      <c r="I42" s="42">
        <f t="shared" ref="I42" si="21">B42</f>
        <v>23</v>
      </c>
      <c r="J42" s="42" t="s">
        <v>0</v>
      </c>
      <c r="K42" s="42" t="s">
        <v>1231</v>
      </c>
      <c r="L42" s="42" t="str">
        <f t="shared" si="7"/>
        <v>JUN</v>
      </c>
      <c r="M42" s="42" t="s">
        <v>1177</v>
      </c>
      <c r="N42" s="42" t="s">
        <v>1032</v>
      </c>
      <c r="O42" s="42" t="s">
        <v>1014</v>
      </c>
      <c r="P42" s="44">
        <f>B42</f>
        <v>23</v>
      </c>
      <c r="Q42" s="42" t="s">
        <v>613</v>
      </c>
      <c r="R42" s="45"/>
      <c r="W42" s="38" t="str">
        <f t="shared" si="16"/>
        <v/>
      </c>
      <c r="X42" s="38">
        <v>41</v>
      </c>
    </row>
    <row r="43" spans="1:24" ht="15.75" thickBot="1" x14ac:dyDescent="0.3">
      <c r="A43" s="46" t="s">
        <v>748</v>
      </c>
      <c r="B43" s="47" t="s">
        <v>611</v>
      </c>
      <c r="C43" s="47" t="s">
        <v>1230</v>
      </c>
      <c r="D43" s="47"/>
      <c r="E43" s="47" t="s">
        <v>1417</v>
      </c>
      <c r="F43" s="48"/>
      <c r="G43" s="47" t="s">
        <v>1179</v>
      </c>
      <c r="H43" s="47"/>
      <c r="I43" s="47"/>
      <c r="J43" s="47"/>
      <c r="K43" s="47" t="s">
        <v>1180</v>
      </c>
      <c r="L43" s="47" t="str">
        <f t="shared" si="7"/>
        <v/>
      </c>
      <c r="M43" s="47" t="s">
        <v>1177</v>
      </c>
      <c r="N43" s="47" t="s">
        <v>1033</v>
      </c>
      <c r="O43" s="47" t="s">
        <v>1014</v>
      </c>
      <c r="P43" s="49" t="str">
        <f>CONCATENATE(B42,".1")</f>
        <v>23.1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W43" s="38" t="str">
        <f t="shared" si="16"/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X43" s="38">
        <v>42</v>
      </c>
    </row>
    <row r="44" spans="1:24" ht="15.75" thickBot="1" x14ac:dyDescent="0.3">
      <c r="A44" s="38" t="s">
        <v>748</v>
      </c>
      <c r="B44" s="38">
        <v>24</v>
      </c>
      <c r="C44" s="38" t="s">
        <v>1230</v>
      </c>
      <c r="D44" s="38" t="s">
        <v>1181</v>
      </c>
      <c r="E44" s="38" t="s">
        <v>1417</v>
      </c>
      <c r="F44" s="39" t="s">
        <v>1036</v>
      </c>
      <c r="G44" s="38" t="s">
        <v>1176</v>
      </c>
      <c r="I44" s="38">
        <f t="shared" ref="I44:I45" si="22">B44</f>
        <v>24</v>
      </c>
      <c r="J44" s="38" t="s">
        <v>0</v>
      </c>
      <c r="K44" s="38" t="s">
        <v>1231</v>
      </c>
      <c r="L44" s="38" t="str">
        <f t="shared" si="7"/>
        <v>jul</v>
      </c>
      <c r="M44" s="38" t="s">
        <v>1177</v>
      </c>
      <c r="N44" s="38" t="s">
        <v>2674</v>
      </c>
      <c r="O44" s="38" t="s">
        <v>1014</v>
      </c>
      <c r="P44" s="40">
        <f>B44</f>
        <v>24</v>
      </c>
      <c r="Q44" s="38" t="s">
        <v>1</v>
      </c>
      <c r="R44" s="53" t="str">
        <f t="shared" ref="R44" si="23">CONCATENATE(A44,B44,C44,D44,E44,F44,G44,H44,I44,J44,K44,L44,M44,N44,O44,P44,Q44)</f>
        <v>{id:24,year: "2019",typeDoc:"ACUERDO",dateDoc:"04-jul",numDoc:"CG 24-2019",monthDoc:"jul",nameDoc:"INTEGRACIÓN DE COMISIÓN SPEN",link: Acuerdos__pdfpath(`./${"2019/"}${"24.pdf"}`),},</v>
      </c>
      <c r="W44" s="38" t="str">
        <f t="shared" si="16"/>
        <v>{id:24,year: "2019",typeDoc:"ACUERDO",dateDoc:"04-jul",numDoc:"CG 24-2019",monthDoc:"jul",nameDoc:"INTEGRACIÓN DE COMISIÓN SPEN",link: Acuerdos__pdfpath(`./${"2019/"}${"24.pdf"}`),},</v>
      </c>
      <c r="X44" s="38">
        <v>43</v>
      </c>
    </row>
    <row r="45" spans="1:24" x14ac:dyDescent="0.25">
      <c r="A45" s="41" t="s">
        <v>748</v>
      </c>
      <c r="B45" s="42">
        <v>25</v>
      </c>
      <c r="C45" s="42" t="s">
        <v>1230</v>
      </c>
      <c r="D45" s="42" t="s">
        <v>1182</v>
      </c>
      <c r="E45" s="42" t="s">
        <v>1417</v>
      </c>
      <c r="F45" s="43" t="s">
        <v>1037</v>
      </c>
      <c r="G45" s="42" t="s">
        <v>1176</v>
      </c>
      <c r="H45" s="42"/>
      <c r="I45" s="42">
        <f t="shared" si="22"/>
        <v>25</v>
      </c>
      <c r="J45" s="42" t="s">
        <v>0</v>
      </c>
      <c r="K45" s="42" t="s">
        <v>1231</v>
      </c>
      <c r="L45" s="42" t="str">
        <f t="shared" si="7"/>
        <v>jul</v>
      </c>
      <c r="M45" s="42" t="s">
        <v>1177</v>
      </c>
      <c r="N45" s="42" t="s">
        <v>1242</v>
      </c>
      <c r="O45" s="42" t="s">
        <v>1014</v>
      </c>
      <c r="P45" s="44">
        <f>B45</f>
        <v>25</v>
      </c>
      <c r="Q45" s="42" t="s">
        <v>613</v>
      </c>
      <c r="R45" s="45"/>
      <c r="W45" s="38" t="str">
        <f t="shared" si="16"/>
        <v/>
      </c>
      <c r="X45" s="38">
        <v>44</v>
      </c>
    </row>
    <row r="46" spans="1:24" x14ac:dyDescent="0.25">
      <c r="A46" s="51" t="s">
        <v>748</v>
      </c>
      <c r="B46" s="38" t="s">
        <v>611</v>
      </c>
      <c r="C46" s="38" t="s">
        <v>1230</v>
      </c>
      <c r="E46" s="38" t="s">
        <v>1417</v>
      </c>
      <c r="G46" s="38" t="s">
        <v>1179</v>
      </c>
      <c r="K46" s="38" t="s">
        <v>1180</v>
      </c>
      <c r="L46" s="38" t="str">
        <f t="shared" si="7"/>
        <v/>
      </c>
      <c r="M46" s="38" t="s">
        <v>1177</v>
      </c>
      <c r="N46" s="38" t="s">
        <v>1034</v>
      </c>
      <c r="O46" s="38" t="s">
        <v>1014</v>
      </c>
      <c r="P46" s="40" t="str">
        <f>CONCATENATE(B45,".1")</f>
        <v>25.1</v>
      </c>
      <c r="Q46" s="38" t="s">
        <v>1</v>
      </c>
      <c r="R46" s="52"/>
      <c r="W46" s="38" t="str">
        <f t="shared" si="16"/>
        <v/>
      </c>
      <c r="X46" s="38">
        <v>45</v>
      </c>
    </row>
    <row r="47" spans="1:24" ht="15.75" thickBot="1" x14ac:dyDescent="0.3">
      <c r="A47" s="46" t="s">
        <v>748</v>
      </c>
      <c r="B47" s="47" t="s">
        <v>611</v>
      </c>
      <c r="C47" s="47" t="s">
        <v>1230</v>
      </c>
      <c r="D47" s="47"/>
      <c r="E47" s="47" t="s">
        <v>1417</v>
      </c>
      <c r="F47" s="48"/>
      <c r="G47" s="47" t="s">
        <v>1179</v>
      </c>
      <c r="H47" s="47"/>
      <c r="I47" s="47"/>
      <c r="J47" s="47"/>
      <c r="K47" s="47" t="s">
        <v>1180</v>
      </c>
      <c r="L47" s="47" t="str">
        <f t="shared" si="7"/>
        <v/>
      </c>
      <c r="M47" s="47" t="s">
        <v>1177</v>
      </c>
      <c r="N47" s="47" t="s">
        <v>1035</v>
      </c>
      <c r="O47" s="47" t="s">
        <v>1014</v>
      </c>
      <c r="P47" s="49" t="str">
        <f>CONCATENATE(B45,".2")</f>
        <v>25.2</v>
      </c>
      <c r="Q47" s="47" t="s">
        <v>622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W47" s="38" t="str">
        <f t="shared" si="16"/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X47" s="38">
        <v>46</v>
      </c>
    </row>
    <row r="48" spans="1:24" x14ac:dyDescent="0.25">
      <c r="A48" s="41" t="s">
        <v>748</v>
      </c>
      <c r="B48" s="42">
        <v>26</v>
      </c>
      <c r="C48" s="42" t="s">
        <v>1230</v>
      </c>
      <c r="D48" s="42" t="s">
        <v>1181</v>
      </c>
      <c r="E48" s="42" t="s">
        <v>1417</v>
      </c>
      <c r="F48" s="43" t="s">
        <v>1041</v>
      </c>
      <c r="G48" s="42" t="s">
        <v>1176</v>
      </c>
      <c r="H48" s="42"/>
      <c r="I48" s="42">
        <f t="shared" si="2"/>
        <v>26</v>
      </c>
      <c r="J48" s="42" t="s">
        <v>0</v>
      </c>
      <c r="K48" s="42" t="s">
        <v>1231</v>
      </c>
      <c r="L48" s="42" t="str">
        <f t="shared" si="1"/>
        <v>AGO</v>
      </c>
      <c r="M48" s="42" t="s">
        <v>1177</v>
      </c>
      <c r="N48" s="42" t="s">
        <v>1038</v>
      </c>
      <c r="O48" s="42" t="s">
        <v>1014</v>
      </c>
      <c r="P48" s="44">
        <f>B48</f>
        <v>26</v>
      </c>
      <c r="Q48" s="42" t="s">
        <v>613</v>
      </c>
      <c r="R48" s="45"/>
      <c r="W48" s="38" t="str">
        <f t="shared" si="16"/>
        <v/>
      </c>
      <c r="X48" s="38">
        <v>47</v>
      </c>
    </row>
    <row r="49" spans="1:24" x14ac:dyDescent="0.25">
      <c r="A49" s="51" t="s">
        <v>748</v>
      </c>
      <c r="B49" s="38" t="s">
        <v>611</v>
      </c>
      <c r="C49" s="38" t="s">
        <v>1230</v>
      </c>
      <c r="E49" s="38" t="s">
        <v>1417</v>
      </c>
      <c r="G49" s="38" t="s">
        <v>1179</v>
      </c>
      <c r="K49" s="38" t="s">
        <v>1180</v>
      </c>
      <c r="L49" s="38" t="str">
        <f t="shared" si="1"/>
        <v/>
      </c>
      <c r="M49" s="38" t="s">
        <v>1177</v>
      </c>
      <c r="N49" s="38" t="s">
        <v>2675</v>
      </c>
      <c r="O49" s="38" t="s">
        <v>1014</v>
      </c>
      <c r="P49" s="40" t="str">
        <f>CONCATENATE(B48,".1")</f>
        <v>26.1</v>
      </c>
      <c r="Q49" s="38" t="s">
        <v>1</v>
      </c>
      <c r="R49" s="52"/>
      <c r="W49" s="38" t="str">
        <f t="shared" si="16"/>
        <v/>
      </c>
      <c r="X49" s="38">
        <v>48</v>
      </c>
    </row>
    <row r="50" spans="1:24" x14ac:dyDescent="0.25">
      <c r="A50" s="51" t="s">
        <v>748</v>
      </c>
      <c r="B50" s="38" t="s">
        <v>611</v>
      </c>
      <c r="C50" s="38" t="s">
        <v>1230</v>
      </c>
      <c r="E50" s="38" t="s">
        <v>1417</v>
      </c>
      <c r="G50" s="38" t="s">
        <v>1179</v>
      </c>
      <c r="K50" s="38" t="s">
        <v>1180</v>
      </c>
      <c r="L50" s="38" t="str">
        <f t="shared" si="1"/>
        <v/>
      </c>
      <c r="M50" s="38" t="s">
        <v>1177</v>
      </c>
      <c r="N50" s="38" t="s">
        <v>1039</v>
      </c>
      <c r="O50" s="38" t="s">
        <v>1014</v>
      </c>
      <c r="P50" s="40" t="str">
        <f>CONCATENATE(B48,".2")</f>
        <v>26.2</v>
      </c>
      <c r="Q50" s="38" t="s">
        <v>1</v>
      </c>
      <c r="R50" s="52"/>
      <c r="W50" s="38" t="str">
        <f t="shared" si="16"/>
        <v/>
      </c>
      <c r="X50" s="38">
        <v>49</v>
      </c>
    </row>
    <row r="51" spans="1:24" ht="15.75" thickBot="1" x14ac:dyDescent="0.3">
      <c r="A51" s="46" t="s">
        <v>748</v>
      </c>
      <c r="B51" s="47" t="s">
        <v>611</v>
      </c>
      <c r="C51" s="47" t="s">
        <v>1230</v>
      </c>
      <c r="D51" s="47"/>
      <c r="E51" s="47" t="s">
        <v>1417</v>
      </c>
      <c r="F51" s="48"/>
      <c r="G51" s="47" t="s">
        <v>1179</v>
      </c>
      <c r="H51" s="47"/>
      <c r="I51" s="47"/>
      <c r="J51" s="47"/>
      <c r="K51" s="47" t="s">
        <v>1180</v>
      </c>
      <c r="L51" s="47" t="str">
        <f t="shared" si="1"/>
        <v/>
      </c>
      <c r="M51" s="47" t="s">
        <v>1177</v>
      </c>
      <c r="N51" s="47" t="s">
        <v>1040</v>
      </c>
      <c r="O51" s="47" t="s">
        <v>1014</v>
      </c>
      <c r="P51" s="49" t="str">
        <f>CONCATENATE(B48,".3")</f>
        <v>26.3</v>
      </c>
      <c r="Q51" s="47" t="s">
        <v>622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W51" s="38" t="str">
        <f t="shared" si="16"/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X51" s="38">
        <v>50</v>
      </c>
    </row>
    <row r="52" spans="1:24" x14ac:dyDescent="0.25">
      <c r="A52" s="41" t="s">
        <v>748</v>
      </c>
      <c r="B52" s="42">
        <v>27</v>
      </c>
      <c r="C52" s="42" t="s">
        <v>1230</v>
      </c>
      <c r="D52" s="42" t="s">
        <v>1181</v>
      </c>
      <c r="E52" s="42" t="s">
        <v>1417</v>
      </c>
      <c r="F52" s="43" t="s">
        <v>863</v>
      </c>
      <c r="G52" s="42" t="s">
        <v>1176</v>
      </c>
      <c r="H52" s="42"/>
      <c r="I52" s="42">
        <f t="shared" si="2"/>
        <v>27</v>
      </c>
      <c r="J52" s="42" t="s">
        <v>0</v>
      </c>
      <c r="K52" s="42" t="s">
        <v>1231</v>
      </c>
      <c r="L52" s="42" t="str">
        <f t="shared" si="1"/>
        <v>SEP</v>
      </c>
      <c r="M52" s="42" t="s">
        <v>1177</v>
      </c>
      <c r="N52" s="42" t="s">
        <v>1042</v>
      </c>
      <c r="O52" s="42" t="s">
        <v>1014</v>
      </c>
      <c r="P52" s="44">
        <f>B52</f>
        <v>27</v>
      </c>
      <c r="Q52" s="42" t="s">
        <v>613</v>
      </c>
      <c r="R52" s="45"/>
      <c r="W52" s="38" t="str">
        <f t="shared" si="16"/>
        <v/>
      </c>
      <c r="X52" s="38">
        <v>51</v>
      </c>
    </row>
    <row r="53" spans="1:24" x14ac:dyDescent="0.25">
      <c r="A53" s="51" t="s">
        <v>748</v>
      </c>
      <c r="B53" s="38" t="s">
        <v>611</v>
      </c>
      <c r="C53" s="38" t="s">
        <v>1230</v>
      </c>
      <c r="E53" s="38" t="s">
        <v>1417</v>
      </c>
      <c r="G53" s="38" t="s">
        <v>1179</v>
      </c>
      <c r="K53" s="38" t="s">
        <v>1180</v>
      </c>
      <c r="L53" s="38" t="str">
        <f t="shared" si="1"/>
        <v/>
      </c>
      <c r="M53" s="38" t="s">
        <v>1177</v>
      </c>
      <c r="N53" s="38" t="s">
        <v>1043</v>
      </c>
      <c r="O53" s="38" t="s">
        <v>1014</v>
      </c>
      <c r="P53" s="40" t="str">
        <f>CONCATENATE(B52,".1")</f>
        <v>27.1</v>
      </c>
      <c r="Q53" s="38" t="s">
        <v>1</v>
      </c>
      <c r="R53" s="52"/>
      <c r="W53" s="38" t="str">
        <f t="shared" si="16"/>
        <v/>
      </c>
      <c r="X53" s="38">
        <v>52</v>
      </c>
    </row>
    <row r="54" spans="1:24" ht="15.75" thickBot="1" x14ac:dyDescent="0.3">
      <c r="A54" s="46" t="s">
        <v>748</v>
      </c>
      <c r="B54" s="47" t="s">
        <v>611</v>
      </c>
      <c r="C54" s="47" t="s">
        <v>1230</v>
      </c>
      <c r="D54" s="47"/>
      <c r="E54" s="47" t="s">
        <v>1417</v>
      </c>
      <c r="F54" s="48"/>
      <c r="G54" s="47" t="s">
        <v>1179</v>
      </c>
      <c r="H54" s="47"/>
      <c r="I54" s="47"/>
      <c r="J54" s="47"/>
      <c r="K54" s="47" t="s">
        <v>1180</v>
      </c>
      <c r="L54" s="47" t="str">
        <f t="shared" si="1"/>
        <v/>
      </c>
      <c r="M54" s="47" t="s">
        <v>1177</v>
      </c>
      <c r="N54" s="47" t="s">
        <v>1044</v>
      </c>
      <c r="O54" s="47" t="s">
        <v>1014</v>
      </c>
      <c r="P54" s="49" t="str">
        <f>CONCATENATE(B52,".2")</f>
        <v>27.2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W54" s="38" t="str">
        <f t="shared" si="16"/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X54" s="38">
        <v>53</v>
      </c>
    </row>
    <row r="55" spans="1:24" x14ac:dyDescent="0.25">
      <c r="A55" s="38" t="s">
        <v>748</v>
      </c>
      <c r="B55" s="38">
        <v>28</v>
      </c>
      <c r="C55" s="38" t="s">
        <v>1230</v>
      </c>
      <c r="D55" s="38" t="s">
        <v>1181</v>
      </c>
      <c r="E55" s="38" t="s">
        <v>1417</v>
      </c>
      <c r="F55" s="39" t="s">
        <v>87</v>
      </c>
      <c r="G55" s="38" t="s">
        <v>1176</v>
      </c>
      <c r="I55" s="38">
        <f t="shared" ref="I55:I56" si="24">B55</f>
        <v>28</v>
      </c>
      <c r="J55" s="38" t="s">
        <v>0</v>
      </c>
      <c r="K55" s="38" t="s">
        <v>1231</v>
      </c>
      <c r="L55" s="38" t="str">
        <f t="shared" ref="L55:L56" si="25">MID(F55,4,3)</f>
        <v>SEP</v>
      </c>
      <c r="M55" s="38" t="s">
        <v>1177</v>
      </c>
      <c r="N55" s="38" t="s">
        <v>1243</v>
      </c>
      <c r="O55" s="38" t="s">
        <v>1014</v>
      </c>
      <c r="P55" s="40">
        <f>B55</f>
        <v>28</v>
      </c>
      <c r="Q55" s="38" t="s">
        <v>1</v>
      </c>
      <c r="R55" s="42" t="str">
        <f t="shared" ref="R55:R56" si="26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  <c r="W55" s="38" t="str">
        <f t="shared" si="16"/>
        <v>{id:28,year: "2019",typeDoc:"ACUERDO",dateDoc:"28-SEP",numDoc:"CG 28-2019",monthDoc:"SEP",nameDoc:"COMITÉ DE IGUALDAD LABORAL",link: Acuerdos__pdfpath(`./${"2019/"}${"28.pdf"}`),},</v>
      </c>
      <c r="X55" s="38">
        <v>54</v>
      </c>
    </row>
    <row r="56" spans="1:24" ht="15.75" thickBot="1" x14ac:dyDescent="0.3">
      <c r="A56" s="38" t="s">
        <v>748</v>
      </c>
      <c r="B56" s="38">
        <v>29</v>
      </c>
      <c r="C56" s="38" t="s">
        <v>1230</v>
      </c>
      <c r="D56" s="38" t="s">
        <v>1182</v>
      </c>
      <c r="E56" s="38" t="s">
        <v>1417</v>
      </c>
      <c r="F56" s="39" t="s">
        <v>594</v>
      </c>
      <c r="G56" s="38" t="s">
        <v>1176</v>
      </c>
      <c r="I56" s="38">
        <f t="shared" si="24"/>
        <v>29</v>
      </c>
      <c r="J56" s="38" t="s">
        <v>0</v>
      </c>
      <c r="K56" s="38" t="s">
        <v>1231</v>
      </c>
      <c r="L56" s="38" t="str">
        <f t="shared" si="25"/>
        <v>OCT</v>
      </c>
      <c r="M56" s="38" t="s">
        <v>1177</v>
      </c>
      <c r="N56" s="38" t="s">
        <v>1045</v>
      </c>
      <c r="O56" s="38" t="s">
        <v>1014</v>
      </c>
      <c r="P56" s="40">
        <f>B56</f>
        <v>29</v>
      </c>
      <c r="Q56" s="38" t="s">
        <v>1</v>
      </c>
      <c r="R56" s="47" t="str">
        <f t="shared" si="26"/>
        <v>{id:29,year: "2019",typeDoc:"RESOLUCIÓN",dateDoc:"14-OCT",numDoc:"CG 29-2019",monthDoc:"OCT",nameDoc:"RESOLUCIÓN DE LAS MODIFICACIONES DE LOS ESTATUTOS DEL PAC",link: Acuerdos__pdfpath(`./${"2019/"}${"29.pdf"}`),},</v>
      </c>
      <c r="W56" s="38" t="str">
        <f t="shared" si="16"/>
        <v>{id:29,year: "2019",typeDoc:"RESOLUCIÓN",dateDoc:"14-OCT",numDoc:"CG 29-2019",monthDoc:"OCT",nameDoc:"RESOLUCIÓN DE LAS MODIFICACIONES DE LOS ESTATUTOS DEL PAC",link: Acuerdos__pdfpath(`./${"2019/"}${"29.pdf"}`),},</v>
      </c>
      <c r="X56" s="38">
        <v>55</v>
      </c>
    </row>
    <row r="57" spans="1:24" x14ac:dyDescent="0.25">
      <c r="A57" s="41" t="s">
        <v>748</v>
      </c>
      <c r="B57" s="42">
        <v>30</v>
      </c>
      <c r="C57" s="42" t="s">
        <v>1230</v>
      </c>
      <c r="D57" s="42" t="s">
        <v>1181</v>
      </c>
      <c r="E57" s="42" t="s">
        <v>1417</v>
      </c>
      <c r="F57" s="43" t="s">
        <v>594</v>
      </c>
      <c r="G57" s="42" t="s">
        <v>1176</v>
      </c>
      <c r="H57" s="42"/>
      <c r="I57" s="42">
        <f t="shared" si="2"/>
        <v>30</v>
      </c>
      <c r="J57" s="42" t="s">
        <v>0</v>
      </c>
      <c r="K57" s="42" t="s">
        <v>1231</v>
      </c>
      <c r="L57" s="42" t="str">
        <f t="shared" si="1"/>
        <v>OCT</v>
      </c>
      <c r="M57" s="42" t="s">
        <v>1177</v>
      </c>
      <c r="N57" s="42" t="s">
        <v>1244</v>
      </c>
      <c r="O57" s="42" t="s">
        <v>1014</v>
      </c>
      <c r="P57" s="44">
        <f>B57</f>
        <v>30</v>
      </c>
      <c r="Q57" s="42" t="s">
        <v>613</v>
      </c>
      <c r="R57" s="45"/>
      <c r="W57" s="38" t="str">
        <f t="shared" si="16"/>
        <v/>
      </c>
      <c r="X57" s="38">
        <v>56</v>
      </c>
    </row>
    <row r="58" spans="1:24" ht="15.75" thickBot="1" x14ac:dyDescent="0.3">
      <c r="A58" s="46" t="s">
        <v>748</v>
      </c>
      <c r="B58" s="47" t="s">
        <v>611</v>
      </c>
      <c r="C58" s="47" t="s">
        <v>1230</v>
      </c>
      <c r="D58" s="47"/>
      <c r="E58" s="47" t="s">
        <v>1417</v>
      </c>
      <c r="F58" s="48"/>
      <c r="G58" s="47" t="s">
        <v>1179</v>
      </c>
      <c r="H58" s="47"/>
      <c r="I58" s="47"/>
      <c r="J58" s="47"/>
      <c r="K58" s="47" t="s">
        <v>1180</v>
      </c>
      <c r="L58" s="47" t="str">
        <f t="shared" si="1"/>
        <v/>
      </c>
      <c r="M58" s="47" t="s">
        <v>1177</v>
      </c>
      <c r="N58" s="47" t="s">
        <v>767</v>
      </c>
      <c r="O58" s="47" t="s">
        <v>1014</v>
      </c>
      <c r="P58" s="49" t="str">
        <f>CONCATENATE(B57,".1")</f>
        <v>30.1</v>
      </c>
      <c r="Q58" s="47" t="s">
        <v>622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W58" s="38" t="str">
        <f t="shared" si="16"/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X58" s="38">
        <v>57</v>
      </c>
    </row>
    <row r="59" spans="1:24" x14ac:dyDescent="0.25">
      <c r="A59" s="41" t="s">
        <v>748</v>
      </c>
      <c r="B59" s="42">
        <v>31</v>
      </c>
      <c r="C59" s="42" t="s">
        <v>1230</v>
      </c>
      <c r="D59" s="42" t="s">
        <v>1181</v>
      </c>
      <c r="E59" s="42" t="s">
        <v>1417</v>
      </c>
      <c r="F59" s="43" t="s">
        <v>594</v>
      </c>
      <c r="G59" s="42" t="s">
        <v>1176</v>
      </c>
      <c r="H59" s="42"/>
      <c r="I59" s="42">
        <f t="shared" si="2"/>
        <v>31</v>
      </c>
      <c r="J59" s="42" t="s">
        <v>0</v>
      </c>
      <c r="K59" s="42" t="s">
        <v>1231</v>
      </c>
      <c r="L59" s="42" t="str">
        <f t="shared" si="1"/>
        <v>OCT</v>
      </c>
      <c r="M59" s="42" t="s">
        <v>1177</v>
      </c>
      <c r="N59" s="42" t="s">
        <v>1245</v>
      </c>
      <c r="O59" s="42" t="s">
        <v>1014</v>
      </c>
      <c r="P59" s="44">
        <f>B59</f>
        <v>31</v>
      </c>
      <c r="Q59" s="42" t="s">
        <v>613</v>
      </c>
      <c r="R59" s="45"/>
      <c r="W59" s="38" t="str">
        <f t="shared" si="16"/>
        <v/>
      </c>
      <c r="X59" s="38">
        <v>58</v>
      </c>
    </row>
    <row r="60" spans="1:24" ht="15.75" thickBot="1" x14ac:dyDescent="0.3">
      <c r="A60" s="46" t="s">
        <v>748</v>
      </c>
      <c r="B60" s="47" t="s">
        <v>611</v>
      </c>
      <c r="C60" s="47" t="s">
        <v>1230</v>
      </c>
      <c r="D60" s="47"/>
      <c r="E60" s="47" t="s">
        <v>1417</v>
      </c>
      <c r="F60" s="48"/>
      <c r="G60" s="47" t="s">
        <v>1179</v>
      </c>
      <c r="H60" s="47"/>
      <c r="I60" s="47"/>
      <c r="J60" s="47"/>
      <c r="K60" s="47" t="s">
        <v>1180</v>
      </c>
      <c r="L60" s="47" t="str">
        <f t="shared" si="1"/>
        <v/>
      </c>
      <c r="M60" s="47" t="s">
        <v>1177</v>
      </c>
      <c r="N60" s="47" t="s">
        <v>767</v>
      </c>
      <c r="O60" s="47" t="s">
        <v>1014</v>
      </c>
      <c r="P60" s="49" t="str">
        <f>CONCATENATE(B59,".1")</f>
        <v>31.1</v>
      </c>
      <c r="Q60" s="47" t="s">
        <v>622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W60" s="38" t="str">
        <f t="shared" si="16"/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X60" s="38">
        <v>59</v>
      </c>
    </row>
    <row r="61" spans="1:24" x14ac:dyDescent="0.25">
      <c r="A61" s="41" t="s">
        <v>748</v>
      </c>
      <c r="B61" s="42">
        <v>32</v>
      </c>
      <c r="C61" s="42" t="s">
        <v>1230</v>
      </c>
      <c r="D61" s="42" t="s">
        <v>1181</v>
      </c>
      <c r="E61" s="42" t="s">
        <v>1417</v>
      </c>
      <c r="F61" s="43" t="s">
        <v>594</v>
      </c>
      <c r="G61" s="42" t="s">
        <v>1176</v>
      </c>
      <c r="H61" s="42"/>
      <c r="I61" s="42">
        <f t="shared" si="2"/>
        <v>32</v>
      </c>
      <c r="J61" s="42" t="s">
        <v>0</v>
      </c>
      <c r="K61" s="42" t="s">
        <v>1231</v>
      </c>
      <c r="L61" s="42" t="str">
        <f t="shared" si="1"/>
        <v>OCT</v>
      </c>
      <c r="M61" s="42" t="s">
        <v>1177</v>
      </c>
      <c r="N61" s="42" t="s">
        <v>1185</v>
      </c>
      <c r="O61" s="42" t="s">
        <v>755</v>
      </c>
      <c r="P61" s="44"/>
      <c r="Q61" s="42" t="s">
        <v>756</v>
      </c>
      <c r="R61" s="45"/>
      <c r="W61" s="38" t="str">
        <f t="shared" si="16"/>
        <v/>
      </c>
      <c r="X61" s="38">
        <v>60</v>
      </c>
    </row>
    <row r="62" spans="1:24" ht="15.75" thickBot="1" x14ac:dyDescent="0.3">
      <c r="A62" s="46" t="s">
        <v>748</v>
      </c>
      <c r="B62" s="47" t="s">
        <v>611</v>
      </c>
      <c r="C62" s="47" t="s">
        <v>1230</v>
      </c>
      <c r="D62" s="47"/>
      <c r="E62" s="47" t="s">
        <v>1417</v>
      </c>
      <c r="F62" s="48"/>
      <c r="G62" s="47" t="s">
        <v>1179</v>
      </c>
      <c r="H62" s="47"/>
      <c r="I62" s="47"/>
      <c r="J62" s="47"/>
      <c r="K62" s="47" t="s">
        <v>1180</v>
      </c>
      <c r="L62" s="47" t="str">
        <f t="shared" si="1"/>
        <v/>
      </c>
      <c r="M62" s="47" t="s">
        <v>1177</v>
      </c>
      <c r="N62" s="47" t="s">
        <v>695</v>
      </c>
      <c r="O62" s="47" t="s">
        <v>1014</v>
      </c>
      <c r="P62" s="49" t="str">
        <f>CONCATENATE(B61,".1")</f>
        <v>32.1</v>
      </c>
      <c r="Q62" s="47" t="s">
        <v>622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W62" s="38" t="str">
        <f t="shared" si="16"/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X62" s="38">
        <v>61</v>
      </c>
    </row>
    <row r="63" spans="1:24" x14ac:dyDescent="0.25">
      <c r="A63" s="41" t="s">
        <v>748</v>
      </c>
      <c r="B63" s="42">
        <v>33</v>
      </c>
      <c r="C63" s="42" t="s">
        <v>1230</v>
      </c>
      <c r="D63" s="42" t="s">
        <v>1181</v>
      </c>
      <c r="E63" s="42" t="s">
        <v>1417</v>
      </c>
      <c r="F63" s="43" t="s">
        <v>201</v>
      </c>
      <c r="G63" s="42" t="s">
        <v>1176</v>
      </c>
      <c r="H63" s="42"/>
      <c r="I63" s="42">
        <f t="shared" ref="I63" si="27">B63</f>
        <v>33</v>
      </c>
      <c r="J63" s="42" t="s">
        <v>0</v>
      </c>
      <c r="K63" s="42" t="s">
        <v>1231</v>
      </c>
      <c r="L63" s="42" t="str">
        <f t="shared" ref="L63:L64" si="28">MID(F63,4,3)</f>
        <v>OCT</v>
      </c>
      <c r="M63" s="42" t="s">
        <v>1177</v>
      </c>
      <c r="N63" s="42" t="s">
        <v>1246</v>
      </c>
      <c r="O63" s="42" t="s">
        <v>1014</v>
      </c>
      <c r="P63" s="44">
        <f>B63</f>
        <v>33</v>
      </c>
      <c r="Q63" s="42" t="s">
        <v>613</v>
      </c>
      <c r="R63" s="45"/>
      <c r="W63" s="38" t="str">
        <f t="shared" si="16"/>
        <v/>
      </c>
      <c r="X63" s="38">
        <v>62</v>
      </c>
    </row>
    <row r="64" spans="1:24" ht="15.75" thickBot="1" x14ac:dyDescent="0.3">
      <c r="A64" s="46" t="s">
        <v>748</v>
      </c>
      <c r="B64" s="47" t="s">
        <v>611</v>
      </c>
      <c r="C64" s="47" t="s">
        <v>1230</v>
      </c>
      <c r="D64" s="47"/>
      <c r="E64" s="47" t="s">
        <v>1417</v>
      </c>
      <c r="F64" s="48"/>
      <c r="G64" s="47" t="s">
        <v>1179</v>
      </c>
      <c r="H64" s="47"/>
      <c r="I64" s="47"/>
      <c r="J64" s="47"/>
      <c r="K64" s="47" t="s">
        <v>1180</v>
      </c>
      <c r="L64" s="47" t="str">
        <f t="shared" si="28"/>
        <v/>
      </c>
      <c r="M64" s="47" t="s">
        <v>1177</v>
      </c>
      <c r="N64" s="47" t="s">
        <v>1020</v>
      </c>
      <c r="O64" s="47" t="s">
        <v>1014</v>
      </c>
      <c r="P64" s="49" t="str">
        <f>CONCATENATE(B63,".1")</f>
        <v>33.1</v>
      </c>
      <c r="Q64" s="47" t="s">
        <v>622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W64" s="38" t="str">
        <f t="shared" si="16"/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X64" s="38">
        <v>63</v>
      </c>
    </row>
    <row r="65" spans="1:24" ht="15.75" thickBot="1" x14ac:dyDescent="0.3">
      <c r="A65" s="38" t="s">
        <v>748</v>
      </c>
      <c r="B65" s="38">
        <v>34</v>
      </c>
      <c r="C65" s="38" t="s">
        <v>1230</v>
      </c>
      <c r="D65" s="38" t="s">
        <v>1181</v>
      </c>
      <c r="E65" s="38" t="s">
        <v>1417</v>
      </c>
      <c r="F65" s="39" t="s">
        <v>24</v>
      </c>
      <c r="G65" s="38" t="s">
        <v>1176</v>
      </c>
      <c r="I65" s="38">
        <f t="shared" si="2"/>
        <v>34</v>
      </c>
      <c r="J65" s="38" t="s">
        <v>0</v>
      </c>
      <c r="K65" s="38" t="s">
        <v>1231</v>
      </c>
      <c r="L65" s="38" t="str">
        <f t="shared" si="1"/>
        <v>OCT</v>
      </c>
      <c r="M65" s="38" t="s">
        <v>1177</v>
      </c>
      <c r="N65" s="38" t="s">
        <v>1255</v>
      </c>
      <c r="O65" s="38" t="s">
        <v>1014</v>
      </c>
      <c r="P65" s="40">
        <f>B65</f>
        <v>34</v>
      </c>
      <c r="Q65" s="38" t="s">
        <v>1</v>
      </c>
      <c r="R65" s="53" t="str">
        <f t="shared" ref="R65" si="29">CONCATENATE(A65,B65,C65,D65,E65,F65,G65,H65,I65,J65,K65,L65,M65,N65,O65,P65,Q65)</f>
        <v>{id:34,year: "2019",typeDoc:"ACUERDO",dateDoc:"31-OCT",numDoc:"CG 34-2019",monthDoc:"OCT",nameDoc:"JGE",link: Acuerdos__pdfpath(`./${"2019/"}${"34.pdf"}`),},</v>
      </c>
      <c r="W65" s="38" t="str">
        <f t="shared" si="16"/>
        <v>{id:34,year: "2019",typeDoc:"ACUERDO",dateDoc:"31-OCT",numDoc:"CG 34-2019",monthDoc:"OCT",nameDoc:"JGE",link: Acuerdos__pdfpath(`./${"2019/"}${"34.pdf"}`),},</v>
      </c>
      <c r="X65" s="38">
        <v>64</v>
      </c>
    </row>
    <row r="66" spans="1:24" x14ac:dyDescent="0.25">
      <c r="A66" s="41" t="s">
        <v>748</v>
      </c>
      <c r="B66" s="42">
        <v>35</v>
      </c>
      <c r="C66" s="42" t="s">
        <v>1230</v>
      </c>
      <c r="D66" s="42" t="s">
        <v>1181</v>
      </c>
      <c r="E66" s="42" t="s">
        <v>1417</v>
      </c>
      <c r="F66" s="43" t="s">
        <v>24</v>
      </c>
      <c r="G66" s="42" t="s">
        <v>1176</v>
      </c>
      <c r="H66" s="42"/>
      <c r="I66" s="42">
        <f t="shared" si="2"/>
        <v>35</v>
      </c>
      <c r="J66" s="42" t="s">
        <v>0</v>
      </c>
      <c r="K66" s="42" t="s">
        <v>1231</v>
      </c>
      <c r="L66" s="42" t="str">
        <f t="shared" si="1"/>
        <v>OCT</v>
      </c>
      <c r="M66" s="42" t="s">
        <v>1177</v>
      </c>
      <c r="N66" s="42" t="s">
        <v>1256</v>
      </c>
      <c r="O66" s="42" t="s">
        <v>1014</v>
      </c>
      <c r="P66" s="44">
        <f>B66</f>
        <v>35</v>
      </c>
      <c r="Q66" s="42" t="s">
        <v>613</v>
      </c>
      <c r="R66" s="45"/>
      <c r="W66" s="38" t="str">
        <f t="shared" ref="W66:W85" si="30">IF(R66=0,"",R66)</f>
        <v/>
      </c>
      <c r="X66" s="38">
        <v>65</v>
      </c>
    </row>
    <row r="67" spans="1:24" x14ac:dyDescent="0.25">
      <c r="A67" s="51" t="s">
        <v>748</v>
      </c>
      <c r="B67" s="38" t="s">
        <v>611</v>
      </c>
      <c r="C67" s="38" t="s">
        <v>1230</v>
      </c>
      <c r="E67" s="38" t="s">
        <v>1417</v>
      </c>
      <c r="G67" s="38" t="s">
        <v>1179</v>
      </c>
      <c r="K67" s="38" t="s">
        <v>1180</v>
      </c>
      <c r="L67" s="38" t="str">
        <f t="shared" si="1"/>
        <v/>
      </c>
      <c r="M67" s="38" t="s">
        <v>1177</v>
      </c>
      <c r="N67" s="38" t="s">
        <v>1046</v>
      </c>
      <c r="O67" s="38" t="s">
        <v>1014</v>
      </c>
      <c r="P67" s="40" t="str">
        <f>CONCATENATE(B66,".1")</f>
        <v>35.1</v>
      </c>
      <c r="Q67" s="38" t="s">
        <v>1</v>
      </c>
      <c r="R67" s="52"/>
      <c r="W67" s="38" t="str">
        <f t="shared" si="30"/>
        <v/>
      </c>
      <c r="X67" s="38">
        <v>66</v>
      </c>
    </row>
    <row r="68" spans="1:24" ht="15.75" thickBot="1" x14ac:dyDescent="0.3">
      <c r="A68" s="46" t="s">
        <v>748</v>
      </c>
      <c r="B68" s="47" t="s">
        <v>611</v>
      </c>
      <c r="C68" s="47" t="s">
        <v>1230</v>
      </c>
      <c r="D68" s="47"/>
      <c r="E68" s="47" t="s">
        <v>1417</v>
      </c>
      <c r="F68" s="48"/>
      <c r="G68" s="47" t="s">
        <v>1179</v>
      </c>
      <c r="H68" s="47"/>
      <c r="I68" s="47"/>
      <c r="J68" s="47"/>
      <c r="K68" s="47" t="s">
        <v>1180</v>
      </c>
      <c r="L68" s="47" t="str">
        <f t="shared" si="1"/>
        <v/>
      </c>
      <c r="M68" s="47" t="s">
        <v>1177</v>
      </c>
      <c r="N68" s="47" t="s">
        <v>1044</v>
      </c>
      <c r="O68" s="47" t="s">
        <v>1014</v>
      </c>
      <c r="P68" s="49" t="str">
        <f>CONCATENATE(B66,".2")</f>
        <v>35.2</v>
      </c>
      <c r="Q68" s="47" t="s">
        <v>622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W68" s="38" t="str">
        <f t="shared" si="30"/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X68" s="38">
        <v>67</v>
      </c>
    </row>
    <row r="69" spans="1:24" x14ac:dyDescent="0.25">
      <c r="A69" s="41" t="s">
        <v>748</v>
      </c>
      <c r="B69" s="42">
        <v>36</v>
      </c>
      <c r="C69" s="42" t="s">
        <v>1230</v>
      </c>
      <c r="D69" s="42" t="s">
        <v>1181</v>
      </c>
      <c r="E69" s="42" t="s">
        <v>1417</v>
      </c>
      <c r="F69" s="43" t="s">
        <v>24</v>
      </c>
      <c r="G69" s="42" t="s">
        <v>1176</v>
      </c>
      <c r="H69" s="42"/>
      <c r="I69" s="42">
        <f t="shared" ref="I69" si="31">B69</f>
        <v>36</v>
      </c>
      <c r="J69" s="42" t="s">
        <v>0</v>
      </c>
      <c r="K69" s="42" t="s">
        <v>1231</v>
      </c>
      <c r="L69" s="42" t="str">
        <f t="shared" ref="L69:L84" si="32">MID(F69,4,3)</f>
        <v>OCT</v>
      </c>
      <c r="M69" s="42" t="s">
        <v>1177</v>
      </c>
      <c r="N69" s="42" t="s">
        <v>1247</v>
      </c>
      <c r="O69" s="42" t="s">
        <v>1014</v>
      </c>
      <c r="P69" s="44">
        <f>B69</f>
        <v>36</v>
      </c>
      <c r="Q69" s="42" t="s">
        <v>613</v>
      </c>
      <c r="R69" s="45"/>
      <c r="W69" s="38" t="str">
        <f t="shared" si="30"/>
        <v/>
      </c>
      <c r="X69" s="38">
        <v>68</v>
      </c>
    </row>
    <row r="70" spans="1:24" ht="15.75" thickBot="1" x14ac:dyDescent="0.3">
      <c r="A70" s="46" t="s">
        <v>748</v>
      </c>
      <c r="B70" s="47" t="s">
        <v>611</v>
      </c>
      <c r="C70" s="47" t="s">
        <v>1230</v>
      </c>
      <c r="D70" s="47"/>
      <c r="E70" s="47" t="s">
        <v>1417</v>
      </c>
      <c r="F70" s="48"/>
      <c r="G70" s="47" t="s">
        <v>1179</v>
      </c>
      <c r="H70" s="47"/>
      <c r="I70" s="47"/>
      <c r="J70" s="47"/>
      <c r="K70" s="47" t="s">
        <v>1180</v>
      </c>
      <c r="L70" s="47" t="str">
        <f t="shared" si="32"/>
        <v/>
      </c>
      <c r="M70" s="47" t="s">
        <v>1177</v>
      </c>
      <c r="N70" s="47" t="s">
        <v>1020</v>
      </c>
      <c r="O70" s="47" t="s">
        <v>1014</v>
      </c>
      <c r="P70" s="49" t="str">
        <f>CONCATENATE(B69,".1")</f>
        <v>36.1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W70" s="38" t="str">
        <f t="shared" si="30"/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X70" s="38">
        <v>69</v>
      </c>
    </row>
    <row r="71" spans="1:24" ht="15.75" thickBot="1" x14ac:dyDescent="0.3">
      <c r="A71" s="38" t="s">
        <v>748</v>
      </c>
      <c r="B71" s="38">
        <v>37</v>
      </c>
      <c r="C71" s="38" t="s">
        <v>1230</v>
      </c>
      <c r="D71" s="38" t="s">
        <v>1182</v>
      </c>
      <c r="E71" s="38" t="s">
        <v>1417</v>
      </c>
      <c r="F71" s="39" t="s">
        <v>217</v>
      </c>
      <c r="G71" s="38" t="s">
        <v>1176</v>
      </c>
      <c r="I71" s="38">
        <f t="shared" ref="I71:I72" si="33">B71</f>
        <v>37</v>
      </c>
      <c r="J71" s="38" t="s">
        <v>0</v>
      </c>
      <c r="K71" s="38" t="s">
        <v>1231</v>
      </c>
      <c r="L71" s="38" t="str">
        <f t="shared" si="32"/>
        <v>NOV</v>
      </c>
      <c r="M71" s="38" t="s">
        <v>1177</v>
      </c>
      <c r="N71" s="38" t="s">
        <v>1248</v>
      </c>
      <c r="O71" s="38" t="s">
        <v>1014</v>
      </c>
      <c r="P71" s="40">
        <f t="shared" ref="P71" si="34">B71</f>
        <v>37</v>
      </c>
      <c r="Q71" s="38" t="s">
        <v>1</v>
      </c>
      <c r="R71" s="38" t="str">
        <f t="shared" ref="R71" si="35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  <c r="W71" s="38" t="str">
        <f t="shared" si="30"/>
        <v>{id:37,year: "2019",typeDoc:"RESOLUCIÓN",dateDoc:"08-NOV",numDoc:"CG 37-2019",monthDoc:"NOV",nameDoc:"NUEVA ALIANZA",link: Acuerdos__pdfpath(`./${"2019/"}${"37.pdf"}`),},</v>
      </c>
      <c r="X71" s="38">
        <v>70</v>
      </c>
    </row>
    <row r="72" spans="1:24" x14ac:dyDescent="0.25">
      <c r="A72" s="41" t="s">
        <v>748</v>
      </c>
      <c r="B72" s="42">
        <v>38</v>
      </c>
      <c r="C72" s="42" t="s">
        <v>1230</v>
      </c>
      <c r="D72" s="42" t="s">
        <v>1181</v>
      </c>
      <c r="E72" s="42" t="s">
        <v>1417</v>
      </c>
      <c r="F72" s="43" t="s">
        <v>217</v>
      </c>
      <c r="G72" s="42" t="s">
        <v>1176</v>
      </c>
      <c r="H72" s="42"/>
      <c r="I72" s="42">
        <f t="shared" si="33"/>
        <v>38</v>
      </c>
      <c r="J72" s="42" t="s">
        <v>0</v>
      </c>
      <c r="K72" s="42" t="s">
        <v>1231</v>
      </c>
      <c r="L72" s="42" t="str">
        <f t="shared" si="32"/>
        <v>NOV</v>
      </c>
      <c r="M72" s="42" t="s">
        <v>1177</v>
      </c>
      <c r="N72" s="42" t="s">
        <v>1249</v>
      </c>
      <c r="O72" s="42" t="s">
        <v>1014</v>
      </c>
      <c r="P72" s="44">
        <f>B72</f>
        <v>38</v>
      </c>
      <c r="Q72" s="42" t="s">
        <v>613</v>
      </c>
      <c r="R72" s="45"/>
      <c r="W72" s="38" t="str">
        <f t="shared" si="30"/>
        <v/>
      </c>
      <c r="X72" s="38">
        <v>71</v>
      </c>
    </row>
    <row r="73" spans="1:24" ht="15.75" thickBot="1" x14ac:dyDescent="0.3">
      <c r="A73" s="46" t="s">
        <v>748</v>
      </c>
      <c r="B73" s="47" t="s">
        <v>611</v>
      </c>
      <c r="C73" s="47" t="s">
        <v>1230</v>
      </c>
      <c r="D73" s="47"/>
      <c r="E73" s="47" t="s">
        <v>1417</v>
      </c>
      <c r="F73" s="48"/>
      <c r="G73" s="47" t="s">
        <v>1179</v>
      </c>
      <c r="H73" s="47"/>
      <c r="I73" s="47"/>
      <c r="J73" s="47"/>
      <c r="K73" s="47" t="s">
        <v>1180</v>
      </c>
      <c r="L73" s="47" t="str">
        <f t="shared" si="32"/>
        <v/>
      </c>
      <c r="M73" s="47" t="s">
        <v>1177</v>
      </c>
      <c r="N73" s="47" t="s">
        <v>1044</v>
      </c>
      <c r="O73" s="47" t="s">
        <v>1014</v>
      </c>
      <c r="P73" s="49" t="str">
        <f>CONCATENATE(B72,".1")</f>
        <v>38.1</v>
      </c>
      <c r="Q73" s="47" t="s">
        <v>622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W73" s="38" t="str">
        <f t="shared" si="30"/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X73" s="38">
        <v>72</v>
      </c>
    </row>
    <row r="74" spans="1:24" x14ac:dyDescent="0.25">
      <c r="A74" s="41" t="s">
        <v>748</v>
      </c>
      <c r="B74" s="42">
        <v>39</v>
      </c>
      <c r="C74" s="42" t="s">
        <v>1230</v>
      </c>
      <c r="D74" s="42" t="s">
        <v>1181</v>
      </c>
      <c r="E74" s="42" t="s">
        <v>1417</v>
      </c>
      <c r="F74" s="43" t="s">
        <v>615</v>
      </c>
      <c r="G74" s="42" t="s">
        <v>1176</v>
      </c>
      <c r="H74" s="42"/>
      <c r="I74" s="42">
        <f t="shared" ref="I74" si="36">B74</f>
        <v>39</v>
      </c>
      <c r="J74" s="42" t="s">
        <v>0</v>
      </c>
      <c r="K74" s="42" t="s">
        <v>1231</v>
      </c>
      <c r="L74" s="42" t="str">
        <f t="shared" si="32"/>
        <v>NOV</v>
      </c>
      <c r="M74" s="42" t="s">
        <v>1177</v>
      </c>
      <c r="N74" s="42" t="s">
        <v>1250</v>
      </c>
      <c r="O74" s="42" t="s">
        <v>1014</v>
      </c>
      <c r="P74" s="44">
        <f>B74</f>
        <v>39</v>
      </c>
      <c r="Q74" s="42" t="s">
        <v>613</v>
      </c>
      <c r="R74" s="45"/>
      <c r="W74" s="38" t="str">
        <f t="shared" si="30"/>
        <v/>
      </c>
      <c r="X74" s="38">
        <v>73</v>
      </c>
    </row>
    <row r="75" spans="1:24" x14ac:dyDescent="0.25">
      <c r="A75" s="51" t="s">
        <v>748</v>
      </c>
      <c r="B75" s="38" t="s">
        <v>611</v>
      </c>
      <c r="C75" s="38" t="s">
        <v>1230</v>
      </c>
      <c r="E75" s="38" t="s">
        <v>1417</v>
      </c>
      <c r="G75" s="38" t="s">
        <v>1179</v>
      </c>
      <c r="K75" s="38" t="s">
        <v>1180</v>
      </c>
      <c r="L75" s="38" t="str">
        <f t="shared" si="32"/>
        <v/>
      </c>
      <c r="M75" s="38" t="s">
        <v>1177</v>
      </c>
      <c r="N75" s="38" t="s">
        <v>1044</v>
      </c>
      <c r="O75" s="38" t="s">
        <v>1014</v>
      </c>
      <c r="P75" s="40" t="str">
        <f>CONCATENATE(B74,".1")</f>
        <v>39.1</v>
      </c>
      <c r="Q75" s="38" t="s">
        <v>1</v>
      </c>
      <c r="R75" s="52"/>
      <c r="W75" s="38" t="str">
        <f t="shared" si="30"/>
        <v/>
      </c>
      <c r="X75" s="38">
        <v>74</v>
      </c>
    </row>
    <row r="76" spans="1:24" ht="15.75" thickBot="1" x14ac:dyDescent="0.3">
      <c r="A76" s="51" t="s">
        <v>748</v>
      </c>
      <c r="B76" s="38" t="s">
        <v>611</v>
      </c>
      <c r="C76" s="38" t="s">
        <v>1230</v>
      </c>
      <c r="E76" s="38" t="s">
        <v>1417</v>
      </c>
      <c r="G76" s="38" t="s">
        <v>1179</v>
      </c>
      <c r="K76" s="38" t="s">
        <v>1180</v>
      </c>
      <c r="L76" s="38" t="str">
        <f t="shared" ref="L76" si="37">MID(F76,4,3)</f>
        <v/>
      </c>
      <c r="M76" s="38" t="s">
        <v>1177</v>
      </c>
      <c r="N76" s="38" t="s">
        <v>1047</v>
      </c>
      <c r="O76" s="38" t="s">
        <v>1014</v>
      </c>
      <c r="P76" s="40" t="str">
        <f>CONCATENATE(B74,".2")</f>
        <v>39.2</v>
      </c>
      <c r="Q76" s="38" t="s">
        <v>1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  <c r="W76" s="38" t="str">
        <f t="shared" si="30"/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  <c r="X76" s="38">
        <v>75</v>
      </c>
    </row>
    <row r="77" spans="1:24" x14ac:dyDescent="0.25">
      <c r="A77" s="41" t="s">
        <v>748</v>
      </c>
      <c r="B77" s="42">
        <v>40</v>
      </c>
      <c r="C77" s="42" t="s">
        <v>1230</v>
      </c>
      <c r="D77" s="42" t="s">
        <v>1181</v>
      </c>
      <c r="E77" s="42" t="s">
        <v>1417</v>
      </c>
      <c r="F77" s="43" t="s">
        <v>615</v>
      </c>
      <c r="G77" s="42" t="s">
        <v>1176</v>
      </c>
      <c r="H77" s="42"/>
      <c r="I77" s="42">
        <f t="shared" ref="I77" si="38">B77</f>
        <v>40</v>
      </c>
      <c r="J77" s="42" t="s">
        <v>0</v>
      </c>
      <c r="K77" s="42" t="s">
        <v>1231</v>
      </c>
      <c r="L77" s="42" t="str">
        <f t="shared" ref="L77:L79" si="39">MID(F77,4,3)</f>
        <v>NOV</v>
      </c>
      <c r="M77" s="42" t="s">
        <v>1177</v>
      </c>
      <c r="N77" s="42" t="s">
        <v>1048</v>
      </c>
      <c r="O77" s="42" t="s">
        <v>1014</v>
      </c>
      <c r="P77" s="44">
        <f>B77</f>
        <v>40</v>
      </c>
      <c r="Q77" s="42" t="s">
        <v>613</v>
      </c>
      <c r="R77" s="45"/>
      <c r="W77" s="38" t="str">
        <f t="shared" si="30"/>
        <v/>
      </c>
      <c r="X77" s="38">
        <v>76</v>
      </c>
    </row>
    <row r="78" spans="1:24" ht="15.75" thickBot="1" x14ac:dyDescent="0.3">
      <c r="A78" s="46" t="s">
        <v>748</v>
      </c>
      <c r="B78" s="47" t="s">
        <v>611</v>
      </c>
      <c r="C78" s="47" t="s">
        <v>1230</v>
      </c>
      <c r="D78" s="47"/>
      <c r="E78" s="47" t="s">
        <v>1417</v>
      </c>
      <c r="F78" s="48"/>
      <c r="G78" s="47" t="s">
        <v>1179</v>
      </c>
      <c r="H78" s="47"/>
      <c r="I78" s="47"/>
      <c r="J78" s="47"/>
      <c r="K78" s="47" t="s">
        <v>1180</v>
      </c>
      <c r="L78" s="47" t="str">
        <f t="shared" si="39"/>
        <v/>
      </c>
      <c r="M78" s="47" t="s">
        <v>1177</v>
      </c>
      <c r="N78" s="47" t="s">
        <v>1049</v>
      </c>
      <c r="O78" s="47" t="s">
        <v>1014</v>
      </c>
      <c r="P78" s="49" t="str">
        <f>CONCATENATE(B77,".1")</f>
        <v>40.1</v>
      </c>
      <c r="Q78" s="47" t="s">
        <v>622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W78" s="38" t="str">
        <f t="shared" si="30"/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X78" s="38">
        <v>77</v>
      </c>
    </row>
    <row r="79" spans="1:24" ht="15.75" thickBot="1" x14ac:dyDescent="0.3">
      <c r="A79" s="38" t="s">
        <v>748</v>
      </c>
      <c r="B79" s="38">
        <v>41</v>
      </c>
      <c r="C79" s="38" t="s">
        <v>1230</v>
      </c>
      <c r="D79" s="38" t="s">
        <v>1181</v>
      </c>
      <c r="E79" s="38" t="s">
        <v>1417</v>
      </c>
      <c r="F79" s="39" t="s">
        <v>619</v>
      </c>
      <c r="G79" s="38" t="s">
        <v>1176</v>
      </c>
      <c r="I79" s="38">
        <f t="shared" ref="I79" si="40">B79</f>
        <v>41</v>
      </c>
      <c r="J79" s="38" t="s">
        <v>0</v>
      </c>
      <c r="K79" s="38" t="s">
        <v>1231</v>
      </c>
      <c r="L79" s="38" t="str">
        <f t="shared" si="39"/>
        <v>DIC</v>
      </c>
      <c r="M79" s="38" t="s">
        <v>1177</v>
      </c>
      <c r="N79" s="38" t="s">
        <v>1251</v>
      </c>
      <c r="O79" s="38" t="s">
        <v>1014</v>
      </c>
      <c r="P79" s="40">
        <f>B79</f>
        <v>41</v>
      </c>
      <c r="Q79" s="38" t="s">
        <v>1</v>
      </c>
      <c r="R79" s="38" t="str">
        <f t="shared" ref="R79" si="41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  <c r="W79" s="38" t="str">
        <f t="shared" si="30"/>
        <v>{id:41,year: "2019",typeDoc:"ACUERDO",dateDoc:"12-DIC",numDoc:"CG 41-2019",monthDoc:"DIC",nameDoc:"SISTEMA INSTITUCIONAL DE ARCHIVOS",link: Acuerdos__pdfpath(`./${"2019/"}${"41.pdf"}`),},</v>
      </c>
      <c r="X79" s="38">
        <v>78</v>
      </c>
    </row>
    <row r="80" spans="1:24" x14ac:dyDescent="0.25">
      <c r="A80" s="41" t="s">
        <v>748</v>
      </c>
      <c r="B80" s="42">
        <v>42</v>
      </c>
      <c r="C80" s="42" t="s">
        <v>1230</v>
      </c>
      <c r="D80" s="42" t="s">
        <v>1181</v>
      </c>
      <c r="E80" s="42" t="s">
        <v>1417</v>
      </c>
      <c r="F80" s="43" t="s">
        <v>619</v>
      </c>
      <c r="G80" s="42" t="s">
        <v>1176</v>
      </c>
      <c r="H80" s="42"/>
      <c r="I80" s="42">
        <f t="shared" ref="I80" si="42">B80</f>
        <v>42</v>
      </c>
      <c r="J80" s="42" t="s">
        <v>0</v>
      </c>
      <c r="K80" s="42" t="s">
        <v>1231</v>
      </c>
      <c r="L80" s="42" t="str">
        <f t="shared" si="32"/>
        <v>DIC</v>
      </c>
      <c r="M80" s="42" t="s">
        <v>1177</v>
      </c>
      <c r="N80" s="42" t="s">
        <v>1252</v>
      </c>
      <c r="O80" s="42" t="s">
        <v>1014</v>
      </c>
      <c r="P80" s="44">
        <f>B80</f>
        <v>42</v>
      </c>
      <c r="Q80" s="42" t="s">
        <v>613</v>
      </c>
      <c r="R80" s="45"/>
      <c r="W80" s="38" t="str">
        <f t="shared" si="30"/>
        <v/>
      </c>
      <c r="X80" s="38">
        <v>79</v>
      </c>
    </row>
    <row r="81" spans="1:24" ht="15.75" thickBot="1" x14ac:dyDescent="0.3">
      <c r="A81" s="46" t="s">
        <v>748</v>
      </c>
      <c r="B81" s="47" t="s">
        <v>611</v>
      </c>
      <c r="C81" s="47" t="s">
        <v>1230</v>
      </c>
      <c r="D81" s="47"/>
      <c r="E81" s="47" t="s">
        <v>1417</v>
      </c>
      <c r="F81" s="48"/>
      <c r="G81" s="47" t="s">
        <v>1179</v>
      </c>
      <c r="H81" s="47"/>
      <c r="I81" s="47"/>
      <c r="J81" s="47"/>
      <c r="K81" s="47" t="s">
        <v>1180</v>
      </c>
      <c r="L81" s="47" t="str">
        <f t="shared" si="32"/>
        <v/>
      </c>
      <c r="M81" s="47" t="s">
        <v>1177</v>
      </c>
      <c r="N81" s="47" t="s">
        <v>1050</v>
      </c>
      <c r="O81" s="47" t="s">
        <v>1014</v>
      </c>
      <c r="P81" s="49" t="str">
        <f>CONCATENATE(B80,".1")</f>
        <v>42.1</v>
      </c>
      <c r="Q81" s="47" t="s">
        <v>622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W81" s="38" t="str">
        <f t="shared" si="30"/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X81" s="38">
        <v>80</v>
      </c>
    </row>
    <row r="82" spans="1:24" x14ac:dyDescent="0.25">
      <c r="A82" s="41" t="s">
        <v>748</v>
      </c>
      <c r="B82" s="42">
        <v>43</v>
      </c>
      <c r="C82" s="42" t="s">
        <v>1230</v>
      </c>
      <c r="D82" s="42" t="s">
        <v>1181</v>
      </c>
      <c r="E82" s="42" t="s">
        <v>1417</v>
      </c>
      <c r="F82" s="43" t="s">
        <v>619</v>
      </c>
      <c r="G82" s="42" t="s">
        <v>1176</v>
      </c>
      <c r="H82" s="42"/>
      <c r="I82" s="42">
        <f t="shared" ref="I82" si="43">B82</f>
        <v>43</v>
      </c>
      <c r="J82" s="42" t="s">
        <v>0</v>
      </c>
      <c r="K82" s="42" t="s">
        <v>1231</v>
      </c>
      <c r="L82" s="42" t="str">
        <f t="shared" si="32"/>
        <v>DIC</v>
      </c>
      <c r="M82" s="42" t="s">
        <v>1177</v>
      </c>
      <c r="N82" s="42" t="s">
        <v>1253</v>
      </c>
      <c r="O82" s="42" t="s">
        <v>1014</v>
      </c>
      <c r="P82" s="44">
        <f>B82</f>
        <v>43</v>
      </c>
      <c r="Q82" s="42" t="s">
        <v>613</v>
      </c>
      <c r="R82" s="45"/>
      <c r="W82" s="38" t="str">
        <f t="shared" si="30"/>
        <v/>
      </c>
      <c r="X82" s="38">
        <v>81</v>
      </c>
    </row>
    <row r="83" spans="1:24" ht="15.75" thickBot="1" x14ac:dyDescent="0.3">
      <c r="A83" s="46" t="s">
        <v>748</v>
      </c>
      <c r="B83" s="47" t="s">
        <v>611</v>
      </c>
      <c r="C83" s="47" t="s">
        <v>1230</v>
      </c>
      <c r="D83" s="47"/>
      <c r="E83" s="47" t="s">
        <v>1417</v>
      </c>
      <c r="F83" s="48"/>
      <c r="G83" s="47" t="s">
        <v>1179</v>
      </c>
      <c r="H83" s="47"/>
      <c r="I83" s="47"/>
      <c r="J83" s="47"/>
      <c r="K83" s="47" t="s">
        <v>1180</v>
      </c>
      <c r="L83" s="47" t="str">
        <f t="shared" si="32"/>
        <v/>
      </c>
      <c r="M83" s="47" t="s">
        <v>1177</v>
      </c>
      <c r="N83" s="47" t="s">
        <v>1051</v>
      </c>
      <c r="O83" s="47" t="s">
        <v>1014</v>
      </c>
      <c r="P83" s="49" t="str">
        <f>CONCATENATE(B82,".1")</f>
        <v>43.1</v>
      </c>
      <c r="Q83" s="47" t="s">
        <v>622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W83" s="38" t="str">
        <f t="shared" si="30"/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X83" s="38">
        <v>82</v>
      </c>
    </row>
    <row r="84" spans="1:24" x14ac:dyDescent="0.25">
      <c r="A84" s="38" t="s">
        <v>748</v>
      </c>
      <c r="B84" s="38">
        <v>44</v>
      </c>
      <c r="C84" s="38" t="s">
        <v>1230</v>
      </c>
      <c r="D84" s="38" t="s">
        <v>1181</v>
      </c>
      <c r="E84" s="38" t="s">
        <v>1417</v>
      </c>
      <c r="F84" s="39" t="s">
        <v>619</v>
      </c>
      <c r="G84" s="38" t="s">
        <v>1176</v>
      </c>
      <c r="I84" s="38">
        <f t="shared" ref="I84" si="44">B84</f>
        <v>44</v>
      </c>
      <c r="J84" s="38" t="s">
        <v>0</v>
      </c>
      <c r="K84" s="38" t="s">
        <v>1231</v>
      </c>
      <c r="L84" s="38" t="str">
        <f t="shared" si="32"/>
        <v>DIC</v>
      </c>
      <c r="M84" s="38" t="s">
        <v>1177</v>
      </c>
      <c r="N84" s="38" t="s">
        <v>1254</v>
      </c>
      <c r="O84" s="38" t="s">
        <v>1014</v>
      </c>
      <c r="P84" s="40">
        <f>B84</f>
        <v>44</v>
      </c>
      <c r="Q84" s="38" t="s">
        <v>1</v>
      </c>
      <c r="R84" s="38" t="str">
        <f t="shared" ref="R84" si="45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  <c r="W84" s="38" t="str">
        <f t="shared" si="30"/>
        <v>{id:44,year: "2019",typeDoc:"ACUERDO",dateDoc:"12-DIC",numDoc:"CG 44-2019",monthDoc:"DIC",nameDoc:"OFICIO DE REQUERIMIENTO",link: Acuerdos__pdfpath(`./${"2019/"}${"44.pdf"}`),},</v>
      </c>
      <c r="X84" s="38">
        <v>83</v>
      </c>
    </row>
    <row r="85" spans="1:24" x14ac:dyDescent="0.25">
      <c r="R85" s="38" t="s">
        <v>920</v>
      </c>
      <c r="W85" s="38" t="str">
        <f t="shared" si="30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workbookViewId="0">
      <selection activeCell="N3" sqref="N3:N9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5.8554687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1" width="11.5703125" style="3"/>
    <col min="22" max="22" width="50.7109375" style="3" customWidth="1"/>
    <col min="23" max="23" width="5" style="3" bestFit="1" customWidth="1"/>
    <col min="24" max="16384" width="11.5703125" style="3"/>
  </cols>
  <sheetData>
    <row r="1" spans="1:23" x14ac:dyDescent="0.25">
      <c r="V1" s="3" t="s">
        <v>2502</v>
      </c>
      <c r="W1" s="3" t="s">
        <v>2506</v>
      </c>
    </row>
    <row r="2" spans="1:23" ht="15.75" thickBot="1" x14ac:dyDescent="0.3">
      <c r="R2" s="3" t="s">
        <v>919</v>
      </c>
      <c r="V2" s="3" t="str">
        <f t="shared" ref="V2:V33" si="0">IF(R2=0,"",R2)</f>
        <v>export const dataAcuerdos2018 = [</v>
      </c>
      <c r="W2" s="3">
        <v>1</v>
      </c>
    </row>
    <row r="3" spans="1:23" x14ac:dyDescent="0.25">
      <c r="A3" s="17" t="s">
        <v>748</v>
      </c>
      <c r="B3" s="10">
        <v>1</v>
      </c>
      <c r="C3" s="10" t="s">
        <v>1269</v>
      </c>
      <c r="D3" s="10" t="s">
        <v>1181</v>
      </c>
      <c r="E3" s="10" t="s">
        <v>1417</v>
      </c>
      <c r="F3" s="18" t="s">
        <v>757</v>
      </c>
      <c r="G3" s="10" t="s">
        <v>1176</v>
      </c>
      <c r="H3" s="10">
        <v>0</v>
      </c>
      <c r="I3" s="10">
        <v>1</v>
      </c>
      <c r="J3" s="10" t="s">
        <v>0</v>
      </c>
      <c r="K3" s="10" t="s">
        <v>1258</v>
      </c>
      <c r="L3" s="10" t="str">
        <f t="shared" ref="L3:L34" si="1">MID(F3,4,3)</f>
        <v>ENE</v>
      </c>
      <c r="M3" s="10" t="s">
        <v>1177</v>
      </c>
      <c r="N3" s="10" t="s">
        <v>2676</v>
      </c>
      <c r="O3" s="10" t="s">
        <v>762</v>
      </c>
      <c r="P3" s="10">
        <f>B3</f>
        <v>1</v>
      </c>
      <c r="Q3" s="10" t="s">
        <v>613</v>
      </c>
      <c r="R3" s="19"/>
      <c r="V3" s="3" t="str">
        <f t="shared" si="0"/>
        <v/>
      </c>
      <c r="W3" s="3">
        <v>2</v>
      </c>
    </row>
    <row r="4" spans="1:23" ht="15.75" thickBot="1" x14ac:dyDescent="0.3">
      <c r="A4" s="22" t="s">
        <v>748</v>
      </c>
      <c r="B4" s="15" t="s">
        <v>611</v>
      </c>
      <c r="C4" s="15" t="s">
        <v>1269</v>
      </c>
      <c r="D4" s="15"/>
      <c r="E4" s="15" t="s">
        <v>1417</v>
      </c>
      <c r="F4" s="23"/>
      <c r="G4" s="15" t="s">
        <v>1179</v>
      </c>
      <c r="H4" s="15"/>
      <c r="I4" s="15"/>
      <c r="J4" s="15"/>
      <c r="K4" s="15" t="s">
        <v>1180</v>
      </c>
      <c r="L4" s="15" t="str">
        <f t="shared" si="1"/>
        <v/>
      </c>
      <c r="M4" s="15" t="s">
        <v>1177</v>
      </c>
      <c r="N4" s="15" t="s">
        <v>763</v>
      </c>
      <c r="O4" s="15" t="s">
        <v>762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V4" s="3" t="str">
        <f t="shared" si="0"/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W4" s="3">
        <v>3</v>
      </c>
    </row>
    <row r="5" spans="1:23" x14ac:dyDescent="0.25">
      <c r="A5" s="17" t="s">
        <v>748</v>
      </c>
      <c r="B5" s="10">
        <v>2</v>
      </c>
      <c r="C5" s="10" t="s">
        <v>1269</v>
      </c>
      <c r="D5" s="10" t="s">
        <v>1181</v>
      </c>
      <c r="E5" s="10" t="s">
        <v>1417</v>
      </c>
      <c r="F5" s="18" t="s">
        <v>758</v>
      </c>
      <c r="G5" s="10" t="s">
        <v>1176</v>
      </c>
      <c r="H5" s="10">
        <v>0</v>
      </c>
      <c r="I5" s="10">
        <v>2</v>
      </c>
      <c r="J5" s="10" t="s">
        <v>0</v>
      </c>
      <c r="K5" s="10" t="s">
        <v>1258</v>
      </c>
      <c r="L5" s="10" t="str">
        <f t="shared" si="1"/>
        <v>ENE</v>
      </c>
      <c r="M5" s="10" t="s">
        <v>1177</v>
      </c>
      <c r="N5" s="10" t="s">
        <v>764</v>
      </c>
      <c r="O5" s="10" t="s">
        <v>762</v>
      </c>
      <c r="P5" s="10">
        <f>B5</f>
        <v>2</v>
      </c>
      <c r="Q5" s="10" t="s">
        <v>613</v>
      </c>
      <c r="R5" s="19"/>
      <c r="V5" s="3" t="str">
        <f t="shared" si="0"/>
        <v/>
      </c>
      <c r="W5" s="3">
        <v>4</v>
      </c>
    </row>
    <row r="6" spans="1:23" ht="15.75" thickBot="1" x14ac:dyDescent="0.3">
      <c r="A6" s="22" t="s">
        <v>748</v>
      </c>
      <c r="B6" s="15" t="s">
        <v>611</v>
      </c>
      <c r="C6" s="15" t="s">
        <v>1269</v>
      </c>
      <c r="D6" s="15"/>
      <c r="E6" s="15" t="s">
        <v>1417</v>
      </c>
      <c r="F6" s="23"/>
      <c r="G6" s="15" t="s">
        <v>1179</v>
      </c>
      <c r="H6" s="15"/>
      <c r="I6" s="15"/>
      <c r="J6" s="15"/>
      <c r="K6" s="15" t="s">
        <v>1180</v>
      </c>
      <c r="L6" s="15" t="str">
        <f t="shared" si="1"/>
        <v/>
      </c>
      <c r="M6" s="15" t="s">
        <v>1177</v>
      </c>
      <c r="N6" s="15" t="s">
        <v>765</v>
      </c>
      <c r="O6" s="15" t="s">
        <v>762</v>
      </c>
      <c r="P6" s="15">
        <v>2.1</v>
      </c>
      <c r="Q6" s="15" t="s">
        <v>622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V6" s="3" t="str">
        <f t="shared" si="0"/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W6" s="3">
        <v>5</v>
      </c>
    </row>
    <row r="7" spans="1:23" ht="15.75" thickBot="1" x14ac:dyDescent="0.3">
      <c r="A7" s="3" t="s">
        <v>748</v>
      </c>
      <c r="B7" s="3">
        <v>3</v>
      </c>
      <c r="C7" s="3" t="s">
        <v>1269</v>
      </c>
      <c r="D7" s="3" t="s">
        <v>1181</v>
      </c>
      <c r="E7" s="3" t="s">
        <v>1417</v>
      </c>
      <c r="F7" s="7" t="s">
        <v>759</v>
      </c>
      <c r="G7" s="3" t="s">
        <v>1176</v>
      </c>
      <c r="H7" s="3">
        <v>0</v>
      </c>
      <c r="I7" s="3">
        <f>B7</f>
        <v>3</v>
      </c>
      <c r="J7" s="3" t="s">
        <v>0</v>
      </c>
      <c r="K7" s="3" t="s">
        <v>1258</v>
      </c>
      <c r="L7" s="3" t="str">
        <f t="shared" si="1"/>
        <v>ENE</v>
      </c>
      <c r="M7" s="3" t="s">
        <v>1177</v>
      </c>
      <c r="N7" s="3" t="s">
        <v>2677</v>
      </c>
      <c r="O7" s="3" t="s">
        <v>762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"2018",typeDoc:"ACUERDO",dateDoc:"06-ENE",numDoc:"CG 03-2018",monthDoc:"ENE",nameDoc:"ACUERDO POR EL QUE SE RESUELVE LA PROCEDENCIA DE MANIFESTACIONES DE INTENCIÓN CI PELO 2018",link: Acuerdos__pdfpath(`./${"2018/"}${"3.pdf"}`),},</v>
      </c>
      <c r="V7" s="3" t="str">
        <f t="shared" si="0"/>
        <v>{id:3,year: "2018",typeDoc:"ACUERDO",dateDoc:"06-ENE",numDoc:"CG 03-2018",monthDoc:"ENE",nameDoc:"ACUERDO POR EL QUE SE RESUELVE LA PROCEDENCIA DE MANIFESTACIONES DE INTENCIÓN CI PELO 2018",link: Acuerdos__pdfpath(`./${"2018/"}${"3.pdf"}`),},</v>
      </c>
      <c r="W7" s="3">
        <v>6</v>
      </c>
    </row>
    <row r="8" spans="1:23" x14ac:dyDescent="0.25">
      <c r="A8" s="17" t="s">
        <v>748</v>
      </c>
      <c r="B8" s="10">
        <v>4</v>
      </c>
      <c r="C8" s="10" t="s">
        <v>1269</v>
      </c>
      <c r="D8" s="10" t="s">
        <v>1181</v>
      </c>
      <c r="E8" s="10" t="s">
        <v>1417</v>
      </c>
      <c r="F8" s="18" t="s">
        <v>415</v>
      </c>
      <c r="G8" s="10" t="s">
        <v>1176</v>
      </c>
      <c r="H8" s="10">
        <v>0</v>
      </c>
      <c r="I8" s="10">
        <f>B8</f>
        <v>4</v>
      </c>
      <c r="J8" s="10" t="s">
        <v>0</v>
      </c>
      <c r="K8" s="10" t="s">
        <v>1258</v>
      </c>
      <c r="L8" s="10" t="str">
        <f t="shared" si="1"/>
        <v>ENE</v>
      </c>
      <c r="M8" s="10" t="s">
        <v>1177</v>
      </c>
      <c r="N8" s="10" t="s">
        <v>766</v>
      </c>
      <c r="O8" s="10" t="s">
        <v>762</v>
      </c>
      <c r="P8" s="10">
        <f>B8</f>
        <v>4</v>
      </c>
      <c r="Q8" s="10" t="s">
        <v>613</v>
      </c>
      <c r="R8" s="19"/>
      <c r="V8" s="3" t="str">
        <f t="shared" si="0"/>
        <v/>
      </c>
      <c r="W8" s="3">
        <v>7</v>
      </c>
    </row>
    <row r="9" spans="1:23" x14ac:dyDescent="0.25">
      <c r="A9" s="20" t="s">
        <v>748</v>
      </c>
      <c r="B9" s="3" t="s">
        <v>611</v>
      </c>
      <c r="C9" s="3" t="s">
        <v>1269</v>
      </c>
      <c r="E9" s="3" t="s">
        <v>1417</v>
      </c>
      <c r="G9" s="3" t="s">
        <v>1179</v>
      </c>
      <c r="K9" s="3" t="s">
        <v>1180</v>
      </c>
      <c r="L9" s="3" t="str">
        <f t="shared" si="1"/>
        <v/>
      </c>
      <c r="M9" s="3" t="s">
        <v>1177</v>
      </c>
      <c r="N9" s="3" t="s">
        <v>767</v>
      </c>
      <c r="O9" s="3" t="s">
        <v>762</v>
      </c>
      <c r="P9" s="3">
        <v>4.0999999999999996</v>
      </c>
      <c r="Q9" s="3" t="s">
        <v>1</v>
      </c>
      <c r="R9" s="21"/>
      <c r="V9" s="3" t="str">
        <f t="shared" si="0"/>
        <v/>
      </c>
      <c r="W9" s="3">
        <v>8</v>
      </c>
    </row>
    <row r="10" spans="1:23" x14ac:dyDescent="0.25">
      <c r="A10" s="20" t="s">
        <v>748</v>
      </c>
      <c r="B10" s="3" t="s">
        <v>611</v>
      </c>
      <c r="C10" s="3" t="s">
        <v>1269</v>
      </c>
      <c r="E10" s="3" t="s">
        <v>1417</v>
      </c>
      <c r="G10" s="3" t="s">
        <v>1179</v>
      </c>
      <c r="K10" s="3" t="s">
        <v>1180</v>
      </c>
      <c r="L10" s="3" t="str">
        <f t="shared" si="1"/>
        <v/>
      </c>
      <c r="M10" s="3" t="s">
        <v>1177</v>
      </c>
      <c r="N10" s="3" t="s">
        <v>768</v>
      </c>
      <c r="O10" s="3" t="s">
        <v>762</v>
      </c>
      <c r="P10" s="3">
        <v>4.2</v>
      </c>
      <c r="Q10" s="3" t="s">
        <v>1</v>
      </c>
      <c r="R10" s="21"/>
      <c r="V10" s="3" t="str">
        <f t="shared" si="0"/>
        <v/>
      </c>
      <c r="W10" s="3">
        <v>9</v>
      </c>
    </row>
    <row r="11" spans="1:23" ht="15.75" thickBot="1" x14ac:dyDescent="0.3">
      <c r="A11" s="22" t="s">
        <v>748</v>
      </c>
      <c r="B11" s="15" t="s">
        <v>611</v>
      </c>
      <c r="C11" s="15" t="s">
        <v>1269</v>
      </c>
      <c r="D11" s="15"/>
      <c r="E11" s="15" t="s">
        <v>1417</v>
      </c>
      <c r="F11" s="23"/>
      <c r="G11" s="15" t="s">
        <v>1179</v>
      </c>
      <c r="H11" s="15"/>
      <c r="I11" s="15"/>
      <c r="J11" s="15"/>
      <c r="K11" s="15" t="s">
        <v>1180</v>
      </c>
      <c r="L11" s="15" t="str">
        <f t="shared" si="1"/>
        <v/>
      </c>
      <c r="M11" s="15" t="s">
        <v>1177</v>
      </c>
      <c r="N11" s="15" t="s">
        <v>769</v>
      </c>
      <c r="O11" s="15" t="s">
        <v>762</v>
      </c>
      <c r="P11" s="15">
        <v>4.3</v>
      </c>
      <c r="Q11" s="15" t="s">
        <v>622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V11" s="3" t="str">
        <f t="shared" si="0"/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W11" s="3">
        <v>10</v>
      </c>
    </row>
    <row r="12" spans="1:23" x14ac:dyDescent="0.25">
      <c r="A12" s="17" t="s">
        <v>748</v>
      </c>
      <c r="B12" s="10">
        <v>5</v>
      </c>
      <c r="C12" s="10" t="s">
        <v>1269</v>
      </c>
      <c r="D12" s="10" t="s">
        <v>1181</v>
      </c>
      <c r="E12" s="10" t="s">
        <v>1417</v>
      </c>
      <c r="F12" s="18" t="s">
        <v>760</v>
      </c>
      <c r="G12" s="10" t="s">
        <v>1176</v>
      </c>
      <c r="H12" s="10">
        <v>0</v>
      </c>
      <c r="I12" s="10">
        <f>B12</f>
        <v>5</v>
      </c>
      <c r="J12" s="10" t="s">
        <v>0</v>
      </c>
      <c r="K12" s="10" t="s">
        <v>1258</v>
      </c>
      <c r="L12" s="10" t="str">
        <f t="shared" si="1"/>
        <v>ENE</v>
      </c>
      <c r="M12" s="10" t="s">
        <v>1177</v>
      </c>
      <c r="N12" s="10" t="s">
        <v>770</v>
      </c>
      <c r="O12" s="10" t="s">
        <v>762</v>
      </c>
      <c r="P12" s="10">
        <f>B12</f>
        <v>5</v>
      </c>
      <c r="Q12" s="10" t="s">
        <v>613</v>
      </c>
      <c r="R12" s="19"/>
      <c r="V12" s="3" t="str">
        <f t="shared" si="0"/>
        <v/>
      </c>
      <c r="W12" s="3">
        <v>11</v>
      </c>
    </row>
    <row r="13" spans="1:23" x14ac:dyDescent="0.25">
      <c r="A13" s="20" t="s">
        <v>748</v>
      </c>
      <c r="B13" s="3" t="s">
        <v>611</v>
      </c>
      <c r="C13" s="3" t="s">
        <v>1269</v>
      </c>
      <c r="E13" s="3" t="s">
        <v>1417</v>
      </c>
      <c r="G13" s="3" t="s">
        <v>1179</v>
      </c>
      <c r="K13" s="3" t="s">
        <v>1180</v>
      </c>
      <c r="L13" s="3" t="str">
        <f t="shared" si="1"/>
        <v/>
      </c>
      <c r="M13" s="3" t="s">
        <v>1177</v>
      </c>
      <c r="N13" s="3" t="s">
        <v>771</v>
      </c>
      <c r="O13" s="3" t="s">
        <v>762</v>
      </c>
      <c r="P13" s="3">
        <v>5.0999999999999996</v>
      </c>
      <c r="Q13" s="3" t="s">
        <v>1</v>
      </c>
      <c r="R13" s="21"/>
      <c r="V13" s="3" t="str">
        <f t="shared" si="0"/>
        <v/>
      </c>
      <c r="W13" s="3">
        <v>12</v>
      </c>
    </row>
    <row r="14" spans="1:23" ht="15.75" thickBot="1" x14ac:dyDescent="0.3">
      <c r="A14" s="22" t="s">
        <v>748</v>
      </c>
      <c r="B14" s="15" t="s">
        <v>611</v>
      </c>
      <c r="C14" s="15" t="s">
        <v>1269</v>
      </c>
      <c r="D14" s="15"/>
      <c r="E14" s="15" t="s">
        <v>1417</v>
      </c>
      <c r="F14" s="23"/>
      <c r="G14" s="15" t="s">
        <v>1179</v>
      </c>
      <c r="H14" s="15"/>
      <c r="I14" s="15"/>
      <c r="J14" s="15"/>
      <c r="K14" s="15" t="s">
        <v>1180</v>
      </c>
      <c r="L14" s="15" t="str">
        <f t="shared" si="1"/>
        <v/>
      </c>
      <c r="M14" s="15" t="s">
        <v>1177</v>
      </c>
      <c r="N14" s="15" t="s">
        <v>772</v>
      </c>
      <c r="O14" s="15" t="s">
        <v>762</v>
      </c>
      <c r="P14" s="15">
        <v>5.2</v>
      </c>
      <c r="Q14" s="15" t="s">
        <v>622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V14" s="3" t="str">
        <f t="shared" si="0"/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W14" s="3">
        <v>13</v>
      </c>
    </row>
    <row r="15" spans="1:23" x14ac:dyDescent="0.25">
      <c r="A15" s="17" t="s">
        <v>748</v>
      </c>
      <c r="B15" s="10">
        <v>6</v>
      </c>
      <c r="C15" s="10" t="s">
        <v>1269</v>
      </c>
      <c r="D15" s="10" t="s">
        <v>1181</v>
      </c>
      <c r="E15" s="10" t="s">
        <v>1417</v>
      </c>
      <c r="F15" s="18" t="s">
        <v>760</v>
      </c>
      <c r="G15" s="10" t="s">
        <v>1176</v>
      </c>
      <c r="H15" s="10">
        <v>0</v>
      </c>
      <c r="I15" s="10">
        <v>6</v>
      </c>
      <c r="J15" s="10" t="s">
        <v>0</v>
      </c>
      <c r="K15" s="10" t="s">
        <v>1258</v>
      </c>
      <c r="L15" s="10" t="str">
        <f t="shared" si="1"/>
        <v>ENE</v>
      </c>
      <c r="M15" s="10" t="s">
        <v>1177</v>
      </c>
      <c r="N15" s="10" t="s">
        <v>773</v>
      </c>
      <c r="O15" s="10" t="s">
        <v>762</v>
      </c>
      <c r="P15" s="10">
        <f>B15</f>
        <v>6</v>
      </c>
      <c r="Q15" s="10" t="s">
        <v>613</v>
      </c>
      <c r="R15" s="19"/>
      <c r="V15" s="3" t="str">
        <f t="shared" si="0"/>
        <v/>
      </c>
      <c r="W15" s="3">
        <v>14</v>
      </c>
    </row>
    <row r="16" spans="1:23" ht="15.75" thickBot="1" x14ac:dyDescent="0.3">
      <c r="A16" s="22" t="s">
        <v>748</v>
      </c>
      <c r="B16" s="15" t="s">
        <v>611</v>
      </c>
      <c r="C16" s="15" t="s">
        <v>1269</v>
      </c>
      <c r="D16" s="15"/>
      <c r="E16" s="15" t="s">
        <v>1417</v>
      </c>
      <c r="F16" s="23"/>
      <c r="G16" s="15" t="s">
        <v>1179</v>
      </c>
      <c r="H16" s="15"/>
      <c r="I16" s="15"/>
      <c r="J16" s="15"/>
      <c r="K16" s="15" t="s">
        <v>1180</v>
      </c>
      <c r="L16" s="15" t="str">
        <f t="shared" si="1"/>
        <v/>
      </c>
      <c r="M16" s="15" t="s">
        <v>1177</v>
      </c>
      <c r="N16" s="15" t="s">
        <v>774</v>
      </c>
      <c r="O16" s="15" t="s">
        <v>762</v>
      </c>
      <c r="P16" s="15">
        <v>6.1</v>
      </c>
      <c r="Q16" s="15" t="s">
        <v>622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V16" s="3" t="str">
        <f t="shared" si="0"/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W16" s="3">
        <v>15</v>
      </c>
    </row>
    <row r="17" spans="1:23" x14ac:dyDescent="0.25">
      <c r="A17" s="17" t="s">
        <v>748</v>
      </c>
      <c r="B17" s="10">
        <v>7</v>
      </c>
      <c r="C17" s="10" t="s">
        <v>1269</v>
      </c>
      <c r="D17" s="10" t="s">
        <v>1181</v>
      </c>
      <c r="E17" s="10" t="s">
        <v>1417</v>
      </c>
      <c r="F17" s="18" t="s">
        <v>761</v>
      </c>
      <c r="G17" s="10" t="s">
        <v>1176</v>
      </c>
      <c r="H17" s="10">
        <v>0</v>
      </c>
      <c r="I17" s="10">
        <v>7</v>
      </c>
      <c r="J17" s="10" t="s">
        <v>0</v>
      </c>
      <c r="K17" s="10" t="s">
        <v>1258</v>
      </c>
      <c r="L17" s="10" t="str">
        <f t="shared" si="1"/>
        <v>ENE</v>
      </c>
      <c r="M17" s="10" t="s">
        <v>1177</v>
      </c>
      <c r="N17" s="10" t="s">
        <v>775</v>
      </c>
      <c r="O17" s="10" t="s">
        <v>762</v>
      </c>
      <c r="P17" s="10">
        <f>B17</f>
        <v>7</v>
      </c>
      <c r="Q17" s="10" t="s">
        <v>613</v>
      </c>
      <c r="R17" s="19"/>
      <c r="V17" s="3" t="str">
        <f t="shared" si="0"/>
        <v/>
      </c>
      <c r="W17" s="3">
        <v>16</v>
      </c>
    </row>
    <row r="18" spans="1:23" ht="15.75" thickBot="1" x14ac:dyDescent="0.3">
      <c r="A18" s="22" t="s">
        <v>748</v>
      </c>
      <c r="B18" s="15" t="s">
        <v>611</v>
      </c>
      <c r="C18" s="15" t="s">
        <v>1269</v>
      </c>
      <c r="D18" s="15"/>
      <c r="E18" s="15" t="s">
        <v>1417</v>
      </c>
      <c r="F18" s="23"/>
      <c r="G18" s="15" t="s">
        <v>1179</v>
      </c>
      <c r="H18" s="15"/>
      <c r="I18" s="15"/>
      <c r="J18" s="15"/>
      <c r="K18" s="15" t="s">
        <v>1180</v>
      </c>
      <c r="L18" s="15" t="str">
        <f t="shared" si="1"/>
        <v/>
      </c>
      <c r="M18" s="15" t="s">
        <v>1177</v>
      </c>
      <c r="N18" s="15" t="s">
        <v>776</v>
      </c>
      <c r="O18" s="15" t="s">
        <v>762</v>
      </c>
      <c r="P18" s="15">
        <v>7.1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V18" s="3" t="str">
        <f t="shared" si="0"/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W18" s="3">
        <v>17</v>
      </c>
    </row>
    <row r="19" spans="1:23" x14ac:dyDescent="0.25">
      <c r="A19" s="17" t="s">
        <v>748</v>
      </c>
      <c r="B19" s="10">
        <v>8</v>
      </c>
      <c r="C19" s="10" t="s">
        <v>1269</v>
      </c>
      <c r="D19" s="10"/>
      <c r="E19" s="10" t="s">
        <v>1417</v>
      </c>
      <c r="F19" s="18" t="s">
        <v>606</v>
      </c>
      <c r="G19" s="10" t="s">
        <v>1176</v>
      </c>
      <c r="H19" s="10">
        <v>0</v>
      </c>
      <c r="I19" s="10">
        <f>B19</f>
        <v>8</v>
      </c>
      <c r="J19" s="10" t="s">
        <v>0</v>
      </c>
      <c r="K19" s="10" t="s">
        <v>1258</v>
      </c>
      <c r="L19" s="10" t="str">
        <f t="shared" si="1"/>
        <v>ENE</v>
      </c>
      <c r="M19" s="10" t="s">
        <v>1177</v>
      </c>
      <c r="N19" s="10"/>
      <c r="O19" s="10" t="s">
        <v>755</v>
      </c>
      <c r="P19" s="10"/>
      <c r="Q19" s="10" t="s">
        <v>756</v>
      </c>
      <c r="R19" s="19"/>
      <c r="V19" s="3" t="str">
        <f t="shared" si="0"/>
        <v/>
      </c>
      <c r="W19" s="3">
        <v>18</v>
      </c>
    </row>
    <row r="20" spans="1:23" ht="15.75" thickBot="1" x14ac:dyDescent="0.3">
      <c r="A20" s="22" t="s">
        <v>748</v>
      </c>
      <c r="B20" s="15" t="s">
        <v>611</v>
      </c>
      <c r="C20" s="15" t="s">
        <v>1269</v>
      </c>
      <c r="D20" s="15"/>
      <c r="E20" s="15" t="s">
        <v>1417</v>
      </c>
      <c r="F20" s="23"/>
      <c r="G20" s="15" t="s">
        <v>1179</v>
      </c>
      <c r="H20" s="15"/>
      <c r="I20" s="15"/>
      <c r="J20" s="15"/>
      <c r="K20" s="15" t="s">
        <v>1180</v>
      </c>
      <c r="L20" s="15" t="str">
        <f t="shared" si="1"/>
        <v/>
      </c>
      <c r="M20" s="15" t="s">
        <v>1177</v>
      </c>
      <c r="N20" s="15" t="s">
        <v>777</v>
      </c>
      <c r="O20" s="15" t="s">
        <v>762</v>
      </c>
      <c r="P20" s="15">
        <v>8.1</v>
      </c>
      <c r="Q20" s="15" t="s">
        <v>622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V20" s="3" t="str">
        <f t="shared" si="0"/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W20" s="3">
        <v>19</v>
      </c>
    </row>
    <row r="21" spans="1:23" ht="15.75" thickBot="1" x14ac:dyDescent="0.3">
      <c r="A21" s="3" t="s">
        <v>748</v>
      </c>
      <c r="B21" s="3">
        <v>9</v>
      </c>
      <c r="C21" s="3" t="s">
        <v>1269</v>
      </c>
      <c r="D21" s="3" t="s">
        <v>1182</v>
      </c>
      <c r="E21" s="3" t="s">
        <v>1417</v>
      </c>
      <c r="F21" s="7" t="s">
        <v>778</v>
      </c>
      <c r="G21" s="3" t="s">
        <v>1176</v>
      </c>
      <c r="H21" s="3">
        <v>0</v>
      </c>
      <c r="I21" s="3">
        <v>9</v>
      </c>
      <c r="J21" s="3" t="s">
        <v>0</v>
      </c>
      <c r="K21" s="3" t="s">
        <v>1258</v>
      </c>
      <c r="L21" s="3" t="str">
        <f t="shared" si="1"/>
        <v>FEB</v>
      </c>
      <c r="M21" s="3" t="s">
        <v>1177</v>
      </c>
      <c r="N21" s="3" t="s">
        <v>2678</v>
      </c>
      <c r="O21" s="3" t="s">
        <v>762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  <c r="V21" s="3" t="str">
        <f t="shared" si="0"/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  <c r="W21" s="3">
        <v>20</v>
      </c>
    </row>
    <row r="22" spans="1:23" x14ac:dyDescent="0.25">
      <c r="A22" s="17" t="s">
        <v>748</v>
      </c>
      <c r="B22" s="10">
        <v>10</v>
      </c>
      <c r="C22" s="10" t="s">
        <v>1269</v>
      </c>
      <c r="D22" s="10" t="s">
        <v>1182</v>
      </c>
      <c r="E22" s="10" t="s">
        <v>1417</v>
      </c>
      <c r="F22" s="18" t="s">
        <v>779</v>
      </c>
      <c r="G22" s="10" t="s">
        <v>1176</v>
      </c>
      <c r="H22" s="10"/>
      <c r="I22" s="10">
        <f>B22</f>
        <v>10</v>
      </c>
      <c r="J22" s="10" t="s">
        <v>0</v>
      </c>
      <c r="K22" s="10" t="s">
        <v>1258</v>
      </c>
      <c r="L22" s="10" t="str">
        <f t="shared" si="1"/>
        <v>FEB</v>
      </c>
      <c r="M22" s="10" t="s">
        <v>1177</v>
      </c>
      <c r="N22" s="10" t="s">
        <v>781</v>
      </c>
      <c r="O22" s="10" t="s">
        <v>762</v>
      </c>
      <c r="P22" s="10">
        <f>B22</f>
        <v>10</v>
      </c>
      <c r="Q22" s="10" t="s">
        <v>613</v>
      </c>
      <c r="R22" s="19"/>
      <c r="V22" s="3" t="str">
        <f t="shared" si="0"/>
        <v/>
      </c>
      <c r="W22" s="3">
        <v>21</v>
      </c>
    </row>
    <row r="23" spans="1:23" x14ac:dyDescent="0.25">
      <c r="A23" s="20" t="s">
        <v>748</v>
      </c>
      <c r="B23" s="3" t="s">
        <v>611</v>
      </c>
      <c r="C23" s="3" t="s">
        <v>1269</v>
      </c>
      <c r="E23" s="3" t="s">
        <v>1417</v>
      </c>
      <c r="G23" s="3" t="s">
        <v>1179</v>
      </c>
      <c r="K23" s="3" t="s">
        <v>1180</v>
      </c>
      <c r="L23" s="3" t="str">
        <f t="shared" si="1"/>
        <v/>
      </c>
      <c r="M23" s="3" t="s">
        <v>1177</v>
      </c>
      <c r="N23" s="3" t="s">
        <v>782</v>
      </c>
      <c r="O23" s="3" t="s">
        <v>762</v>
      </c>
      <c r="P23" s="3">
        <v>10.1</v>
      </c>
      <c r="Q23" s="3" t="s">
        <v>1</v>
      </c>
      <c r="R23" s="21"/>
      <c r="V23" s="3" t="str">
        <f t="shared" si="0"/>
        <v/>
      </c>
      <c r="W23" s="3">
        <v>22</v>
      </c>
    </row>
    <row r="24" spans="1:23" ht="15.75" thickBot="1" x14ac:dyDescent="0.3">
      <c r="A24" s="22" t="s">
        <v>748</v>
      </c>
      <c r="B24" s="15" t="s">
        <v>611</v>
      </c>
      <c r="C24" s="15" t="s">
        <v>1269</v>
      </c>
      <c r="D24" s="15"/>
      <c r="E24" s="15" t="s">
        <v>1417</v>
      </c>
      <c r="F24" s="23"/>
      <c r="G24" s="15" t="s">
        <v>1179</v>
      </c>
      <c r="H24" s="15"/>
      <c r="I24" s="15"/>
      <c r="J24" s="15"/>
      <c r="K24" s="15" t="s">
        <v>1180</v>
      </c>
      <c r="L24" s="15" t="str">
        <f t="shared" si="1"/>
        <v/>
      </c>
      <c r="M24" s="15" t="s">
        <v>1177</v>
      </c>
      <c r="N24" s="15" t="s">
        <v>2679</v>
      </c>
      <c r="O24" s="15" t="s">
        <v>762</v>
      </c>
      <c r="P24" s="15">
        <v>10.199999999999999</v>
      </c>
      <c r="Q24" s="15" t="s">
        <v>622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  <c r="V24" s="3" t="str">
        <f t="shared" si="0"/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  <c r="W24" s="3">
        <v>23</v>
      </c>
    </row>
    <row r="25" spans="1:23" x14ac:dyDescent="0.25">
      <c r="A25" s="17" t="s">
        <v>748</v>
      </c>
      <c r="B25" s="10">
        <v>11</v>
      </c>
      <c r="C25" s="10" t="s">
        <v>1269</v>
      </c>
      <c r="D25" s="10" t="s">
        <v>1181</v>
      </c>
      <c r="E25" s="10" t="s">
        <v>1417</v>
      </c>
      <c r="F25" s="18" t="s">
        <v>780</v>
      </c>
      <c r="G25" s="10" t="s">
        <v>1176</v>
      </c>
      <c r="H25" s="10"/>
      <c r="I25" s="10">
        <f>B25</f>
        <v>11</v>
      </c>
      <c r="J25" s="10" t="s">
        <v>0</v>
      </c>
      <c r="K25" s="10" t="s">
        <v>1258</v>
      </c>
      <c r="L25" s="10" t="str">
        <f t="shared" si="1"/>
        <v>FEB</v>
      </c>
      <c r="M25" s="10" t="s">
        <v>1177</v>
      </c>
      <c r="N25" s="10" t="s">
        <v>783</v>
      </c>
      <c r="O25" s="10" t="s">
        <v>762</v>
      </c>
      <c r="P25" s="10">
        <f>B25</f>
        <v>11</v>
      </c>
      <c r="Q25" s="10" t="s">
        <v>613</v>
      </c>
      <c r="R25" s="19"/>
      <c r="V25" s="3" t="str">
        <f t="shared" si="0"/>
        <v/>
      </c>
      <c r="W25" s="3">
        <v>24</v>
      </c>
    </row>
    <row r="26" spans="1:23" x14ac:dyDescent="0.25">
      <c r="A26" s="20" t="s">
        <v>748</v>
      </c>
      <c r="B26" s="3" t="s">
        <v>611</v>
      </c>
      <c r="C26" s="3" t="s">
        <v>1269</v>
      </c>
      <c r="E26" s="3" t="s">
        <v>1417</v>
      </c>
      <c r="G26" s="3" t="s">
        <v>1179</v>
      </c>
      <c r="K26" s="3" t="s">
        <v>1180</v>
      </c>
      <c r="L26" s="3" t="str">
        <f t="shared" si="1"/>
        <v/>
      </c>
      <c r="M26" s="3" t="s">
        <v>1177</v>
      </c>
      <c r="N26" s="3" t="s">
        <v>784</v>
      </c>
      <c r="O26" s="3" t="s">
        <v>762</v>
      </c>
      <c r="P26" s="3">
        <v>11.1</v>
      </c>
      <c r="Q26" s="3" t="s">
        <v>1</v>
      </c>
      <c r="R26" s="21"/>
      <c r="V26" s="3" t="str">
        <f t="shared" si="0"/>
        <v/>
      </c>
      <c r="W26" s="3">
        <v>25</v>
      </c>
    </row>
    <row r="27" spans="1:23" ht="15.75" thickBot="1" x14ac:dyDescent="0.3">
      <c r="A27" s="22" t="s">
        <v>748</v>
      </c>
      <c r="B27" s="15" t="s">
        <v>611</v>
      </c>
      <c r="C27" s="15" t="s">
        <v>1269</v>
      </c>
      <c r="D27" s="15"/>
      <c r="E27" s="15" t="s">
        <v>1417</v>
      </c>
      <c r="F27" s="23"/>
      <c r="G27" s="15" t="s">
        <v>1179</v>
      </c>
      <c r="H27" s="15"/>
      <c r="I27" s="15"/>
      <c r="J27" s="15"/>
      <c r="K27" s="15" t="s">
        <v>1180</v>
      </c>
      <c r="L27" s="15" t="str">
        <f t="shared" si="1"/>
        <v/>
      </c>
      <c r="M27" s="15" t="s">
        <v>1177</v>
      </c>
      <c r="N27" s="15" t="s">
        <v>2680</v>
      </c>
      <c r="O27" s="15" t="s">
        <v>762</v>
      </c>
      <c r="P27" s="15">
        <v>11.2</v>
      </c>
      <c r="Q27" s="15" t="s">
        <v>622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  <c r="V27" s="3" t="str">
        <f t="shared" si="0"/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  <c r="W27" s="3">
        <v>26</v>
      </c>
    </row>
    <row r="28" spans="1:23" x14ac:dyDescent="0.25">
      <c r="A28" s="3" t="s">
        <v>748</v>
      </c>
      <c r="B28" s="3">
        <v>12</v>
      </c>
      <c r="C28" s="3" t="s">
        <v>1269</v>
      </c>
      <c r="D28" s="3" t="s">
        <v>1181</v>
      </c>
      <c r="E28" s="3" t="s">
        <v>1417</v>
      </c>
      <c r="F28" s="7" t="s">
        <v>29</v>
      </c>
      <c r="G28" s="3" t="s">
        <v>1176</v>
      </c>
      <c r="I28" s="3">
        <f>B28</f>
        <v>12</v>
      </c>
      <c r="J28" s="3" t="s">
        <v>0</v>
      </c>
      <c r="K28" s="3" t="s">
        <v>1258</v>
      </c>
      <c r="L28" s="3" t="str">
        <f t="shared" si="1"/>
        <v>FEB</v>
      </c>
      <c r="M28" s="3" t="s">
        <v>1177</v>
      </c>
      <c r="N28" s="3" t="s">
        <v>785</v>
      </c>
      <c r="O28" s="3" t="s">
        <v>762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  <c r="V28" s="3" t="str">
        <f t="shared" si="0"/>
        <v>{id:12,year: "2018",typeDoc:"ACUERDO",dateDoc:"16-FEB",numDoc:"CG 12-2018",monthDoc:"FEB",nameDoc:"CUMPLIMIENTO SENTENCIA DICTADA DENTRO DEL EXPEDIENTE TET JDC 003 2018",link: Acuerdos__pdfpath(`./${"2018/"}${"12.pdf"}`),},</v>
      </c>
      <c r="W28" s="3">
        <v>27</v>
      </c>
    </row>
    <row r="29" spans="1:23" x14ac:dyDescent="0.25">
      <c r="A29" s="3" t="s">
        <v>748</v>
      </c>
      <c r="B29" s="3">
        <v>13</v>
      </c>
      <c r="C29" s="3" t="s">
        <v>1269</v>
      </c>
      <c r="D29" s="3" t="s">
        <v>1182</v>
      </c>
      <c r="E29" s="3" t="s">
        <v>1417</v>
      </c>
      <c r="F29" s="7" t="s">
        <v>29</v>
      </c>
      <c r="G29" s="3" t="s">
        <v>1176</v>
      </c>
      <c r="I29" s="3">
        <f>B29</f>
        <v>13</v>
      </c>
      <c r="J29" s="3" t="s">
        <v>0</v>
      </c>
      <c r="K29" s="3" t="s">
        <v>1258</v>
      </c>
      <c r="L29" s="3" t="str">
        <f t="shared" si="1"/>
        <v>FEB</v>
      </c>
      <c r="M29" s="3" t="s">
        <v>1177</v>
      </c>
      <c r="N29" s="3" t="s">
        <v>786</v>
      </c>
      <c r="O29" s="3" t="s">
        <v>762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"2018",typeDoc:"RESOLUCIÓN",dateDoc:"16-FEB",numDoc:"CG 13-2018",monthDoc:"FEB",nameDoc:"RESOLUCIÓN CANDIDATURA COMÚN PRI PVEM PANAL Y PS",link: Acuerdos__pdfpath(`./${"2018/"}${"13.pdf"}`),},</v>
      </c>
      <c r="V29" s="3" t="str">
        <f t="shared" si="0"/>
        <v>{id:13,year: "2018",typeDoc:"RESOLUCIÓN",dateDoc:"16-FEB",numDoc:"CG 13-2018",monthDoc:"FEB",nameDoc:"RESOLUCIÓN CANDIDATURA COMÚN PRI PVEM PANAL Y PS",link: Acuerdos__pdfpath(`./${"2018/"}${"13.pdf"}`),},</v>
      </c>
      <c r="W29" s="3">
        <v>28</v>
      </c>
    </row>
    <row r="30" spans="1:23" ht="15.75" thickBot="1" x14ac:dyDescent="0.3">
      <c r="A30" s="3" t="s">
        <v>748</v>
      </c>
      <c r="B30" s="3">
        <v>14</v>
      </c>
      <c r="C30" s="3" t="s">
        <v>1269</v>
      </c>
      <c r="D30" s="3" t="s">
        <v>1181</v>
      </c>
      <c r="E30" s="3" t="s">
        <v>1417</v>
      </c>
      <c r="F30" s="7" t="s">
        <v>632</v>
      </c>
      <c r="G30" s="3" t="s">
        <v>1176</v>
      </c>
      <c r="I30" s="3">
        <f>B30</f>
        <v>14</v>
      </c>
      <c r="J30" s="3" t="s">
        <v>0</v>
      </c>
      <c r="K30" s="3" t="s">
        <v>1258</v>
      </c>
      <c r="L30" s="3" t="str">
        <f t="shared" si="1"/>
        <v>FEB</v>
      </c>
      <c r="M30" s="3" t="s">
        <v>1177</v>
      </c>
      <c r="N30" s="3" t="s">
        <v>787</v>
      </c>
      <c r="O30" s="3" t="s">
        <v>762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V30" s="3" t="str">
        <f t="shared" si="0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W30" s="3">
        <v>29</v>
      </c>
    </row>
    <row r="31" spans="1:23" x14ac:dyDescent="0.25">
      <c r="A31" s="17" t="s">
        <v>748</v>
      </c>
      <c r="B31" s="10">
        <v>15</v>
      </c>
      <c r="C31" s="10" t="s">
        <v>1269</v>
      </c>
      <c r="D31" s="10" t="s">
        <v>1181</v>
      </c>
      <c r="E31" s="10" t="s">
        <v>1417</v>
      </c>
      <c r="F31" s="18" t="s">
        <v>789</v>
      </c>
      <c r="G31" s="10" t="s">
        <v>1176</v>
      </c>
      <c r="H31" s="10"/>
      <c r="I31" s="10">
        <f>B31</f>
        <v>15</v>
      </c>
      <c r="J31" s="10" t="s">
        <v>0</v>
      </c>
      <c r="K31" s="10" t="s">
        <v>1258</v>
      </c>
      <c r="L31" s="10" t="str">
        <f t="shared" si="1"/>
        <v>FEB</v>
      </c>
      <c r="M31" s="10" t="s">
        <v>1177</v>
      </c>
      <c r="N31" s="10" t="s">
        <v>788</v>
      </c>
      <c r="O31" s="10" t="s">
        <v>762</v>
      </c>
      <c r="P31" s="10">
        <f>B31</f>
        <v>15</v>
      </c>
      <c r="Q31" s="10" t="s">
        <v>613</v>
      </c>
      <c r="R31" s="19"/>
      <c r="V31" s="3" t="str">
        <f t="shared" si="0"/>
        <v/>
      </c>
      <c r="W31" s="3">
        <v>30</v>
      </c>
    </row>
    <row r="32" spans="1:23" ht="15.75" thickBot="1" x14ac:dyDescent="0.3">
      <c r="A32" s="22" t="s">
        <v>748</v>
      </c>
      <c r="B32" s="15" t="s">
        <v>611</v>
      </c>
      <c r="C32" s="15" t="s">
        <v>1269</v>
      </c>
      <c r="D32" s="15"/>
      <c r="E32" s="15" t="s">
        <v>1417</v>
      </c>
      <c r="F32" s="23"/>
      <c r="G32" s="15" t="s">
        <v>1179</v>
      </c>
      <c r="H32" s="15"/>
      <c r="I32" s="15"/>
      <c r="J32" s="15"/>
      <c r="K32" s="15" t="s">
        <v>1180</v>
      </c>
      <c r="L32" s="15" t="str">
        <f t="shared" si="1"/>
        <v/>
      </c>
      <c r="M32" s="15" t="s">
        <v>1177</v>
      </c>
      <c r="N32" s="15" t="s">
        <v>2681</v>
      </c>
      <c r="O32" s="15" t="s">
        <v>762</v>
      </c>
      <c r="P32" s="15">
        <v>15.1</v>
      </c>
      <c r="Q32" s="15" t="s">
        <v>622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  <c r="V32" s="3" t="str">
        <f t="shared" si="0"/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  <c r="W32" s="3">
        <v>31</v>
      </c>
    </row>
    <row r="33" spans="1:23" x14ac:dyDescent="0.25">
      <c r="A33" s="17" t="s">
        <v>748</v>
      </c>
      <c r="B33" s="10">
        <v>16</v>
      </c>
      <c r="C33" s="10" t="s">
        <v>1269</v>
      </c>
      <c r="D33" s="10" t="s">
        <v>1181</v>
      </c>
      <c r="E33" s="10" t="s">
        <v>1417</v>
      </c>
      <c r="F33" s="18" t="s">
        <v>634</v>
      </c>
      <c r="G33" s="10" t="s">
        <v>1176</v>
      </c>
      <c r="H33" s="10"/>
      <c r="I33" s="10">
        <f>B33</f>
        <v>16</v>
      </c>
      <c r="J33" s="10" t="s">
        <v>0</v>
      </c>
      <c r="K33" s="10" t="s">
        <v>1258</v>
      </c>
      <c r="L33" s="10" t="str">
        <f t="shared" si="1"/>
        <v>MAR</v>
      </c>
      <c r="M33" s="10" t="s">
        <v>1177</v>
      </c>
      <c r="N33" s="10" t="s">
        <v>791</v>
      </c>
      <c r="O33" s="10" t="s">
        <v>762</v>
      </c>
      <c r="P33" s="10">
        <f>B33</f>
        <v>16</v>
      </c>
      <c r="Q33" s="10" t="s">
        <v>613</v>
      </c>
      <c r="R33" s="19"/>
      <c r="V33" s="3" t="str">
        <f t="shared" si="0"/>
        <v/>
      </c>
      <c r="W33" s="3">
        <v>32</v>
      </c>
    </row>
    <row r="34" spans="1:23" ht="15.75" thickBot="1" x14ac:dyDescent="0.3">
      <c r="A34" s="22" t="s">
        <v>748</v>
      </c>
      <c r="B34" s="15" t="s">
        <v>611</v>
      </c>
      <c r="C34" s="15" t="s">
        <v>1269</v>
      </c>
      <c r="D34" s="15"/>
      <c r="E34" s="15" t="s">
        <v>1417</v>
      </c>
      <c r="F34" s="23"/>
      <c r="G34" s="15" t="s">
        <v>1179</v>
      </c>
      <c r="H34" s="15"/>
      <c r="I34" s="15"/>
      <c r="J34" s="15"/>
      <c r="K34" s="15" t="s">
        <v>1180</v>
      </c>
      <c r="L34" s="15" t="str">
        <f t="shared" si="1"/>
        <v/>
      </c>
      <c r="M34" s="15" t="s">
        <v>1177</v>
      </c>
      <c r="N34" s="15" t="s">
        <v>792</v>
      </c>
      <c r="O34" s="15" t="s">
        <v>762</v>
      </c>
      <c r="P34" s="15">
        <v>16.100000000000001</v>
      </c>
      <c r="Q34" s="15" t="s">
        <v>622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V34" s="3" t="str">
        <f t="shared" ref="V34:V65" si="5">IF(R34=0,"",R34)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W34" s="3">
        <v>33</v>
      </c>
    </row>
    <row r="35" spans="1:23" x14ac:dyDescent="0.25">
      <c r="A35" s="17" t="s">
        <v>748</v>
      </c>
      <c r="B35" s="10">
        <v>17</v>
      </c>
      <c r="C35" s="10" t="s">
        <v>1269</v>
      </c>
      <c r="D35" s="10" t="s">
        <v>1181</v>
      </c>
      <c r="E35" s="10" t="s">
        <v>1417</v>
      </c>
      <c r="F35" s="18" t="s">
        <v>790</v>
      </c>
      <c r="G35" s="10" t="s">
        <v>1176</v>
      </c>
      <c r="H35" s="10"/>
      <c r="I35" s="10">
        <f>B35</f>
        <v>17</v>
      </c>
      <c r="J35" s="10" t="s">
        <v>0</v>
      </c>
      <c r="K35" s="10" t="s">
        <v>1258</v>
      </c>
      <c r="L35" s="10" t="str">
        <f t="shared" ref="L35:L66" si="6">MID(F35,4,3)</f>
        <v>MAR</v>
      </c>
      <c r="M35" s="10" t="s">
        <v>1177</v>
      </c>
      <c r="N35" s="10" t="s">
        <v>610</v>
      </c>
      <c r="O35" s="10" t="s">
        <v>762</v>
      </c>
      <c r="P35" s="10">
        <f>B35</f>
        <v>17</v>
      </c>
      <c r="Q35" s="10" t="s">
        <v>613</v>
      </c>
      <c r="R35" s="19"/>
      <c r="V35" s="3" t="str">
        <f t="shared" si="5"/>
        <v/>
      </c>
      <c r="W35" s="3">
        <v>34</v>
      </c>
    </row>
    <row r="36" spans="1:23" ht="15.75" thickBot="1" x14ac:dyDescent="0.3">
      <c r="A36" s="22" t="s">
        <v>748</v>
      </c>
      <c r="B36" s="15" t="s">
        <v>611</v>
      </c>
      <c r="C36" s="15" t="s">
        <v>1269</v>
      </c>
      <c r="D36" s="15"/>
      <c r="E36" s="15" t="s">
        <v>1417</v>
      </c>
      <c r="F36" s="23"/>
      <c r="G36" s="15" t="s">
        <v>1179</v>
      </c>
      <c r="H36" s="15"/>
      <c r="I36" s="15"/>
      <c r="J36" s="15"/>
      <c r="K36" s="15" t="s">
        <v>1180</v>
      </c>
      <c r="L36" s="15" t="str">
        <f t="shared" si="6"/>
        <v/>
      </c>
      <c r="M36" s="15" t="s">
        <v>1177</v>
      </c>
      <c r="N36" s="15" t="s">
        <v>793</v>
      </c>
      <c r="O36" s="15" t="s">
        <v>762</v>
      </c>
      <c r="P36" s="15">
        <v>17.100000000000001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V36" s="3" t="str">
        <f t="shared" si="5"/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W36" s="3">
        <v>35</v>
      </c>
    </row>
    <row r="37" spans="1:23" x14ac:dyDescent="0.25">
      <c r="A37" s="17" t="s">
        <v>748</v>
      </c>
      <c r="B37" s="10">
        <v>18</v>
      </c>
      <c r="C37" s="10" t="s">
        <v>1269</v>
      </c>
      <c r="D37" s="10" t="s">
        <v>1181</v>
      </c>
      <c r="E37" s="10" t="s">
        <v>1417</v>
      </c>
      <c r="F37" s="18" t="s">
        <v>790</v>
      </c>
      <c r="G37" s="10" t="s">
        <v>1176</v>
      </c>
      <c r="H37" s="10"/>
      <c r="I37" s="10">
        <v>21</v>
      </c>
      <c r="J37" s="10" t="s">
        <v>0</v>
      </c>
      <c r="K37" s="10" t="s">
        <v>1258</v>
      </c>
      <c r="L37" s="10" t="str">
        <f t="shared" si="6"/>
        <v>MAR</v>
      </c>
      <c r="M37" s="10" t="s">
        <v>1177</v>
      </c>
      <c r="N37" s="10" t="s">
        <v>794</v>
      </c>
      <c r="O37" s="10" t="s">
        <v>762</v>
      </c>
      <c r="P37" s="10">
        <f>B37</f>
        <v>18</v>
      </c>
      <c r="Q37" s="10" t="s">
        <v>613</v>
      </c>
      <c r="R37" s="19"/>
      <c r="V37" s="3" t="str">
        <f t="shared" si="5"/>
        <v/>
      </c>
      <c r="W37" s="3">
        <v>36</v>
      </c>
    </row>
    <row r="38" spans="1:23" ht="15.75" thickBot="1" x14ac:dyDescent="0.3">
      <c r="A38" s="22" t="s">
        <v>748</v>
      </c>
      <c r="B38" s="15" t="s">
        <v>611</v>
      </c>
      <c r="C38" s="15" t="s">
        <v>1269</v>
      </c>
      <c r="D38" s="15"/>
      <c r="E38" s="15" t="s">
        <v>1417</v>
      </c>
      <c r="F38" s="23"/>
      <c r="G38" s="15" t="s">
        <v>1179</v>
      </c>
      <c r="H38" s="15"/>
      <c r="I38" s="15"/>
      <c r="J38" s="15"/>
      <c r="K38" s="15" t="s">
        <v>1180</v>
      </c>
      <c r="L38" s="15" t="str">
        <f t="shared" si="6"/>
        <v/>
      </c>
      <c r="M38" s="15" t="s">
        <v>1177</v>
      </c>
      <c r="N38" s="15" t="s">
        <v>795</v>
      </c>
      <c r="O38" s="15" t="s">
        <v>762</v>
      </c>
      <c r="P38" s="15">
        <v>18.100000000000001</v>
      </c>
      <c r="Q38" s="15" t="s">
        <v>622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V38" s="3" t="str">
        <f t="shared" si="5"/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W38" s="3">
        <v>37</v>
      </c>
    </row>
    <row r="39" spans="1:23" x14ac:dyDescent="0.25">
      <c r="A39" s="17" t="s">
        <v>748</v>
      </c>
      <c r="B39" s="10">
        <v>19</v>
      </c>
      <c r="C39" s="10" t="s">
        <v>1269</v>
      </c>
      <c r="D39" s="10" t="s">
        <v>1181</v>
      </c>
      <c r="E39" s="10" t="s">
        <v>1417</v>
      </c>
      <c r="F39" s="18" t="s">
        <v>790</v>
      </c>
      <c r="G39" s="10" t="s">
        <v>1176</v>
      </c>
      <c r="H39" s="10"/>
      <c r="I39" s="10">
        <f>B39</f>
        <v>19</v>
      </c>
      <c r="J39" s="10" t="s">
        <v>0</v>
      </c>
      <c r="K39" s="10" t="s">
        <v>1258</v>
      </c>
      <c r="L39" s="10" t="str">
        <f t="shared" si="6"/>
        <v>MAR</v>
      </c>
      <c r="M39" s="10" t="s">
        <v>1177</v>
      </c>
      <c r="N39" s="10" t="s">
        <v>796</v>
      </c>
      <c r="O39" s="10" t="s">
        <v>762</v>
      </c>
      <c r="P39" s="10">
        <f>B39</f>
        <v>19</v>
      </c>
      <c r="Q39" s="10" t="s">
        <v>613</v>
      </c>
      <c r="R39" s="19"/>
      <c r="V39" s="3" t="str">
        <f t="shared" si="5"/>
        <v/>
      </c>
      <c r="W39" s="3">
        <v>38</v>
      </c>
    </row>
    <row r="40" spans="1:23" ht="15.75" thickBot="1" x14ac:dyDescent="0.3">
      <c r="A40" s="22" t="s">
        <v>748</v>
      </c>
      <c r="B40" s="15" t="s">
        <v>611</v>
      </c>
      <c r="C40" s="15" t="s">
        <v>1269</v>
      </c>
      <c r="D40" s="15"/>
      <c r="E40" s="15" t="s">
        <v>1417</v>
      </c>
      <c r="F40" s="23"/>
      <c r="G40" s="15" t="s">
        <v>1179</v>
      </c>
      <c r="H40" s="15"/>
      <c r="I40" s="15"/>
      <c r="J40" s="15"/>
      <c r="K40" s="15" t="s">
        <v>1180</v>
      </c>
      <c r="L40" s="15" t="str">
        <f t="shared" si="6"/>
        <v/>
      </c>
      <c r="M40" s="15" t="s">
        <v>1177</v>
      </c>
      <c r="N40" s="15" t="s">
        <v>797</v>
      </c>
      <c r="O40" s="15" t="s">
        <v>762</v>
      </c>
      <c r="P40" s="15">
        <v>19.100000000000001</v>
      </c>
      <c r="Q40" s="15" t="s">
        <v>622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V40" s="3" t="str">
        <f t="shared" si="5"/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W40" s="3">
        <v>39</v>
      </c>
    </row>
    <row r="41" spans="1:23" x14ac:dyDescent="0.25">
      <c r="A41" s="17" t="s">
        <v>748</v>
      </c>
      <c r="B41" s="10">
        <v>20</v>
      </c>
      <c r="C41" s="10" t="s">
        <v>1269</v>
      </c>
      <c r="D41" s="10" t="s">
        <v>1181</v>
      </c>
      <c r="E41" s="10" t="s">
        <v>1417</v>
      </c>
      <c r="F41" s="18" t="s">
        <v>790</v>
      </c>
      <c r="G41" s="10" t="s">
        <v>1176</v>
      </c>
      <c r="H41" s="10"/>
      <c r="I41" s="10">
        <f>B41</f>
        <v>20</v>
      </c>
      <c r="J41" s="10" t="s">
        <v>0</v>
      </c>
      <c r="K41" s="10" t="s">
        <v>1258</v>
      </c>
      <c r="L41" s="10" t="str">
        <f t="shared" si="6"/>
        <v>MAR</v>
      </c>
      <c r="M41" s="10" t="s">
        <v>1177</v>
      </c>
      <c r="N41" s="10" t="s">
        <v>2682</v>
      </c>
      <c r="O41" s="10" t="s">
        <v>762</v>
      </c>
      <c r="P41" s="10">
        <f>B41</f>
        <v>20</v>
      </c>
      <c r="Q41" s="10" t="s">
        <v>613</v>
      </c>
      <c r="R41" s="19"/>
      <c r="V41" s="3" t="str">
        <f t="shared" si="5"/>
        <v/>
      </c>
      <c r="W41" s="3">
        <v>40</v>
      </c>
    </row>
    <row r="42" spans="1:23" ht="15.75" thickBot="1" x14ac:dyDescent="0.3">
      <c r="A42" s="22" t="s">
        <v>748</v>
      </c>
      <c r="B42" s="15" t="s">
        <v>611</v>
      </c>
      <c r="C42" s="15" t="s">
        <v>1269</v>
      </c>
      <c r="D42" s="15"/>
      <c r="E42" s="15" t="s">
        <v>1417</v>
      </c>
      <c r="F42" s="23"/>
      <c r="G42" s="15" t="s">
        <v>1179</v>
      </c>
      <c r="H42" s="15"/>
      <c r="I42" s="15"/>
      <c r="J42" s="15"/>
      <c r="K42" s="15" t="s">
        <v>1180</v>
      </c>
      <c r="L42" s="15" t="str">
        <f t="shared" si="6"/>
        <v/>
      </c>
      <c r="M42" s="15" t="s">
        <v>1177</v>
      </c>
      <c r="N42" s="15" t="s">
        <v>798</v>
      </c>
      <c r="O42" s="15" t="s">
        <v>762</v>
      </c>
      <c r="P42" s="15">
        <v>20.100000000000001</v>
      </c>
      <c r="Q42" s="15" t="s">
        <v>622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V42" s="3" t="str">
        <f t="shared" si="5"/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W42" s="3">
        <v>41</v>
      </c>
    </row>
    <row r="43" spans="1:23" x14ac:dyDescent="0.25">
      <c r="A43" s="17" t="s">
        <v>748</v>
      </c>
      <c r="B43" s="10">
        <v>21</v>
      </c>
      <c r="C43" s="10" t="s">
        <v>1269</v>
      </c>
      <c r="D43" s="10" t="s">
        <v>1181</v>
      </c>
      <c r="E43" s="10" t="s">
        <v>1417</v>
      </c>
      <c r="F43" s="18" t="s">
        <v>790</v>
      </c>
      <c r="G43" s="10" t="s">
        <v>1176</v>
      </c>
      <c r="H43" s="10"/>
      <c r="I43" s="10">
        <v>21</v>
      </c>
      <c r="J43" s="10" t="s">
        <v>0</v>
      </c>
      <c r="K43" s="10" t="s">
        <v>1258</v>
      </c>
      <c r="L43" s="10" t="str">
        <f t="shared" si="6"/>
        <v>MAR</v>
      </c>
      <c r="M43" s="10" t="s">
        <v>1177</v>
      </c>
      <c r="N43" s="10" t="s">
        <v>799</v>
      </c>
      <c r="O43" s="10" t="s">
        <v>762</v>
      </c>
      <c r="P43" s="10">
        <f>B43</f>
        <v>21</v>
      </c>
      <c r="Q43" s="10" t="s">
        <v>613</v>
      </c>
      <c r="R43" s="19"/>
      <c r="V43" s="3" t="str">
        <f t="shared" si="5"/>
        <v/>
      </c>
      <c r="W43" s="3">
        <v>42</v>
      </c>
    </row>
    <row r="44" spans="1:23" ht="15.75" thickBot="1" x14ac:dyDescent="0.3">
      <c r="A44" s="22" t="s">
        <v>748</v>
      </c>
      <c r="B44" s="15" t="s">
        <v>611</v>
      </c>
      <c r="C44" s="15" t="s">
        <v>1269</v>
      </c>
      <c r="D44" s="15"/>
      <c r="E44" s="15" t="s">
        <v>1417</v>
      </c>
      <c r="F44" s="23"/>
      <c r="G44" s="15" t="s">
        <v>1179</v>
      </c>
      <c r="H44" s="15"/>
      <c r="I44" s="15"/>
      <c r="J44" s="15"/>
      <c r="K44" s="15" t="s">
        <v>1180</v>
      </c>
      <c r="L44" s="15" t="str">
        <f t="shared" si="6"/>
        <v/>
      </c>
      <c r="M44" s="15" t="s">
        <v>1177</v>
      </c>
      <c r="N44" s="15" t="s">
        <v>800</v>
      </c>
      <c r="O44" s="15" t="s">
        <v>762</v>
      </c>
      <c r="P44" s="15">
        <v>21.1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V44" s="3" t="str">
        <f t="shared" si="5"/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W44" s="3">
        <v>43</v>
      </c>
    </row>
    <row r="45" spans="1:23" x14ac:dyDescent="0.25">
      <c r="A45" s="17" t="s">
        <v>748</v>
      </c>
      <c r="B45" s="10">
        <v>22</v>
      </c>
      <c r="C45" s="10" t="s">
        <v>1269</v>
      </c>
      <c r="D45" s="10" t="s">
        <v>1181</v>
      </c>
      <c r="E45" s="10" t="s">
        <v>1417</v>
      </c>
      <c r="F45" s="18" t="s">
        <v>12</v>
      </c>
      <c r="G45" s="10" t="s">
        <v>1176</v>
      </c>
      <c r="H45" s="10"/>
      <c r="I45" s="10">
        <f>B45</f>
        <v>22</v>
      </c>
      <c r="J45" s="10" t="s">
        <v>0</v>
      </c>
      <c r="K45" s="10" t="s">
        <v>1258</v>
      </c>
      <c r="L45" s="10" t="str">
        <f t="shared" si="6"/>
        <v>MAR</v>
      </c>
      <c r="M45" s="10" t="s">
        <v>1177</v>
      </c>
      <c r="N45" s="10" t="s">
        <v>801</v>
      </c>
      <c r="O45" s="10" t="s">
        <v>762</v>
      </c>
      <c r="P45" s="10">
        <f>B45</f>
        <v>22</v>
      </c>
      <c r="Q45" s="10" t="s">
        <v>613</v>
      </c>
      <c r="R45" s="19"/>
      <c r="V45" s="3" t="str">
        <f t="shared" si="5"/>
        <v/>
      </c>
      <c r="W45" s="3">
        <v>44</v>
      </c>
    </row>
    <row r="46" spans="1:23" x14ac:dyDescent="0.25">
      <c r="A46" s="20" t="s">
        <v>748</v>
      </c>
      <c r="B46" s="3" t="s">
        <v>611</v>
      </c>
      <c r="C46" s="3" t="s">
        <v>1269</v>
      </c>
      <c r="E46" s="3" t="s">
        <v>1417</v>
      </c>
      <c r="G46" s="3" t="s">
        <v>1179</v>
      </c>
      <c r="K46" s="3" t="s">
        <v>1180</v>
      </c>
      <c r="L46" s="3" t="str">
        <f t="shared" si="6"/>
        <v/>
      </c>
      <c r="M46" s="3" t="s">
        <v>1177</v>
      </c>
      <c r="N46" s="3" t="s">
        <v>769</v>
      </c>
      <c r="O46" s="3" t="s">
        <v>762</v>
      </c>
      <c r="P46" s="3">
        <v>22.1</v>
      </c>
      <c r="Q46" s="3" t="s">
        <v>1</v>
      </c>
      <c r="R46" s="21"/>
      <c r="V46" s="3" t="str">
        <f t="shared" si="5"/>
        <v/>
      </c>
      <c r="W46" s="3">
        <v>45</v>
      </c>
    </row>
    <row r="47" spans="1:23" ht="15.75" thickBot="1" x14ac:dyDescent="0.3">
      <c r="A47" s="22" t="s">
        <v>748</v>
      </c>
      <c r="B47" s="15" t="s">
        <v>611</v>
      </c>
      <c r="C47" s="15" t="s">
        <v>1269</v>
      </c>
      <c r="D47" s="15"/>
      <c r="E47" s="15" t="s">
        <v>1417</v>
      </c>
      <c r="F47" s="23"/>
      <c r="G47" s="15" t="s">
        <v>1179</v>
      </c>
      <c r="H47" s="15"/>
      <c r="I47" s="15"/>
      <c r="J47" s="15"/>
      <c r="K47" s="15" t="s">
        <v>1180</v>
      </c>
      <c r="L47" s="15" t="str">
        <f t="shared" si="6"/>
        <v/>
      </c>
      <c r="M47" s="15" t="s">
        <v>1177</v>
      </c>
      <c r="N47" s="15" t="s">
        <v>2683</v>
      </c>
      <c r="O47" s="15" t="s">
        <v>762</v>
      </c>
      <c r="P47" s="15">
        <v>22.2</v>
      </c>
      <c r="Q47" s="15" t="s">
        <v>622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  <c r="V47" s="3" t="str">
        <f t="shared" si="5"/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  <c r="W47" s="3">
        <v>46</v>
      </c>
    </row>
    <row r="48" spans="1:23" x14ac:dyDescent="0.25">
      <c r="A48" s="17" t="s">
        <v>748</v>
      </c>
      <c r="B48" s="10">
        <v>23</v>
      </c>
      <c r="C48" s="10" t="s">
        <v>1269</v>
      </c>
      <c r="D48" s="10" t="s">
        <v>1181</v>
      </c>
      <c r="E48" s="10" t="s">
        <v>1417</v>
      </c>
      <c r="F48" s="18" t="s">
        <v>12</v>
      </c>
      <c r="G48" s="10" t="s">
        <v>1176</v>
      </c>
      <c r="H48" s="10"/>
      <c r="I48" s="10">
        <f>B48</f>
        <v>23</v>
      </c>
      <c r="J48" s="10" t="s">
        <v>0</v>
      </c>
      <c r="K48" s="10" t="s">
        <v>1258</v>
      </c>
      <c r="L48" s="10" t="str">
        <f t="shared" si="6"/>
        <v>MAR</v>
      </c>
      <c r="M48" s="10" t="s">
        <v>1177</v>
      </c>
      <c r="N48" s="10" t="s">
        <v>802</v>
      </c>
      <c r="O48" s="10" t="s">
        <v>762</v>
      </c>
      <c r="P48" s="10">
        <f>B48</f>
        <v>23</v>
      </c>
      <c r="Q48" s="10" t="s">
        <v>613</v>
      </c>
      <c r="R48" s="19"/>
      <c r="V48" s="3" t="str">
        <f t="shared" si="5"/>
        <v/>
      </c>
      <c r="W48" s="3">
        <v>47</v>
      </c>
    </row>
    <row r="49" spans="1:23" x14ac:dyDescent="0.25">
      <c r="A49" s="20" t="s">
        <v>748</v>
      </c>
      <c r="B49" s="3" t="s">
        <v>611</v>
      </c>
      <c r="C49" s="3" t="s">
        <v>1269</v>
      </c>
      <c r="E49" s="3" t="s">
        <v>1417</v>
      </c>
      <c r="G49" s="3" t="s">
        <v>1179</v>
      </c>
      <c r="K49" s="3" t="s">
        <v>1180</v>
      </c>
      <c r="L49" s="3" t="str">
        <f t="shared" si="6"/>
        <v/>
      </c>
      <c r="M49" s="3" t="s">
        <v>1177</v>
      </c>
      <c r="N49" s="3" t="s">
        <v>769</v>
      </c>
      <c r="O49" s="3" t="s">
        <v>762</v>
      </c>
      <c r="P49" s="3">
        <v>23.1</v>
      </c>
      <c r="Q49" s="3" t="s">
        <v>1</v>
      </c>
      <c r="R49" s="21"/>
      <c r="V49" s="3" t="str">
        <f t="shared" si="5"/>
        <v/>
      </c>
      <c r="W49" s="3">
        <v>48</v>
      </c>
    </row>
    <row r="50" spans="1:23" ht="15.75" thickBot="1" x14ac:dyDescent="0.3">
      <c r="A50" s="22" t="s">
        <v>748</v>
      </c>
      <c r="B50" s="15" t="s">
        <v>611</v>
      </c>
      <c r="C50" s="15" t="s">
        <v>1269</v>
      </c>
      <c r="D50" s="15"/>
      <c r="E50" s="15" t="s">
        <v>1417</v>
      </c>
      <c r="F50" s="23"/>
      <c r="G50" s="15" t="s">
        <v>1179</v>
      </c>
      <c r="H50" s="15"/>
      <c r="I50" s="15"/>
      <c r="J50" s="15"/>
      <c r="K50" s="15" t="s">
        <v>1180</v>
      </c>
      <c r="L50" s="15" t="str">
        <f t="shared" si="6"/>
        <v/>
      </c>
      <c r="M50" s="15" t="s">
        <v>1177</v>
      </c>
      <c r="N50" s="15" t="s">
        <v>2683</v>
      </c>
      <c r="O50" s="15" t="s">
        <v>762</v>
      </c>
      <c r="P50" s="15">
        <v>23.2</v>
      </c>
      <c r="Q50" s="15" t="s">
        <v>622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  <c r="V50" s="3" t="str">
        <f t="shared" si="5"/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  <c r="W50" s="3">
        <v>49</v>
      </c>
    </row>
    <row r="51" spans="1:23" x14ac:dyDescent="0.25">
      <c r="A51" s="17" t="s">
        <v>748</v>
      </c>
      <c r="B51" s="10">
        <v>24</v>
      </c>
      <c r="C51" s="10" t="s">
        <v>1269</v>
      </c>
      <c r="D51" s="10" t="s">
        <v>1181</v>
      </c>
      <c r="E51" s="10" t="s">
        <v>1417</v>
      </c>
      <c r="F51" s="18" t="s">
        <v>12</v>
      </c>
      <c r="G51" s="10" t="s">
        <v>1176</v>
      </c>
      <c r="H51" s="10"/>
      <c r="I51" s="10">
        <f>B51</f>
        <v>24</v>
      </c>
      <c r="J51" s="10" t="s">
        <v>0</v>
      </c>
      <c r="K51" s="10" t="s">
        <v>1258</v>
      </c>
      <c r="L51" s="10" t="str">
        <f t="shared" si="6"/>
        <v>MAR</v>
      </c>
      <c r="M51" s="10" t="s">
        <v>1177</v>
      </c>
      <c r="N51" s="10" t="s">
        <v>803</v>
      </c>
      <c r="O51" s="10" t="s">
        <v>762</v>
      </c>
      <c r="P51" s="10">
        <f>B51</f>
        <v>24</v>
      </c>
      <c r="Q51" s="10" t="s">
        <v>613</v>
      </c>
      <c r="R51" s="19"/>
      <c r="V51" s="3" t="str">
        <f t="shared" si="5"/>
        <v/>
      </c>
      <c r="W51" s="3">
        <v>50</v>
      </c>
    </row>
    <row r="52" spans="1:23" ht="15.75" thickBot="1" x14ac:dyDescent="0.3">
      <c r="A52" s="22" t="s">
        <v>748</v>
      </c>
      <c r="B52" s="15" t="s">
        <v>611</v>
      </c>
      <c r="C52" s="15" t="s">
        <v>1269</v>
      </c>
      <c r="D52" s="15"/>
      <c r="E52" s="15" t="s">
        <v>1417</v>
      </c>
      <c r="F52" s="23"/>
      <c r="G52" s="15" t="s">
        <v>1179</v>
      </c>
      <c r="H52" s="15"/>
      <c r="I52" s="15"/>
      <c r="J52" s="15"/>
      <c r="K52" s="15" t="s">
        <v>1180</v>
      </c>
      <c r="L52" s="15" t="str">
        <f t="shared" si="6"/>
        <v/>
      </c>
      <c r="M52" s="15" t="s">
        <v>1177</v>
      </c>
      <c r="N52" s="15" t="s">
        <v>2684</v>
      </c>
      <c r="O52" s="15" t="s">
        <v>762</v>
      </c>
      <c r="P52" s="15">
        <v>24.1</v>
      </c>
      <c r="Q52" s="15" t="s">
        <v>622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  <c r="V52" s="3" t="str">
        <f t="shared" si="5"/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  <c r="W52" s="3">
        <v>51</v>
      </c>
    </row>
    <row r="53" spans="1:23" x14ac:dyDescent="0.25">
      <c r="A53" s="3" t="s">
        <v>748</v>
      </c>
      <c r="B53" s="3">
        <v>25</v>
      </c>
      <c r="C53" s="3" t="s">
        <v>1269</v>
      </c>
      <c r="D53" s="3" t="s">
        <v>1181</v>
      </c>
      <c r="E53" s="3" t="s">
        <v>1417</v>
      </c>
      <c r="F53" s="7" t="s">
        <v>12</v>
      </c>
      <c r="G53" s="3" t="s">
        <v>1176</v>
      </c>
      <c r="I53" s="3">
        <f t="shared" ref="I53:I59" si="7">B53</f>
        <v>25</v>
      </c>
      <c r="J53" s="3" t="s">
        <v>0</v>
      </c>
      <c r="K53" s="3" t="s">
        <v>1258</v>
      </c>
      <c r="L53" s="3" t="str">
        <f t="shared" si="6"/>
        <v>MAR</v>
      </c>
      <c r="M53" s="3" t="s">
        <v>1177</v>
      </c>
      <c r="N53" s="3" t="s">
        <v>804</v>
      </c>
      <c r="O53" s="3" t="s">
        <v>762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  <c r="V53" s="3" t="str">
        <f t="shared" si="5"/>
        <v>{id:25,year: "2018",typeDoc:"ACUERDO",dateDoc:"13-MAR",numDoc:"CG 25-2018",monthDoc:"MAR",nameDoc:"ACUERDO PLATAFORMA ELECTORAL PT",link: Acuerdos__pdfpath(`./${"2018/"}${"25.pdf"}`),},</v>
      </c>
      <c r="W53" s="3">
        <v>52</v>
      </c>
    </row>
    <row r="54" spans="1:23" x14ac:dyDescent="0.25">
      <c r="A54" s="3" t="s">
        <v>748</v>
      </c>
      <c r="B54" s="3">
        <v>26</v>
      </c>
      <c r="C54" s="3" t="s">
        <v>1269</v>
      </c>
      <c r="D54" s="3" t="s">
        <v>1181</v>
      </c>
      <c r="E54" s="3" t="s">
        <v>1417</v>
      </c>
      <c r="F54" s="7" t="s">
        <v>12</v>
      </c>
      <c r="G54" s="3" t="s">
        <v>1176</v>
      </c>
      <c r="I54" s="3">
        <f t="shared" si="7"/>
        <v>26</v>
      </c>
      <c r="J54" s="3" t="s">
        <v>0</v>
      </c>
      <c r="K54" s="3" t="s">
        <v>1258</v>
      </c>
      <c r="L54" s="3" t="str">
        <f t="shared" si="6"/>
        <v>MAR</v>
      </c>
      <c r="M54" s="3" t="s">
        <v>1177</v>
      </c>
      <c r="N54" s="3" t="s">
        <v>805</v>
      </c>
      <c r="O54" s="3" t="s">
        <v>762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"2018",typeDoc:"ACUERDO",dateDoc:"13-MAR",numDoc:"CG 26-2018",monthDoc:"MAR",nameDoc:"ACUERDO PLATAFORMA ELECTORAL MC",link: Acuerdos__pdfpath(`./${"2018/"}${"26.pdf"}`),},</v>
      </c>
      <c r="V54" s="3" t="str">
        <f t="shared" si="5"/>
        <v>{id:26,year: "2018",typeDoc:"ACUERDO",dateDoc:"13-MAR",numDoc:"CG 26-2018",monthDoc:"MAR",nameDoc:"ACUERDO PLATAFORMA ELECTORAL MC",link: Acuerdos__pdfpath(`./${"2018/"}${"26.pdf"}`),},</v>
      </c>
      <c r="W54" s="3">
        <v>53</v>
      </c>
    </row>
    <row r="55" spans="1:23" x14ac:dyDescent="0.25">
      <c r="A55" s="3" t="s">
        <v>748</v>
      </c>
      <c r="B55" s="3">
        <v>27</v>
      </c>
      <c r="C55" s="3" t="s">
        <v>1269</v>
      </c>
      <c r="D55" s="3" t="s">
        <v>1181</v>
      </c>
      <c r="E55" s="3" t="s">
        <v>1417</v>
      </c>
      <c r="F55" s="7" t="s">
        <v>12</v>
      </c>
      <c r="G55" s="3" t="s">
        <v>1176</v>
      </c>
      <c r="I55" s="3">
        <f t="shared" si="7"/>
        <v>27</v>
      </c>
      <c r="J55" s="3" t="s">
        <v>0</v>
      </c>
      <c r="K55" s="3" t="s">
        <v>1258</v>
      </c>
      <c r="L55" s="3" t="str">
        <f t="shared" si="6"/>
        <v>MAR</v>
      </c>
      <c r="M55" s="3" t="s">
        <v>1177</v>
      </c>
      <c r="N55" s="3" t="s">
        <v>806</v>
      </c>
      <c r="O55" s="3" t="s">
        <v>762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"2018",typeDoc:"ACUERDO",dateDoc:"13-MAR",numDoc:"CG 27-2018",monthDoc:"MAR",nameDoc:"ACUERDO PLATAFORMA ELECTORAL PAC",link: Acuerdos__pdfpath(`./${"2018/"}${"27.pdf"}`),},</v>
      </c>
      <c r="V55" s="3" t="str">
        <f t="shared" si="5"/>
        <v>{id:27,year: "2018",typeDoc:"ACUERDO",dateDoc:"13-MAR",numDoc:"CG 27-2018",monthDoc:"MAR",nameDoc:"ACUERDO PLATAFORMA ELECTORAL PAC",link: Acuerdos__pdfpath(`./${"2018/"}${"27.pdf"}`),},</v>
      </c>
      <c r="W55" s="3">
        <v>54</v>
      </c>
    </row>
    <row r="56" spans="1:23" x14ac:dyDescent="0.25">
      <c r="A56" s="3" t="s">
        <v>748</v>
      </c>
      <c r="B56" s="3">
        <v>28</v>
      </c>
      <c r="C56" s="3" t="s">
        <v>1269</v>
      </c>
      <c r="D56" s="3" t="s">
        <v>1181</v>
      </c>
      <c r="E56" s="3" t="s">
        <v>1417</v>
      </c>
      <c r="F56" s="7" t="s">
        <v>12</v>
      </c>
      <c r="G56" s="3" t="s">
        <v>1176</v>
      </c>
      <c r="I56" s="3">
        <f t="shared" si="7"/>
        <v>28</v>
      </c>
      <c r="J56" s="3" t="s">
        <v>0</v>
      </c>
      <c r="K56" s="3" t="s">
        <v>1258</v>
      </c>
      <c r="L56" s="3" t="str">
        <f t="shared" si="6"/>
        <v>MAR</v>
      </c>
      <c r="M56" s="3" t="s">
        <v>1177</v>
      </c>
      <c r="N56" s="3" t="s">
        <v>807</v>
      </c>
      <c r="O56" s="3" t="s">
        <v>762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"2018",typeDoc:"ACUERDO",dateDoc:"13-MAR",numDoc:"CG 28-2018",monthDoc:"MAR",nameDoc:"ACUERDO PLATAFORMA ELECTORAL MORENA",link: Acuerdos__pdfpath(`./${"2018/"}${"28.pdf"}`),},</v>
      </c>
      <c r="V56" s="3" t="str">
        <f t="shared" si="5"/>
        <v>{id:28,year: "2018",typeDoc:"ACUERDO",dateDoc:"13-MAR",numDoc:"CG 28-2018",monthDoc:"MAR",nameDoc:"ACUERDO PLATAFORMA ELECTORAL MORENA",link: Acuerdos__pdfpath(`./${"2018/"}${"28.pdf"}`),},</v>
      </c>
      <c r="W56" s="3">
        <v>55</v>
      </c>
    </row>
    <row r="57" spans="1:23" x14ac:dyDescent="0.25">
      <c r="A57" s="3" t="s">
        <v>748</v>
      </c>
      <c r="B57" s="3">
        <v>29</v>
      </c>
      <c r="C57" s="3" t="s">
        <v>1269</v>
      </c>
      <c r="D57" s="3" t="s">
        <v>1181</v>
      </c>
      <c r="E57" s="3" t="s">
        <v>1417</v>
      </c>
      <c r="F57" s="7" t="s">
        <v>12</v>
      </c>
      <c r="G57" s="3" t="s">
        <v>1176</v>
      </c>
      <c r="I57" s="3">
        <f t="shared" si="7"/>
        <v>29</v>
      </c>
      <c r="J57" s="3" t="s">
        <v>0</v>
      </c>
      <c r="K57" s="3" t="s">
        <v>1258</v>
      </c>
      <c r="L57" s="3" t="str">
        <f t="shared" si="6"/>
        <v>MAR</v>
      </c>
      <c r="M57" s="3" t="s">
        <v>1177</v>
      </c>
      <c r="N57" s="3" t="s">
        <v>808</v>
      </c>
      <c r="O57" s="3" t="s">
        <v>762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"2018",typeDoc:"ACUERDO",dateDoc:"13-MAR",numDoc:"CG 29-2018",monthDoc:"MAR",nameDoc:"ACUERDO PLATAFORMA ELECTORAL PES",link: Acuerdos__pdfpath(`./${"2018/"}${"29.pdf"}`),},</v>
      </c>
      <c r="V57" s="3" t="str">
        <f t="shared" si="5"/>
        <v>{id:29,year: "2018",typeDoc:"ACUERDO",dateDoc:"13-MAR",numDoc:"CG 29-2018",monthDoc:"MAR",nameDoc:"ACUERDO PLATAFORMA ELECTORAL PES",link: Acuerdos__pdfpath(`./${"2018/"}${"29.pdf"}`),},</v>
      </c>
      <c r="W57" s="3">
        <v>56</v>
      </c>
    </row>
    <row r="58" spans="1:23" ht="15.75" thickBot="1" x14ac:dyDescent="0.3">
      <c r="A58" s="3" t="s">
        <v>748</v>
      </c>
      <c r="B58" s="3">
        <v>30</v>
      </c>
      <c r="C58" s="3" t="s">
        <v>1269</v>
      </c>
      <c r="D58" s="3" t="s">
        <v>1181</v>
      </c>
      <c r="E58" s="3" t="s">
        <v>1417</v>
      </c>
      <c r="F58" s="7" t="s">
        <v>33</v>
      </c>
      <c r="G58" s="3" t="s">
        <v>1176</v>
      </c>
      <c r="I58" s="3">
        <f t="shared" si="7"/>
        <v>30</v>
      </c>
      <c r="J58" s="3" t="s">
        <v>0</v>
      </c>
      <c r="K58" s="3" t="s">
        <v>1258</v>
      </c>
      <c r="L58" s="3" t="str">
        <f t="shared" si="6"/>
        <v>MAR</v>
      </c>
      <c r="M58" s="3" t="s">
        <v>1177</v>
      </c>
      <c r="N58" s="3" t="s">
        <v>809</v>
      </c>
      <c r="O58" s="3" t="s">
        <v>762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"2018",typeDoc:"ACUERDO",dateDoc:"15-MAR",numDoc:"CG 30-2018",monthDoc:"MAR",nameDoc:"ACUERDO SOBRE CUMPLIMIENTO DEL PORCENTAJE APOYO CIUDADANO",link: Acuerdos__pdfpath(`./${"2018/"}${"30.pdf"}`),},</v>
      </c>
      <c r="V58" s="3" t="str">
        <f t="shared" si="5"/>
        <v>{id:30,year: "2018",typeDoc:"ACUERDO",dateDoc:"15-MAR",numDoc:"CG 30-2018",monthDoc:"MAR",nameDoc:"ACUERDO SOBRE CUMPLIMIENTO DEL PORCENTAJE APOYO CIUDADANO",link: Acuerdos__pdfpath(`./${"2018/"}${"30.pdf"}`),},</v>
      </c>
      <c r="W58" s="3">
        <v>57</v>
      </c>
    </row>
    <row r="59" spans="1:23" x14ac:dyDescent="0.25">
      <c r="A59" s="17" t="s">
        <v>748</v>
      </c>
      <c r="B59" s="10">
        <v>31</v>
      </c>
      <c r="C59" s="10" t="s">
        <v>1269</v>
      </c>
      <c r="D59" s="10" t="s">
        <v>1182</v>
      </c>
      <c r="E59" s="10" t="s">
        <v>1417</v>
      </c>
      <c r="F59" s="18" t="s">
        <v>33</v>
      </c>
      <c r="G59" s="10" t="s">
        <v>1176</v>
      </c>
      <c r="H59" s="10"/>
      <c r="I59" s="10">
        <f t="shared" si="7"/>
        <v>31</v>
      </c>
      <c r="J59" s="10" t="s">
        <v>0</v>
      </c>
      <c r="K59" s="10" t="s">
        <v>1258</v>
      </c>
      <c r="L59" s="10" t="str">
        <f t="shared" si="6"/>
        <v>MAR</v>
      </c>
      <c r="M59" s="10" t="s">
        <v>1177</v>
      </c>
      <c r="N59" s="10" t="s">
        <v>2685</v>
      </c>
      <c r="O59" s="10" t="s">
        <v>762</v>
      </c>
      <c r="P59" s="10">
        <f t="shared" si="8"/>
        <v>31</v>
      </c>
      <c r="Q59" s="10" t="s">
        <v>613</v>
      </c>
      <c r="R59" s="19"/>
      <c r="V59" s="3" t="str">
        <f t="shared" si="5"/>
        <v/>
      </c>
      <c r="W59" s="3">
        <v>58</v>
      </c>
    </row>
    <row r="60" spans="1:23" ht="15.75" thickBot="1" x14ac:dyDescent="0.3">
      <c r="A60" s="22" t="s">
        <v>748</v>
      </c>
      <c r="B60" s="15" t="s">
        <v>611</v>
      </c>
      <c r="C60" s="15" t="s">
        <v>1269</v>
      </c>
      <c r="D60" s="15"/>
      <c r="E60" s="15" t="s">
        <v>1417</v>
      </c>
      <c r="F60" s="23"/>
      <c r="G60" s="15" t="s">
        <v>1179</v>
      </c>
      <c r="H60" s="15"/>
      <c r="I60" s="15"/>
      <c r="J60" s="15"/>
      <c r="K60" s="15" t="s">
        <v>1180</v>
      </c>
      <c r="L60" s="15" t="str">
        <f t="shared" si="6"/>
        <v/>
      </c>
      <c r="M60" s="15" t="s">
        <v>1177</v>
      </c>
      <c r="N60" s="15" t="s">
        <v>2686</v>
      </c>
      <c r="O60" s="15" t="s">
        <v>762</v>
      </c>
      <c r="P60" s="15">
        <v>31.1</v>
      </c>
      <c r="Q60" s="15" t="s">
        <v>622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  <c r="V60" s="3" t="str">
        <f t="shared" si="5"/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  <c r="W60" s="3">
        <v>59</v>
      </c>
    </row>
    <row r="61" spans="1:23" ht="15.75" thickBot="1" x14ac:dyDescent="0.3">
      <c r="A61" s="3" t="s">
        <v>748</v>
      </c>
      <c r="B61" s="3">
        <v>32</v>
      </c>
      <c r="C61" s="3" t="s">
        <v>1269</v>
      </c>
      <c r="D61" s="3" t="s">
        <v>1181</v>
      </c>
      <c r="E61" s="3" t="s">
        <v>1417</v>
      </c>
      <c r="F61" s="7" t="s">
        <v>428</v>
      </c>
      <c r="G61" s="3" t="s">
        <v>1176</v>
      </c>
      <c r="I61" s="3">
        <f>B61</f>
        <v>32</v>
      </c>
      <c r="J61" s="3" t="s">
        <v>0</v>
      </c>
      <c r="K61" s="3" t="s">
        <v>1258</v>
      </c>
      <c r="L61" s="3" t="str">
        <f t="shared" si="6"/>
        <v>MAR</v>
      </c>
      <c r="M61" s="3" t="s">
        <v>1177</v>
      </c>
      <c r="N61" s="3" t="s">
        <v>810</v>
      </c>
      <c r="O61" s="3" t="s">
        <v>762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V61" s="3" t="str">
        <f t="shared" si="5"/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W61" s="3">
        <v>60</v>
      </c>
    </row>
    <row r="62" spans="1:23" x14ac:dyDescent="0.25">
      <c r="A62" s="17" t="s">
        <v>748</v>
      </c>
      <c r="B62" s="10">
        <v>33</v>
      </c>
      <c r="C62" s="10" t="s">
        <v>1269</v>
      </c>
      <c r="D62" s="10" t="s">
        <v>1182</v>
      </c>
      <c r="E62" s="10" t="s">
        <v>1417</v>
      </c>
      <c r="F62" s="18" t="s">
        <v>37</v>
      </c>
      <c r="G62" s="10" t="s">
        <v>1176</v>
      </c>
      <c r="H62" s="10"/>
      <c r="I62" s="10">
        <f>B62</f>
        <v>33</v>
      </c>
      <c r="J62" s="10" t="s">
        <v>0</v>
      </c>
      <c r="K62" s="10" t="s">
        <v>1258</v>
      </c>
      <c r="L62" s="10" t="str">
        <f t="shared" si="6"/>
        <v>ABR</v>
      </c>
      <c r="M62" s="10" t="s">
        <v>1177</v>
      </c>
      <c r="N62" s="10" t="s">
        <v>868</v>
      </c>
      <c r="O62" s="10" t="s">
        <v>762</v>
      </c>
      <c r="P62" s="10">
        <f>B62</f>
        <v>33</v>
      </c>
      <c r="Q62" s="10" t="s">
        <v>613</v>
      </c>
      <c r="R62" s="19"/>
      <c r="V62" s="3" t="str">
        <f t="shared" si="5"/>
        <v/>
      </c>
      <c r="W62" s="3">
        <v>61</v>
      </c>
    </row>
    <row r="63" spans="1:23" x14ac:dyDescent="0.25">
      <c r="A63" s="20" t="s">
        <v>748</v>
      </c>
      <c r="B63" s="3" t="s">
        <v>611</v>
      </c>
      <c r="C63" s="3" t="s">
        <v>1269</v>
      </c>
      <c r="E63" s="3" t="s">
        <v>1417</v>
      </c>
      <c r="G63" s="3" t="s">
        <v>1179</v>
      </c>
      <c r="K63" s="3" t="s">
        <v>1180</v>
      </c>
      <c r="L63" s="3" t="str">
        <f t="shared" si="6"/>
        <v/>
      </c>
      <c r="M63" s="3" t="s">
        <v>1177</v>
      </c>
      <c r="N63" s="3" t="s">
        <v>769</v>
      </c>
      <c r="O63" s="3" t="s">
        <v>762</v>
      </c>
      <c r="P63" s="3">
        <v>33.1</v>
      </c>
      <c r="Q63" s="3" t="s">
        <v>1</v>
      </c>
      <c r="R63" s="21"/>
      <c r="V63" s="3" t="str">
        <f t="shared" si="5"/>
        <v/>
      </c>
      <c r="W63" s="3">
        <v>62</v>
      </c>
    </row>
    <row r="64" spans="1:23" ht="15.75" thickBot="1" x14ac:dyDescent="0.3">
      <c r="A64" s="22" t="s">
        <v>748</v>
      </c>
      <c r="B64" s="15" t="s">
        <v>611</v>
      </c>
      <c r="C64" s="15" t="s">
        <v>1269</v>
      </c>
      <c r="D64" s="15"/>
      <c r="E64" s="15" t="s">
        <v>1417</v>
      </c>
      <c r="F64" s="23"/>
      <c r="G64" s="15" t="s">
        <v>1179</v>
      </c>
      <c r="H64" s="15"/>
      <c r="I64" s="15"/>
      <c r="J64" s="15"/>
      <c r="K64" s="15" t="s">
        <v>1180</v>
      </c>
      <c r="L64" s="15" t="str">
        <f t="shared" si="6"/>
        <v/>
      </c>
      <c r="M64" s="15" t="s">
        <v>1177</v>
      </c>
      <c r="N64" s="15" t="s">
        <v>2686</v>
      </c>
      <c r="O64" s="15" t="s">
        <v>762</v>
      </c>
      <c r="P64" s="15">
        <v>33.200000000000003</v>
      </c>
      <c r="Q64" s="15" t="s">
        <v>622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  <c r="V64" s="3" t="str">
        <f t="shared" si="5"/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  <c r="W64" s="3">
        <v>63</v>
      </c>
    </row>
    <row r="65" spans="1:23" x14ac:dyDescent="0.25">
      <c r="A65" s="17" t="s">
        <v>748</v>
      </c>
      <c r="B65" s="10">
        <v>34</v>
      </c>
      <c r="C65" s="10" t="s">
        <v>1269</v>
      </c>
      <c r="D65" s="10" t="s">
        <v>1182</v>
      </c>
      <c r="E65" s="10" t="s">
        <v>1417</v>
      </c>
      <c r="F65" s="18" t="s">
        <v>37</v>
      </c>
      <c r="G65" s="10" t="s">
        <v>1176</v>
      </c>
      <c r="H65" s="10"/>
      <c r="I65" s="10">
        <f>B65</f>
        <v>34</v>
      </c>
      <c r="J65" s="10" t="s">
        <v>0</v>
      </c>
      <c r="K65" s="10" t="s">
        <v>1258</v>
      </c>
      <c r="L65" s="10" t="str">
        <f t="shared" si="6"/>
        <v>ABR</v>
      </c>
      <c r="M65" s="10" t="s">
        <v>1177</v>
      </c>
      <c r="N65" s="10" t="s">
        <v>869</v>
      </c>
      <c r="O65" s="10" t="s">
        <v>762</v>
      </c>
      <c r="P65" s="10">
        <f>B65</f>
        <v>34</v>
      </c>
      <c r="Q65" s="10" t="s">
        <v>613</v>
      </c>
      <c r="R65" s="19"/>
      <c r="V65" s="3" t="str">
        <f t="shared" si="5"/>
        <v/>
      </c>
      <c r="W65" s="3">
        <v>64</v>
      </c>
    </row>
    <row r="66" spans="1:23" x14ac:dyDescent="0.25">
      <c r="A66" s="20" t="s">
        <v>748</v>
      </c>
      <c r="B66" s="3" t="s">
        <v>611</v>
      </c>
      <c r="C66" s="3" t="s">
        <v>1269</v>
      </c>
      <c r="E66" s="3" t="s">
        <v>1417</v>
      </c>
      <c r="G66" s="3" t="s">
        <v>1179</v>
      </c>
      <c r="K66" s="3" t="s">
        <v>1180</v>
      </c>
      <c r="L66" s="3" t="str">
        <f t="shared" si="6"/>
        <v/>
      </c>
      <c r="M66" s="3" t="s">
        <v>1177</v>
      </c>
      <c r="N66" s="3" t="s">
        <v>811</v>
      </c>
      <c r="O66" s="3" t="s">
        <v>762</v>
      </c>
      <c r="P66" s="3">
        <v>34.1</v>
      </c>
      <c r="Q66" s="3" t="s">
        <v>1</v>
      </c>
      <c r="R66" s="21"/>
      <c r="V66" s="3" t="str">
        <f t="shared" ref="V66:V97" si="11">IF(R66=0,"",R66)</f>
        <v/>
      </c>
      <c r="W66" s="3">
        <v>65</v>
      </c>
    </row>
    <row r="67" spans="1:23" ht="15.75" thickBot="1" x14ac:dyDescent="0.3">
      <c r="A67" s="22" t="s">
        <v>748</v>
      </c>
      <c r="B67" s="15" t="s">
        <v>611</v>
      </c>
      <c r="C67" s="15" t="s">
        <v>1269</v>
      </c>
      <c r="D67" s="15"/>
      <c r="E67" s="15" t="s">
        <v>1417</v>
      </c>
      <c r="F67" s="23"/>
      <c r="G67" s="15" t="s">
        <v>1179</v>
      </c>
      <c r="H67" s="15"/>
      <c r="I67" s="15"/>
      <c r="J67" s="15"/>
      <c r="K67" s="15" t="s">
        <v>1180</v>
      </c>
      <c r="L67" s="15" t="str">
        <f t="shared" ref="L67:L94" si="12">MID(F67,4,3)</f>
        <v/>
      </c>
      <c r="M67" s="15" t="s">
        <v>1177</v>
      </c>
      <c r="N67" s="15" t="s">
        <v>2686</v>
      </c>
      <c r="O67" s="15" t="s">
        <v>762</v>
      </c>
      <c r="P67" s="15">
        <v>34.200000000000003</v>
      </c>
      <c r="Q67" s="15" t="s">
        <v>622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  <c r="V67" s="3" t="str">
        <f t="shared" si="11"/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  <c r="W67" s="3">
        <v>66</v>
      </c>
    </row>
    <row r="68" spans="1:23" x14ac:dyDescent="0.25">
      <c r="A68" s="3" t="s">
        <v>748</v>
      </c>
      <c r="B68" s="3">
        <v>35</v>
      </c>
      <c r="C68" s="3" t="s">
        <v>1269</v>
      </c>
      <c r="D68" s="3" t="s">
        <v>1182</v>
      </c>
      <c r="E68" s="3" t="s">
        <v>1417</v>
      </c>
      <c r="F68" s="7" t="s">
        <v>37</v>
      </c>
      <c r="G68" s="3" t="s">
        <v>1176</v>
      </c>
      <c r="I68" s="3">
        <f t="shared" ref="I68:I73" si="13">B68</f>
        <v>35</v>
      </c>
      <c r="J68" s="3" t="s">
        <v>0</v>
      </c>
      <c r="K68" s="3" t="s">
        <v>1258</v>
      </c>
      <c r="L68" s="3" t="str">
        <f t="shared" si="12"/>
        <v>ABR</v>
      </c>
      <c r="M68" s="3" t="s">
        <v>1177</v>
      </c>
      <c r="N68" s="3" t="s">
        <v>812</v>
      </c>
      <c r="O68" s="3" t="s">
        <v>762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V68" s="3" t="str">
        <f t="shared" si="11"/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W68" s="3">
        <v>67</v>
      </c>
    </row>
    <row r="69" spans="1:23" x14ac:dyDescent="0.25">
      <c r="A69" s="3" t="s">
        <v>748</v>
      </c>
      <c r="B69" s="3">
        <v>36</v>
      </c>
      <c r="C69" s="3" t="s">
        <v>1269</v>
      </c>
      <c r="D69" s="3" t="s">
        <v>1182</v>
      </c>
      <c r="E69" s="3" t="s">
        <v>1417</v>
      </c>
      <c r="F69" s="7" t="s">
        <v>37</v>
      </c>
      <c r="G69" s="3" t="s">
        <v>1176</v>
      </c>
      <c r="I69" s="3">
        <f t="shared" si="13"/>
        <v>36</v>
      </c>
      <c r="J69" s="3" t="s">
        <v>0</v>
      </c>
      <c r="K69" s="3" t="s">
        <v>1258</v>
      </c>
      <c r="L69" s="3" t="str">
        <f t="shared" si="12"/>
        <v>ABR</v>
      </c>
      <c r="M69" s="3" t="s">
        <v>1177</v>
      </c>
      <c r="N69" s="3" t="s">
        <v>813</v>
      </c>
      <c r="O69" s="3" t="s">
        <v>762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"2018",typeDoc:"RESOLUCIÓN",dateDoc:"20-ABR",numDoc:"CG 36-2018",monthDoc:"ABR",nameDoc:"RESOLUCIÓN REGISTRO DE CANDIDATURAS INDEPENDIENTES A DIPUTADOS LOCALES",link: Acuerdos__pdfpath(`./${"2018/"}${"36.pdf"}`),},</v>
      </c>
      <c r="V69" s="3" t="str">
        <f t="shared" si="11"/>
        <v>{id:36,year: "2018",typeDoc:"RESOLUCIÓN",dateDoc:"20-ABR",numDoc:"CG 36-2018",monthDoc:"ABR",nameDoc:"RESOLUCIÓN REGISTRO DE CANDIDATURAS INDEPENDIENTES A DIPUTADOS LOCALES",link: Acuerdos__pdfpath(`./${"2018/"}${"36.pdf"}`),},</v>
      </c>
      <c r="W69" s="3">
        <v>68</v>
      </c>
    </row>
    <row r="70" spans="1:23" x14ac:dyDescent="0.25">
      <c r="A70" s="3" t="s">
        <v>748</v>
      </c>
      <c r="B70" s="3">
        <v>37</v>
      </c>
      <c r="C70" s="3" t="s">
        <v>1269</v>
      </c>
      <c r="D70" s="3" t="s">
        <v>1182</v>
      </c>
      <c r="E70" s="3" t="s">
        <v>1417</v>
      </c>
      <c r="F70" s="7" t="s">
        <v>37</v>
      </c>
      <c r="G70" s="3" t="s">
        <v>1176</v>
      </c>
      <c r="I70" s="3">
        <f t="shared" si="13"/>
        <v>37</v>
      </c>
      <c r="J70" s="3" t="s">
        <v>0</v>
      </c>
      <c r="K70" s="3" t="s">
        <v>1258</v>
      </c>
      <c r="L70" s="3" t="str">
        <f t="shared" si="12"/>
        <v>ABR</v>
      </c>
      <c r="M70" s="3" t="s">
        <v>1177</v>
      </c>
      <c r="N70" s="3" t="s">
        <v>814</v>
      </c>
      <c r="O70" s="3" t="s">
        <v>762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"2018",typeDoc:"RESOLUCIÓN",dateDoc:"20-ABR",numDoc:"CG 37-2018",monthDoc:"ABR",nameDoc:"RESOLUCIÓN REGISTRO DE CANDIDATOS PT MAYORÍA Y RP",link: Acuerdos__pdfpath(`./${"2018/"}${"37.pdf"}`),},</v>
      </c>
      <c r="V70" s="3" t="str">
        <f t="shared" si="11"/>
        <v>{id:37,year: "2018",typeDoc:"RESOLUCIÓN",dateDoc:"20-ABR",numDoc:"CG 37-2018",monthDoc:"ABR",nameDoc:"RESOLUCIÓN REGISTRO DE CANDIDATOS PT MAYORÍA Y RP",link: Acuerdos__pdfpath(`./${"2018/"}${"37.pdf"}`),},</v>
      </c>
      <c r="W70" s="3">
        <v>69</v>
      </c>
    </row>
    <row r="71" spans="1:23" x14ac:dyDescent="0.25">
      <c r="A71" s="3" t="s">
        <v>748</v>
      </c>
      <c r="B71" s="3">
        <v>38</v>
      </c>
      <c r="C71" s="3" t="s">
        <v>1269</v>
      </c>
      <c r="D71" s="3" t="s">
        <v>1182</v>
      </c>
      <c r="E71" s="3" t="s">
        <v>1417</v>
      </c>
      <c r="F71" s="7" t="s">
        <v>37</v>
      </c>
      <c r="G71" s="3" t="s">
        <v>1176</v>
      </c>
      <c r="I71" s="3">
        <f t="shared" si="13"/>
        <v>38</v>
      </c>
      <c r="J71" s="3" t="s">
        <v>0</v>
      </c>
      <c r="K71" s="3" t="s">
        <v>1258</v>
      </c>
      <c r="L71" s="3" t="str">
        <f t="shared" si="12"/>
        <v>ABR</v>
      </c>
      <c r="M71" s="3" t="s">
        <v>1177</v>
      </c>
      <c r="N71" s="3" t="s">
        <v>815</v>
      </c>
      <c r="O71" s="3" t="s">
        <v>762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"2018",typeDoc:"RESOLUCIÓN",dateDoc:"20-ABR",numDoc:"CG 38-2018",monthDoc:"ABR",nameDoc:"RESOLUCIÓN REGISTRO DE CANDIDATOS MC MAYORÍA RELATIVA Y RP",link: Acuerdos__pdfpath(`./${"2018/"}${"38.pdf"}`),},</v>
      </c>
      <c r="V71" s="3" t="str">
        <f t="shared" si="11"/>
        <v>{id:38,year: "2018",typeDoc:"RESOLUCIÓN",dateDoc:"20-ABR",numDoc:"CG 38-2018",monthDoc:"ABR",nameDoc:"RESOLUCIÓN REGISTRO DE CANDIDATOS MC MAYORÍA RELATIVA Y RP",link: Acuerdos__pdfpath(`./${"2018/"}${"38.pdf"}`),},</v>
      </c>
      <c r="W71" s="3">
        <v>70</v>
      </c>
    </row>
    <row r="72" spans="1:23" ht="15.75" thickBot="1" x14ac:dyDescent="0.3">
      <c r="A72" s="3" t="s">
        <v>748</v>
      </c>
      <c r="B72" s="3">
        <v>39</v>
      </c>
      <c r="C72" s="3" t="s">
        <v>1269</v>
      </c>
      <c r="D72" s="3" t="s">
        <v>1182</v>
      </c>
      <c r="E72" s="3" t="s">
        <v>1417</v>
      </c>
      <c r="F72" s="7" t="s">
        <v>37</v>
      </c>
      <c r="G72" s="3" t="s">
        <v>1176</v>
      </c>
      <c r="I72" s="3">
        <f t="shared" si="13"/>
        <v>39</v>
      </c>
      <c r="J72" s="3" t="s">
        <v>0</v>
      </c>
      <c r="K72" s="3" t="s">
        <v>1258</v>
      </c>
      <c r="L72" s="3" t="str">
        <f t="shared" si="12"/>
        <v>ABR</v>
      </c>
      <c r="M72" s="3" t="s">
        <v>1177</v>
      </c>
      <c r="N72" s="3" t="s">
        <v>816</v>
      </c>
      <c r="O72" s="3" t="s">
        <v>762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"2018",typeDoc:"RESOLUCIÓN",dateDoc:"20-ABR",numDoc:"CG 39-2018",monthDoc:"ABR",nameDoc:"RESOLUCIÓN REGISTRO DE CANDIDATOS PANAL MAYORÍA RELATIVA Y RP",link: Acuerdos__pdfpath(`./${"2018/"}${"39.pdf"}`),},</v>
      </c>
      <c r="V72" s="3" t="str">
        <f t="shared" si="11"/>
        <v>{id:39,year: "2018",typeDoc:"RESOLUCIÓN",dateDoc:"20-ABR",numDoc:"CG 39-2018",monthDoc:"ABR",nameDoc:"RESOLUCIÓN REGISTRO DE CANDIDATOS PANAL MAYORÍA RELATIVA Y RP",link: Acuerdos__pdfpath(`./${"2018/"}${"39.pdf"}`),},</v>
      </c>
      <c r="W72" s="3">
        <v>71</v>
      </c>
    </row>
    <row r="73" spans="1:23" x14ac:dyDescent="0.25">
      <c r="A73" s="17" t="s">
        <v>748</v>
      </c>
      <c r="B73" s="10">
        <v>40</v>
      </c>
      <c r="C73" s="10" t="s">
        <v>1269</v>
      </c>
      <c r="D73" s="10" t="s">
        <v>1182</v>
      </c>
      <c r="E73" s="10" t="s">
        <v>1417</v>
      </c>
      <c r="F73" s="18" t="s">
        <v>37</v>
      </c>
      <c r="G73" s="10" t="s">
        <v>1176</v>
      </c>
      <c r="H73" s="10"/>
      <c r="I73" s="10">
        <f t="shared" si="13"/>
        <v>40</v>
      </c>
      <c r="J73" s="10" t="s">
        <v>0</v>
      </c>
      <c r="K73" s="10" t="s">
        <v>1258</v>
      </c>
      <c r="L73" s="10" t="str">
        <f t="shared" si="12"/>
        <v>ABR</v>
      </c>
      <c r="M73" s="10" t="s">
        <v>1177</v>
      </c>
      <c r="N73" s="10" t="s">
        <v>817</v>
      </c>
      <c r="O73" s="10" t="s">
        <v>762</v>
      </c>
      <c r="P73" s="10">
        <f t="shared" si="14"/>
        <v>40</v>
      </c>
      <c r="Q73" s="10" t="s">
        <v>613</v>
      </c>
      <c r="R73" s="19"/>
      <c r="V73" s="3" t="str">
        <f t="shared" si="11"/>
        <v/>
      </c>
      <c r="W73" s="3">
        <v>72</v>
      </c>
    </row>
    <row r="74" spans="1:23" ht="15.75" thickBot="1" x14ac:dyDescent="0.3">
      <c r="A74" s="22" t="s">
        <v>748</v>
      </c>
      <c r="B74" s="15" t="s">
        <v>611</v>
      </c>
      <c r="C74" s="15" t="s">
        <v>1269</v>
      </c>
      <c r="D74" s="15"/>
      <c r="E74" s="15" t="s">
        <v>1417</v>
      </c>
      <c r="F74" s="23"/>
      <c r="G74" s="15" t="s">
        <v>1179</v>
      </c>
      <c r="H74" s="15"/>
      <c r="I74" s="15"/>
      <c r="J74" s="15"/>
      <c r="K74" s="15" t="s">
        <v>1180</v>
      </c>
      <c r="L74" s="15" t="str">
        <f t="shared" si="12"/>
        <v/>
      </c>
      <c r="M74" s="15" t="s">
        <v>1177</v>
      </c>
      <c r="N74" s="15" t="s">
        <v>811</v>
      </c>
      <c r="O74" s="15" t="s">
        <v>762</v>
      </c>
      <c r="P74" s="15">
        <v>40.1</v>
      </c>
      <c r="Q74" s="15" t="s">
        <v>622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V74" s="3" t="str">
        <f t="shared" si="11"/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W74" s="3">
        <v>73</v>
      </c>
    </row>
    <row r="75" spans="1:23" ht="15.75" thickBot="1" x14ac:dyDescent="0.3">
      <c r="A75" s="3" t="s">
        <v>748</v>
      </c>
      <c r="B75" s="3">
        <v>41</v>
      </c>
      <c r="C75" s="3" t="s">
        <v>1269</v>
      </c>
      <c r="D75" s="3" t="s">
        <v>1182</v>
      </c>
      <c r="E75" s="3" t="s">
        <v>1417</v>
      </c>
      <c r="F75" s="7" t="s">
        <v>37</v>
      </c>
      <c r="G75" s="3" t="s">
        <v>1176</v>
      </c>
      <c r="I75" s="3">
        <f>B75</f>
        <v>41</v>
      </c>
      <c r="J75" s="3" t="s">
        <v>0</v>
      </c>
      <c r="K75" s="3" t="s">
        <v>1258</v>
      </c>
      <c r="L75" s="3" t="str">
        <f t="shared" si="12"/>
        <v>ABR</v>
      </c>
      <c r="M75" s="3" t="s">
        <v>1177</v>
      </c>
      <c r="N75" s="3" t="s">
        <v>818</v>
      </c>
      <c r="O75" s="3" t="s">
        <v>762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  <c r="V75" s="3" t="str">
        <f t="shared" si="11"/>
        <v>{id:41,year: "2018",typeDoc:"RESOLUCIÓN",dateDoc:"20-ABR",numDoc:"CG 41-2018",monthDoc:"ABR",nameDoc:"RESOLUCIÓN REGISTRO DE CANDIDATOS PES MAYORÍA Y RP",link: Acuerdos__pdfpath(`./${"2018/"}${"41.pdf"}`),},</v>
      </c>
      <c r="W75" s="3">
        <v>74</v>
      </c>
    </row>
    <row r="76" spans="1:23" x14ac:dyDescent="0.25">
      <c r="A76" s="17" t="s">
        <v>748</v>
      </c>
      <c r="B76" s="10">
        <v>42</v>
      </c>
      <c r="C76" s="10" t="s">
        <v>1269</v>
      </c>
      <c r="D76" s="10" t="s">
        <v>1182</v>
      </c>
      <c r="E76" s="10" t="s">
        <v>1417</v>
      </c>
      <c r="F76" s="18" t="s">
        <v>37</v>
      </c>
      <c r="G76" s="10" t="s">
        <v>1176</v>
      </c>
      <c r="H76" s="10"/>
      <c r="I76" s="10">
        <f>B76</f>
        <v>42</v>
      </c>
      <c r="J76" s="10" t="s">
        <v>0</v>
      </c>
      <c r="K76" s="10" t="s">
        <v>1258</v>
      </c>
      <c r="L76" s="10" t="str">
        <f t="shared" si="12"/>
        <v>ABR</v>
      </c>
      <c r="M76" s="10" t="s">
        <v>1177</v>
      </c>
      <c r="N76" s="10" t="s">
        <v>819</v>
      </c>
      <c r="O76" s="10" t="s">
        <v>762</v>
      </c>
      <c r="P76" s="10">
        <f>B76</f>
        <v>42</v>
      </c>
      <c r="Q76" s="10" t="s">
        <v>613</v>
      </c>
      <c r="R76" s="19"/>
      <c r="V76" s="3" t="str">
        <f t="shared" si="11"/>
        <v/>
      </c>
      <c r="W76" s="3">
        <v>75</v>
      </c>
    </row>
    <row r="77" spans="1:23" x14ac:dyDescent="0.25">
      <c r="A77" s="20" t="s">
        <v>748</v>
      </c>
      <c r="B77" s="3" t="s">
        <v>611</v>
      </c>
      <c r="C77" s="3" t="s">
        <v>1269</v>
      </c>
      <c r="E77" s="3" t="s">
        <v>1417</v>
      </c>
      <c r="G77" s="3" t="s">
        <v>1179</v>
      </c>
      <c r="K77" s="3" t="s">
        <v>1180</v>
      </c>
      <c r="L77" s="3" t="str">
        <f t="shared" si="12"/>
        <v/>
      </c>
      <c r="M77" s="3" t="s">
        <v>1177</v>
      </c>
      <c r="N77" s="3" t="s">
        <v>2681</v>
      </c>
      <c r="O77" s="3" t="s">
        <v>762</v>
      </c>
      <c r="P77" s="3">
        <v>42.1</v>
      </c>
      <c r="Q77" s="3" t="s">
        <v>1</v>
      </c>
      <c r="R77" s="21"/>
      <c r="V77" s="3" t="str">
        <f t="shared" si="11"/>
        <v/>
      </c>
      <c r="W77" s="3">
        <v>76</v>
      </c>
    </row>
    <row r="78" spans="1:23" ht="15.75" thickBot="1" x14ac:dyDescent="0.3">
      <c r="A78" s="22" t="s">
        <v>748</v>
      </c>
      <c r="B78" s="15" t="s">
        <v>611</v>
      </c>
      <c r="C78" s="15" t="s">
        <v>1269</v>
      </c>
      <c r="D78" s="15"/>
      <c r="E78" s="15" t="s">
        <v>1417</v>
      </c>
      <c r="F78" s="23"/>
      <c r="G78" s="15" t="s">
        <v>1179</v>
      </c>
      <c r="H78" s="15"/>
      <c r="I78" s="15"/>
      <c r="J78" s="15"/>
      <c r="K78" s="15" t="s">
        <v>1180</v>
      </c>
      <c r="L78" s="15" t="str">
        <f t="shared" si="12"/>
        <v/>
      </c>
      <c r="M78" s="15" t="s">
        <v>1177</v>
      </c>
      <c r="N78" s="15" t="s">
        <v>811</v>
      </c>
      <c r="O78" s="15" t="s">
        <v>762</v>
      </c>
      <c r="P78" s="15">
        <v>42.2</v>
      </c>
      <c r="Q78" s="15" t="s">
        <v>622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V78" s="3" t="str">
        <f t="shared" si="11"/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W78" s="3">
        <v>77</v>
      </c>
    </row>
    <row r="79" spans="1:23" ht="15.75" thickBot="1" x14ac:dyDescent="0.3">
      <c r="A79" s="3" t="s">
        <v>748</v>
      </c>
      <c r="B79" s="3">
        <v>43</v>
      </c>
      <c r="C79" s="3" t="s">
        <v>1269</v>
      </c>
      <c r="E79" s="3" t="s">
        <v>1417</v>
      </c>
      <c r="F79" s="7" t="s">
        <v>37</v>
      </c>
      <c r="G79" s="3" t="s">
        <v>1176</v>
      </c>
      <c r="I79" s="3">
        <f>B79</f>
        <v>43</v>
      </c>
      <c r="J79" s="3" t="s">
        <v>0</v>
      </c>
      <c r="K79" s="3" t="s">
        <v>1258</v>
      </c>
      <c r="L79" s="3" t="str">
        <f t="shared" si="12"/>
        <v>ABR</v>
      </c>
      <c r="M79" s="3" t="s">
        <v>1177</v>
      </c>
      <c r="N79" s="3" t="s">
        <v>820</v>
      </c>
      <c r="O79" s="3" t="s">
        <v>762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  <c r="V79" s="3" t="str">
        <f t="shared" si="11"/>
        <v>{id:43,year: "2018",typeDoc:"",dateDoc:"20-ABR",numDoc:"CG 43-2018",monthDoc:"ABR",nameDoc:"RESOLUCIÓN REGISTRO DE CANDIDATOS PRI RP",link: Acuerdos__pdfpath(`./${"2018/"}${"43.pdf"}`),},</v>
      </c>
      <c r="W79" s="3">
        <v>78</v>
      </c>
    </row>
    <row r="80" spans="1:23" x14ac:dyDescent="0.25">
      <c r="A80" s="17" t="s">
        <v>748</v>
      </c>
      <c r="B80" s="10">
        <v>44</v>
      </c>
      <c r="C80" s="10" t="s">
        <v>1269</v>
      </c>
      <c r="D80" s="10" t="s">
        <v>1182</v>
      </c>
      <c r="E80" s="10" t="s">
        <v>1417</v>
      </c>
      <c r="F80" s="18" t="s">
        <v>37</v>
      </c>
      <c r="G80" s="10" t="s">
        <v>1176</v>
      </c>
      <c r="H80" s="10"/>
      <c r="I80" s="10">
        <f>B80</f>
        <v>44</v>
      </c>
      <c r="J80" s="10" t="s">
        <v>0</v>
      </c>
      <c r="K80" s="10" t="s">
        <v>1258</v>
      </c>
      <c r="L80" s="10" t="str">
        <f t="shared" si="12"/>
        <v>ABR</v>
      </c>
      <c r="M80" s="10" t="s">
        <v>1177</v>
      </c>
      <c r="N80" s="10" t="s">
        <v>821</v>
      </c>
      <c r="O80" s="10" t="s">
        <v>762</v>
      </c>
      <c r="P80" s="10">
        <f>B80</f>
        <v>44</v>
      </c>
      <c r="Q80" s="10" t="s">
        <v>613</v>
      </c>
      <c r="R80" s="19"/>
      <c r="V80" s="3" t="str">
        <f t="shared" si="11"/>
        <v/>
      </c>
      <c r="W80" s="3">
        <v>79</v>
      </c>
    </row>
    <row r="81" spans="1:23" x14ac:dyDescent="0.25">
      <c r="A81" s="20" t="s">
        <v>748</v>
      </c>
      <c r="B81" s="3" t="s">
        <v>611</v>
      </c>
      <c r="C81" s="3" t="s">
        <v>1269</v>
      </c>
      <c r="E81" s="3" t="s">
        <v>1417</v>
      </c>
      <c r="G81" s="3" t="s">
        <v>1179</v>
      </c>
      <c r="K81" s="3" t="s">
        <v>1180</v>
      </c>
      <c r="L81" s="3" t="str">
        <f t="shared" si="12"/>
        <v/>
      </c>
      <c r="M81" s="3" t="s">
        <v>1177</v>
      </c>
      <c r="N81" s="3" t="s">
        <v>2681</v>
      </c>
      <c r="O81" s="3" t="s">
        <v>762</v>
      </c>
      <c r="P81" s="3">
        <v>44.1</v>
      </c>
      <c r="Q81" s="3" t="s">
        <v>1</v>
      </c>
      <c r="R81" s="21"/>
      <c r="V81" s="3" t="str">
        <f t="shared" si="11"/>
        <v/>
      </c>
      <c r="W81" s="3">
        <v>80</v>
      </c>
    </row>
    <row r="82" spans="1:23" ht="15.75" thickBot="1" x14ac:dyDescent="0.3">
      <c r="A82" s="22" t="s">
        <v>748</v>
      </c>
      <c r="B82" s="15" t="s">
        <v>611</v>
      </c>
      <c r="C82" s="15" t="s">
        <v>1269</v>
      </c>
      <c r="D82" s="15"/>
      <c r="E82" s="15" t="s">
        <v>1417</v>
      </c>
      <c r="F82" s="23"/>
      <c r="G82" s="15" t="s">
        <v>1179</v>
      </c>
      <c r="H82" s="15"/>
      <c r="I82" s="15"/>
      <c r="J82" s="15"/>
      <c r="K82" s="15" t="s">
        <v>1180</v>
      </c>
      <c r="L82" s="15" t="str">
        <f t="shared" si="12"/>
        <v/>
      </c>
      <c r="M82" s="15" t="s">
        <v>1177</v>
      </c>
      <c r="N82" s="15" t="s">
        <v>822</v>
      </c>
      <c r="O82" s="15" t="s">
        <v>762</v>
      </c>
      <c r="P82" s="15">
        <v>44.2</v>
      </c>
      <c r="Q82" s="15" t="s">
        <v>622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V82" s="3" t="str">
        <f t="shared" si="11"/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W82" s="3">
        <v>81</v>
      </c>
    </row>
    <row r="83" spans="1:23" x14ac:dyDescent="0.25">
      <c r="A83" s="3" t="s">
        <v>748</v>
      </c>
      <c r="B83" s="3">
        <v>45</v>
      </c>
      <c r="C83" s="3" t="s">
        <v>1269</v>
      </c>
      <c r="D83" s="3" t="s">
        <v>1182</v>
      </c>
      <c r="E83" s="3" t="s">
        <v>1417</v>
      </c>
      <c r="F83" s="7" t="s">
        <v>37</v>
      </c>
      <c r="G83" s="3" t="s">
        <v>1176</v>
      </c>
      <c r="I83" s="3">
        <f>B83</f>
        <v>45</v>
      </c>
      <c r="J83" s="3" t="s">
        <v>0</v>
      </c>
      <c r="K83" s="3" t="s">
        <v>1258</v>
      </c>
      <c r="L83" s="3" t="str">
        <f t="shared" si="12"/>
        <v>ABR</v>
      </c>
      <c r="M83" s="3" t="s">
        <v>1177</v>
      </c>
      <c r="N83" s="3" t="s">
        <v>1276</v>
      </c>
      <c r="O83" s="3" t="s">
        <v>762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  <c r="V83" s="3" t="str">
        <f t="shared" si="11"/>
        <v>{id:45,year: "2018",typeDoc:"RESOLUCIÓN",dateDoc:"20-ABR",numDoc:"CG 45-2018",monthDoc:"ABR",nameDoc:"REGISTRO DE CANDIDATOS PVEM",link: Acuerdos__pdfpath(`./${"2018/"}${"45.pdf"}`),},</v>
      </c>
      <c r="W83" s="3">
        <v>82</v>
      </c>
    </row>
    <row r="84" spans="1:23" x14ac:dyDescent="0.25">
      <c r="A84" s="3" t="s">
        <v>748</v>
      </c>
      <c r="B84" s="3">
        <v>46</v>
      </c>
      <c r="C84" s="3" t="s">
        <v>1269</v>
      </c>
      <c r="D84" s="3" t="s">
        <v>1182</v>
      </c>
      <c r="E84" s="3" t="s">
        <v>1417</v>
      </c>
      <c r="F84" s="7" t="s">
        <v>37</v>
      </c>
      <c r="G84" s="3" t="s">
        <v>1176</v>
      </c>
      <c r="I84" s="3">
        <f>B84</f>
        <v>46</v>
      </c>
      <c r="J84" s="3" t="s">
        <v>0</v>
      </c>
      <c r="K84" s="3" t="s">
        <v>1258</v>
      </c>
      <c r="L84" s="3" t="str">
        <f t="shared" si="12"/>
        <v>ABR</v>
      </c>
      <c r="M84" s="3" t="s">
        <v>1177</v>
      </c>
      <c r="N84" s="3" t="s">
        <v>1277</v>
      </c>
      <c r="O84" s="3" t="s">
        <v>762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"2018",typeDoc:"RESOLUCIÓN",dateDoc:"20-ABR",numDoc:"CG 46-2018",monthDoc:"ABR",nameDoc:"REGISTRO DE CANDIDATOS PAC RP",link: Acuerdos__pdfpath(`./${"2018/"}${"46.pdf"}`),},</v>
      </c>
      <c r="V84" s="3" t="str">
        <f t="shared" si="11"/>
        <v>{id:46,year: "2018",typeDoc:"RESOLUCIÓN",dateDoc:"20-ABR",numDoc:"CG 46-2018",monthDoc:"ABR",nameDoc:"REGISTRO DE CANDIDATOS PAC RP",link: Acuerdos__pdfpath(`./${"2018/"}${"46.pdf"}`),},</v>
      </c>
      <c r="W84" s="3">
        <v>83</v>
      </c>
    </row>
    <row r="85" spans="1:23" ht="15.75" thickBot="1" x14ac:dyDescent="0.3">
      <c r="A85" s="3" t="s">
        <v>748</v>
      </c>
      <c r="B85" s="3">
        <v>47</v>
      </c>
      <c r="C85" s="3" t="s">
        <v>1269</v>
      </c>
      <c r="D85" s="3" t="s">
        <v>1182</v>
      </c>
      <c r="E85" s="3" t="s">
        <v>1417</v>
      </c>
      <c r="F85" s="7" t="s">
        <v>37</v>
      </c>
      <c r="G85" s="3" t="s">
        <v>1176</v>
      </c>
      <c r="I85" s="3">
        <f>B85</f>
        <v>47</v>
      </c>
      <c r="J85" s="3" t="s">
        <v>0</v>
      </c>
      <c r="K85" s="3" t="s">
        <v>1258</v>
      </c>
      <c r="L85" s="3" t="str">
        <f t="shared" si="12"/>
        <v>ABR</v>
      </c>
      <c r="M85" s="3" t="s">
        <v>1177</v>
      </c>
      <c r="N85" s="3" t="s">
        <v>1278</v>
      </c>
      <c r="O85" s="3" t="s">
        <v>762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"2018",typeDoc:"RESOLUCIÓN",dateDoc:"20-ABR",numDoc:"CG 47-2018",monthDoc:"ABR",nameDoc:"REGISTRO DE CANDIDATOS PS RP",link: Acuerdos__pdfpath(`./${"2018/"}${"47.pdf"}`),},</v>
      </c>
      <c r="V85" s="3" t="str">
        <f t="shared" si="11"/>
        <v>{id:47,year: "2018",typeDoc:"RESOLUCIÓN",dateDoc:"20-ABR",numDoc:"CG 47-2018",monthDoc:"ABR",nameDoc:"REGISTRO DE CANDIDATOS PS RP",link: Acuerdos__pdfpath(`./${"2018/"}${"47.pdf"}`),},</v>
      </c>
      <c r="W85" s="3">
        <v>84</v>
      </c>
    </row>
    <row r="86" spans="1:23" x14ac:dyDescent="0.25">
      <c r="A86" s="17" t="s">
        <v>748</v>
      </c>
      <c r="B86" s="10">
        <v>48</v>
      </c>
      <c r="C86" s="10" t="s">
        <v>1269</v>
      </c>
      <c r="D86" s="10" t="s">
        <v>1181</v>
      </c>
      <c r="E86" s="10" t="s">
        <v>1417</v>
      </c>
      <c r="F86" s="18" t="s">
        <v>640</v>
      </c>
      <c r="G86" s="10" t="s">
        <v>1176</v>
      </c>
      <c r="H86" s="10"/>
      <c r="I86" s="10">
        <f>B86</f>
        <v>48</v>
      </c>
      <c r="J86" s="10" t="s">
        <v>0</v>
      </c>
      <c r="K86" s="10" t="s">
        <v>1258</v>
      </c>
      <c r="L86" s="10" t="str">
        <f t="shared" si="12"/>
        <v>ABR</v>
      </c>
      <c r="M86" s="10" t="s">
        <v>1177</v>
      </c>
      <c r="N86" s="10" t="s">
        <v>1279</v>
      </c>
      <c r="O86" s="10" t="s">
        <v>762</v>
      </c>
      <c r="P86" s="10">
        <f>B86</f>
        <v>48</v>
      </c>
      <c r="Q86" s="10" t="s">
        <v>613</v>
      </c>
      <c r="R86" s="19"/>
      <c r="V86" s="3" t="str">
        <f t="shared" si="11"/>
        <v/>
      </c>
      <c r="W86" s="3">
        <v>85</v>
      </c>
    </row>
    <row r="87" spans="1:23" ht="15.75" thickBot="1" x14ac:dyDescent="0.3">
      <c r="A87" s="22" t="s">
        <v>748</v>
      </c>
      <c r="B87" s="15" t="s">
        <v>611</v>
      </c>
      <c r="C87" s="15" t="s">
        <v>1269</v>
      </c>
      <c r="D87" s="15"/>
      <c r="E87" s="15" t="s">
        <v>1417</v>
      </c>
      <c r="F87" s="23" t="s">
        <v>640</v>
      </c>
      <c r="G87" s="15" t="s">
        <v>1179</v>
      </c>
      <c r="H87" s="15"/>
      <c r="I87" s="15"/>
      <c r="J87" s="15"/>
      <c r="K87" s="15" t="s">
        <v>1180</v>
      </c>
      <c r="L87" s="15" t="str">
        <f t="shared" si="12"/>
        <v>ABR</v>
      </c>
      <c r="M87" s="15" t="s">
        <v>1177</v>
      </c>
      <c r="N87" s="15" t="s">
        <v>1280</v>
      </c>
      <c r="O87" s="15" t="s">
        <v>762</v>
      </c>
      <c r="P87" s="15">
        <v>48.1</v>
      </c>
      <c r="Q87" s="15" t="s">
        <v>622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V87" s="3" t="str">
        <f t="shared" si="11"/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W87" s="3">
        <v>86</v>
      </c>
    </row>
    <row r="88" spans="1:23" x14ac:dyDescent="0.25">
      <c r="A88" s="17" t="s">
        <v>748</v>
      </c>
      <c r="B88" s="10">
        <v>49</v>
      </c>
      <c r="C88" s="10" t="s">
        <v>1269</v>
      </c>
      <c r="D88" s="10" t="s">
        <v>1181</v>
      </c>
      <c r="E88" s="10" t="s">
        <v>1417</v>
      </c>
      <c r="F88" s="18" t="s">
        <v>640</v>
      </c>
      <c r="G88" s="10" t="s">
        <v>1176</v>
      </c>
      <c r="H88" s="10"/>
      <c r="I88" s="10">
        <f>B88</f>
        <v>49</v>
      </c>
      <c r="J88" s="10" t="s">
        <v>0</v>
      </c>
      <c r="K88" s="10" t="s">
        <v>1258</v>
      </c>
      <c r="L88" s="10" t="str">
        <f t="shared" si="12"/>
        <v>ABR</v>
      </c>
      <c r="M88" s="10" t="s">
        <v>1177</v>
      </c>
      <c r="N88" s="10" t="s">
        <v>1281</v>
      </c>
      <c r="O88" s="10" t="s">
        <v>762</v>
      </c>
      <c r="P88" s="10">
        <f>B88</f>
        <v>49</v>
      </c>
      <c r="Q88" s="10" t="s">
        <v>613</v>
      </c>
      <c r="R88" s="19"/>
      <c r="V88" s="3" t="str">
        <f t="shared" si="11"/>
        <v/>
      </c>
      <c r="W88" s="3">
        <v>87</v>
      </c>
    </row>
    <row r="89" spans="1:23" x14ac:dyDescent="0.25">
      <c r="A89" s="20" t="s">
        <v>748</v>
      </c>
      <c r="B89" s="3" t="s">
        <v>611</v>
      </c>
      <c r="C89" s="3" t="s">
        <v>1269</v>
      </c>
      <c r="E89" s="3" t="s">
        <v>1417</v>
      </c>
      <c r="F89" s="7" t="s">
        <v>640</v>
      </c>
      <c r="G89" s="3" t="s">
        <v>1179</v>
      </c>
      <c r="K89" s="3" t="s">
        <v>1180</v>
      </c>
      <c r="L89" s="3" t="str">
        <f t="shared" si="12"/>
        <v>ABR</v>
      </c>
      <c r="M89" s="3" t="s">
        <v>1177</v>
      </c>
      <c r="N89" s="3" t="s">
        <v>1282</v>
      </c>
      <c r="O89" s="3" t="s">
        <v>762</v>
      </c>
      <c r="P89" s="3">
        <v>49.1</v>
      </c>
      <c r="Q89" s="3" t="s">
        <v>1</v>
      </c>
      <c r="R89" s="21"/>
      <c r="V89" s="3" t="str">
        <f t="shared" si="11"/>
        <v/>
      </c>
      <c r="W89" s="3">
        <v>88</v>
      </c>
    </row>
    <row r="90" spans="1:23" ht="15.75" thickBot="1" x14ac:dyDescent="0.3">
      <c r="A90" s="22" t="s">
        <v>748</v>
      </c>
      <c r="B90" s="15" t="s">
        <v>611</v>
      </c>
      <c r="C90" s="15" t="s">
        <v>1269</v>
      </c>
      <c r="D90" s="15"/>
      <c r="E90" s="15" t="s">
        <v>1417</v>
      </c>
      <c r="F90" s="23" t="s">
        <v>640</v>
      </c>
      <c r="G90" s="15" t="s">
        <v>1179</v>
      </c>
      <c r="H90" s="15"/>
      <c r="I90" s="15"/>
      <c r="J90" s="15"/>
      <c r="K90" s="15" t="s">
        <v>1180</v>
      </c>
      <c r="L90" s="15" t="str">
        <f t="shared" si="12"/>
        <v>ABR</v>
      </c>
      <c r="M90" s="15" t="s">
        <v>1177</v>
      </c>
      <c r="N90" s="15" t="s">
        <v>2686</v>
      </c>
      <c r="O90" s="15" t="s">
        <v>762</v>
      </c>
      <c r="P90" s="15">
        <v>49.2</v>
      </c>
      <c r="Q90" s="15" t="s">
        <v>622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  <c r="V90" s="3" t="str">
        <f t="shared" si="11"/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  <c r="W90" s="3">
        <v>89</v>
      </c>
    </row>
    <row r="91" spans="1:23" ht="15.75" thickBot="1" x14ac:dyDescent="0.3">
      <c r="A91" s="3" t="s">
        <v>748</v>
      </c>
      <c r="B91" s="3">
        <v>50</v>
      </c>
      <c r="C91" s="3" t="s">
        <v>1269</v>
      </c>
      <c r="D91" s="3" t="s">
        <v>1181</v>
      </c>
      <c r="E91" s="3" t="s">
        <v>1417</v>
      </c>
      <c r="F91" s="7" t="s">
        <v>640</v>
      </c>
      <c r="G91" s="3" t="s">
        <v>1176</v>
      </c>
      <c r="I91" s="3">
        <f>B91</f>
        <v>50</v>
      </c>
      <c r="J91" s="3" t="s">
        <v>0</v>
      </c>
      <c r="K91" s="3" t="s">
        <v>1258</v>
      </c>
      <c r="L91" s="3" t="str">
        <f t="shared" si="12"/>
        <v>ABR</v>
      </c>
      <c r="M91" s="3" t="s">
        <v>1177</v>
      </c>
      <c r="N91" s="3" t="s">
        <v>1283</v>
      </c>
      <c r="O91" s="3" t="s">
        <v>762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  <c r="V91" s="3" t="str">
        <f t="shared" si="11"/>
        <v>{id:50,year: "2018",typeDoc:"ACUERDO",dateDoc:"21-ABR",numDoc:"CG 50-2018",monthDoc:"ABR",nameDoc:"DESIGNACIÓN E INCORPORACIÓN SPEN SISTEMA OPLE",link: Acuerdos__pdfpath(`./${"2018/"}${"50.pdf"}`),},</v>
      </c>
      <c r="W91" s="3">
        <v>90</v>
      </c>
    </row>
    <row r="92" spans="1:23" x14ac:dyDescent="0.25">
      <c r="A92" s="17" t="s">
        <v>748</v>
      </c>
      <c r="B92" s="10">
        <v>51</v>
      </c>
      <c r="C92" s="10" t="s">
        <v>1269</v>
      </c>
      <c r="D92" s="10" t="s">
        <v>1182</v>
      </c>
      <c r="E92" s="10" t="s">
        <v>1417</v>
      </c>
      <c r="F92" s="18" t="s">
        <v>15</v>
      </c>
      <c r="G92" s="10" t="s">
        <v>1176</v>
      </c>
      <c r="H92" s="10"/>
      <c r="I92" s="10">
        <f>B92</f>
        <v>51</v>
      </c>
      <c r="J92" s="10" t="s">
        <v>0</v>
      </c>
      <c r="K92" s="10" t="s">
        <v>1258</v>
      </c>
      <c r="L92" s="10" t="str">
        <f t="shared" si="12"/>
        <v>ABR</v>
      </c>
      <c r="M92" s="10" t="s">
        <v>1177</v>
      </c>
      <c r="N92" s="10" t="s">
        <v>1284</v>
      </c>
      <c r="O92" s="10" t="s">
        <v>762</v>
      </c>
      <c r="P92" s="10">
        <f>B92</f>
        <v>51</v>
      </c>
      <c r="Q92" s="10" t="s">
        <v>613</v>
      </c>
      <c r="R92" s="19"/>
      <c r="V92" s="3" t="str">
        <f t="shared" si="11"/>
        <v/>
      </c>
      <c r="W92" s="3">
        <v>91</v>
      </c>
    </row>
    <row r="93" spans="1:23" ht="15.75" thickBot="1" x14ac:dyDescent="0.3">
      <c r="A93" s="22" t="s">
        <v>748</v>
      </c>
      <c r="B93" s="15" t="s">
        <v>611</v>
      </c>
      <c r="C93" s="15" t="s">
        <v>1269</v>
      </c>
      <c r="D93" s="15"/>
      <c r="E93" s="15" t="s">
        <v>1417</v>
      </c>
      <c r="F93" s="23" t="s">
        <v>15</v>
      </c>
      <c r="G93" s="15" t="s">
        <v>1179</v>
      </c>
      <c r="H93" s="15"/>
      <c r="I93" s="15"/>
      <c r="J93" s="15"/>
      <c r="K93" s="15" t="s">
        <v>1180</v>
      </c>
      <c r="L93" s="15" t="str">
        <f t="shared" si="12"/>
        <v>ABR</v>
      </c>
      <c r="M93" s="15" t="s">
        <v>1177</v>
      </c>
      <c r="N93" s="15" t="s">
        <v>2686</v>
      </c>
      <c r="O93" s="15" t="s">
        <v>762</v>
      </c>
      <c r="P93" s="15">
        <v>51.1</v>
      </c>
      <c r="Q93" s="15" t="s">
        <v>622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  <c r="V93" s="3" t="str">
        <f t="shared" si="11"/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  <c r="W93" s="3">
        <v>92</v>
      </c>
    </row>
    <row r="94" spans="1:23" ht="15.75" thickBot="1" x14ac:dyDescent="0.3">
      <c r="A94" s="3" t="s">
        <v>748</v>
      </c>
      <c r="B94" s="3">
        <v>52</v>
      </c>
      <c r="C94" s="3" t="s">
        <v>1269</v>
      </c>
      <c r="D94" s="3" t="s">
        <v>1182</v>
      </c>
      <c r="E94" s="3" t="s">
        <v>1417</v>
      </c>
      <c r="F94" s="7" t="s">
        <v>15</v>
      </c>
      <c r="G94" s="3" t="s">
        <v>1176</v>
      </c>
      <c r="I94" s="3">
        <f>B94</f>
        <v>52</v>
      </c>
      <c r="J94" s="3" t="s">
        <v>0</v>
      </c>
      <c r="K94" s="3" t="s">
        <v>1258</v>
      </c>
      <c r="L94" s="3" t="str">
        <f t="shared" si="12"/>
        <v>ABR</v>
      </c>
      <c r="M94" s="3" t="s">
        <v>1177</v>
      </c>
      <c r="N94" s="3" t="s">
        <v>1285</v>
      </c>
      <c r="O94" s="3" t="s">
        <v>762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  <c r="V94" s="3" t="str">
        <f t="shared" si="11"/>
        <v>{id:52,year: "2018",typeDoc:"RESOLUCIÓN",dateDoc:"30-ABR",numDoc:"CG 52-2018",monthDoc:"ABR",nameDoc:"POR LOS PRINCIPIOS DE MAYORÍA RELATIVA Y RP PES",link: Acuerdos__pdfpath(`./${"2018/"}${"52.pdf"}`),},</v>
      </c>
      <c r="W94" s="3">
        <v>93</v>
      </c>
    </row>
    <row r="95" spans="1:23" x14ac:dyDescent="0.25">
      <c r="A95" s="17" t="s">
        <v>748</v>
      </c>
      <c r="B95" s="10">
        <v>53</v>
      </c>
      <c r="C95" s="10" t="s">
        <v>1269</v>
      </c>
      <c r="D95" s="10" t="s">
        <v>1181</v>
      </c>
      <c r="E95" s="10" t="s">
        <v>1417</v>
      </c>
      <c r="F95" s="18" t="s">
        <v>15</v>
      </c>
      <c r="G95" s="10" t="s">
        <v>1176</v>
      </c>
      <c r="H95" s="10"/>
      <c r="I95" s="10">
        <f>B95</f>
        <v>53</v>
      </c>
      <c r="J95" s="10" t="s">
        <v>0</v>
      </c>
      <c r="K95" s="10" t="s">
        <v>1258</v>
      </c>
      <c r="L95" s="10" t="s">
        <v>739</v>
      </c>
      <c r="M95" s="10" t="s">
        <v>1177</v>
      </c>
      <c r="N95" s="10" t="s">
        <v>1286</v>
      </c>
      <c r="O95" s="10" t="s">
        <v>762</v>
      </c>
      <c r="P95" s="10">
        <f>B95</f>
        <v>53</v>
      </c>
      <c r="Q95" s="10" t="s">
        <v>613</v>
      </c>
      <c r="R95" s="19"/>
      <c r="V95" s="3" t="str">
        <f t="shared" si="11"/>
        <v/>
      </c>
      <c r="W95" s="3">
        <v>94</v>
      </c>
    </row>
    <row r="96" spans="1:23" ht="15.75" thickBot="1" x14ac:dyDescent="0.3">
      <c r="A96" s="22" t="s">
        <v>748</v>
      </c>
      <c r="B96" s="15" t="s">
        <v>611</v>
      </c>
      <c r="C96" s="15" t="s">
        <v>1269</v>
      </c>
      <c r="D96" s="15"/>
      <c r="E96" s="15" t="s">
        <v>1417</v>
      </c>
      <c r="F96" s="23" t="s">
        <v>15</v>
      </c>
      <c r="G96" s="15" t="s">
        <v>1179</v>
      </c>
      <c r="H96" s="15"/>
      <c r="I96" s="15"/>
      <c r="J96" s="15"/>
      <c r="K96" s="15" t="s">
        <v>1180</v>
      </c>
      <c r="L96" s="15" t="str">
        <f t="shared" ref="L96:L119" si="21">MID(F96,4,3)</f>
        <v>ABR</v>
      </c>
      <c r="M96" s="15" t="s">
        <v>1177</v>
      </c>
      <c r="N96" s="15" t="s">
        <v>2686</v>
      </c>
      <c r="O96" s="15" t="s">
        <v>762</v>
      </c>
      <c r="P96" s="15">
        <v>53.1</v>
      </c>
      <c r="Q96" s="15" t="s">
        <v>622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  <c r="V96" s="3" t="str">
        <f t="shared" si="11"/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  <c r="W96" s="3">
        <v>95</v>
      </c>
    </row>
    <row r="97" spans="1:23" x14ac:dyDescent="0.25">
      <c r="A97" s="17" t="s">
        <v>748</v>
      </c>
      <c r="B97" s="10">
        <v>54</v>
      </c>
      <c r="C97" s="10" t="s">
        <v>1269</v>
      </c>
      <c r="D97" s="10" t="s">
        <v>1181</v>
      </c>
      <c r="E97" s="10" t="s">
        <v>1417</v>
      </c>
      <c r="F97" s="18" t="s">
        <v>15</v>
      </c>
      <c r="G97" s="10" t="s">
        <v>1176</v>
      </c>
      <c r="H97" s="10"/>
      <c r="I97" s="10">
        <f t="shared" ref="I97:I105" si="22">B97</f>
        <v>54</v>
      </c>
      <c r="J97" s="10" t="s">
        <v>0</v>
      </c>
      <c r="K97" s="10" t="s">
        <v>1258</v>
      </c>
      <c r="L97" s="10" t="str">
        <f t="shared" si="21"/>
        <v>ABR</v>
      </c>
      <c r="M97" s="10" t="s">
        <v>1177</v>
      </c>
      <c r="N97" s="10" t="s">
        <v>1287</v>
      </c>
      <c r="O97" s="10" t="s">
        <v>762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  <c r="V97" s="3" t="str">
        <f t="shared" si="11"/>
        <v>{id:54,year: "2018",typeDoc:"ACUERDO",dateDoc:"30-ABR",numDoc:"CG 54-2018",monthDoc:"ABR",nameDoc:"DISEÑO Y MODELOS DEFINITIVOS DE DOCUMENTACIÓN Y MATERIAL ELECTORAL",link: Acuerdos__pdfpath(`./${"2018/"}${"54.pdf"}`),},</v>
      </c>
      <c r="W97" s="3">
        <v>96</v>
      </c>
    </row>
    <row r="98" spans="1:23" x14ac:dyDescent="0.25">
      <c r="A98" s="20" t="s">
        <v>748</v>
      </c>
      <c r="B98" s="3">
        <v>55</v>
      </c>
      <c r="C98" s="3" t="s">
        <v>1269</v>
      </c>
      <c r="D98" s="3" t="s">
        <v>1181</v>
      </c>
      <c r="E98" s="3" t="s">
        <v>1417</v>
      </c>
      <c r="F98" s="7" t="s">
        <v>15</v>
      </c>
      <c r="G98" s="3" t="s">
        <v>1176</v>
      </c>
      <c r="I98" s="3">
        <f t="shared" si="22"/>
        <v>55</v>
      </c>
      <c r="J98" s="3" t="s">
        <v>0</v>
      </c>
      <c r="K98" s="3" t="s">
        <v>1258</v>
      </c>
      <c r="L98" s="3" t="str">
        <f t="shared" si="21"/>
        <v>ABR</v>
      </c>
      <c r="M98" s="3" t="s">
        <v>1177</v>
      </c>
      <c r="N98" s="3" t="s">
        <v>1288</v>
      </c>
      <c r="O98" s="3" t="s">
        <v>762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"2018",typeDoc:"ACUERDO",dateDoc:"30-ABR",numDoc:"CG 55-2018",monthDoc:"ABR",nameDoc:"SUSTITUCIONES DE CONSEJOS DISTRITALES 10 Y 15",link: Acuerdos__pdfpath(`./${"2018/"}${"55.pdf"}`),},</v>
      </c>
      <c r="V98" s="3" t="str">
        <f t="shared" ref="V98:V129" si="25">IF(R98=0,"",R98)</f>
        <v>{id:55,year: "2018",typeDoc:"ACUERDO",dateDoc:"30-ABR",numDoc:"CG 55-2018",monthDoc:"ABR",nameDoc:"SUSTITUCIONES DE CONSEJOS DISTRITALES 10 Y 15",link: Acuerdos__pdfpath(`./${"2018/"}${"55.pdf"}`),},</v>
      </c>
      <c r="W98" s="3">
        <v>97</v>
      </c>
    </row>
    <row r="99" spans="1:23" x14ac:dyDescent="0.25">
      <c r="A99" s="4" t="s">
        <v>748</v>
      </c>
      <c r="B99" s="4">
        <v>56</v>
      </c>
      <c r="C99" s="4" t="s">
        <v>1269</v>
      </c>
      <c r="D99" s="4"/>
      <c r="E99" s="4" t="s">
        <v>1417</v>
      </c>
      <c r="F99" s="5"/>
      <c r="G99" s="4" t="s">
        <v>1176</v>
      </c>
      <c r="H99" s="4"/>
      <c r="I99" s="4">
        <f t="shared" si="22"/>
        <v>56</v>
      </c>
      <c r="J99" s="4" t="s">
        <v>0</v>
      </c>
      <c r="K99" s="4" t="s">
        <v>1258</v>
      </c>
      <c r="L99" s="4" t="str">
        <f t="shared" si="21"/>
        <v/>
      </c>
      <c r="M99" s="4" t="s">
        <v>1177</v>
      </c>
      <c r="N99" s="4"/>
      <c r="O99" s="4" t="s">
        <v>762</v>
      </c>
      <c r="P99" s="4">
        <f t="shared" si="23"/>
        <v>56</v>
      </c>
      <c r="Q99" s="4" t="s">
        <v>1</v>
      </c>
      <c r="R99" s="4"/>
      <c r="V99" s="3" t="str">
        <f t="shared" si="25"/>
        <v/>
      </c>
      <c r="W99" s="3">
        <v>98</v>
      </c>
    </row>
    <row r="100" spans="1:23" x14ac:dyDescent="0.25">
      <c r="A100" s="4" t="s">
        <v>748</v>
      </c>
      <c r="B100" s="4">
        <v>57</v>
      </c>
      <c r="C100" s="4" t="s">
        <v>1269</v>
      </c>
      <c r="D100" s="4"/>
      <c r="E100" s="4" t="s">
        <v>1417</v>
      </c>
      <c r="F100" s="5"/>
      <c r="G100" s="4" t="s">
        <v>1176</v>
      </c>
      <c r="H100" s="4"/>
      <c r="I100" s="4">
        <f t="shared" si="22"/>
        <v>57</v>
      </c>
      <c r="J100" s="4" t="s">
        <v>0</v>
      </c>
      <c r="K100" s="4" t="s">
        <v>1258</v>
      </c>
      <c r="L100" s="4" t="str">
        <f t="shared" si="21"/>
        <v/>
      </c>
      <c r="M100" s="4" t="s">
        <v>1177</v>
      </c>
      <c r="N100" s="4"/>
      <c r="O100" s="4" t="s">
        <v>762</v>
      </c>
      <c r="P100" s="4">
        <f t="shared" si="23"/>
        <v>57</v>
      </c>
      <c r="Q100" s="4" t="s">
        <v>1</v>
      </c>
      <c r="R100" s="4"/>
      <c r="V100" s="3" t="str">
        <f t="shared" si="25"/>
        <v/>
      </c>
      <c r="W100" s="3">
        <v>99</v>
      </c>
    </row>
    <row r="101" spans="1:23" x14ac:dyDescent="0.25">
      <c r="A101" s="4" t="s">
        <v>748</v>
      </c>
      <c r="B101" s="4">
        <v>58</v>
      </c>
      <c r="C101" s="4" t="s">
        <v>1269</v>
      </c>
      <c r="D101" s="4"/>
      <c r="E101" s="4" t="s">
        <v>1417</v>
      </c>
      <c r="F101" s="5"/>
      <c r="G101" s="4" t="s">
        <v>1176</v>
      </c>
      <c r="H101" s="4"/>
      <c r="I101" s="4">
        <f t="shared" si="22"/>
        <v>58</v>
      </c>
      <c r="J101" s="4" t="s">
        <v>0</v>
      </c>
      <c r="K101" s="4" t="s">
        <v>1258</v>
      </c>
      <c r="L101" s="4" t="str">
        <f t="shared" si="21"/>
        <v/>
      </c>
      <c r="M101" s="4" t="s">
        <v>1177</v>
      </c>
      <c r="N101" s="4"/>
      <c r="O101" s="4" t="s">
        <v>762</v>
      </c>
      <c r="P101" s="4">
        <f t="shared" si="23"/>
        <v>58</v>
      </c>
      <c r="Q101" s="4" t="s">
        <v>1</v>
      </c>
      <c r="R101" s="4"/>
      <c r="V101" s="3" t="str">
        <f t="shared" si="25"/>
        <v/>
      </c>
      <c r="W101" s="3">
        <v>100</v>
      </c>
    </row>
    <row r="102" spans="1:23" x14ac:dyDescent="0.25">
      <c r="A102" s="4" t="s">
        <v>748</v>
      </c>
      <c r="B102" s="4">
        <v>59</v>
      </c>
      <c r="C102" s="4" t="s">
        <v>1269</v>
      </c>
      <c r="D102" s="4"/>
      <c r="E102" s="4" t="s">
        <v>1417</v>
      </c>
      <c r="F102" s="5"/>
      <c r="G102" s="4" t="s">
        <v>1176</v>
      </c>
      <c r="H102" s="4"/>
      <c r="I102" s="4">
        <f t="shared" si="22"/>
        <v>59</v>
      </c>
      <c r="J102" s="4" t="s">
        <v>0</v>
      </c>
      <c r="K102" s="4" t="s">
        <v>1258</v>
      </c>
      <c r="L102" s="4" t="str">
        <f t="shared" si="21"/>
        <v/>
      </c>
      <c r="M102" s="4" t="s">
        <v>1177</v>
      </c>
      <c r="N102" s="4"/>
      <c r="O102" s="4" t="s">
        <v>762</v>
      </c>
      <c r="P102" s="4">
        <f t="shared" si="23"/>
        <v>59</v>
      </c>
      <c r="Q102" s="4" t="s">
        <v>1</v>
      </c>
      <c r="R102" s="4"/>
      <c r="V102" s="3" t="str">
        <f t="shared" si="25"/>
        <v/>
      </c>
      <c r="W102" s="3">
        <v>101</v>
      </c>
    </row>
    <row r="103" spans="1:23" x14ac:dyDescent="0.25">
      <c r="A103" s="3" t="s">
        <v>748</v>
      </c>
      <c r="B103" s="3">
        <v>60</v>
      </c>
      <c r="C103" s="3" t="s">
        <v>1269</v>
      </c>
      <c r="D103" s="3" t="s">
        <v>1181</v>
      </c>
      <c r="E103" s="3" t="s">
        <v>1417</v>
      </c>
      <c r="F103" s="7" t="s">
        <v>657</v>
      </c>
      <c r="G103" s="3" t="s">
        <v>1176</v>
      </c>
      <c r="I103" s="3">
        <f t="shared" si="22"/>
        <v>60</v>
      </c>
      <c r="J103" s="3" t="s">
        <v>0</v>
      </c>
      <c r="K103" s="3" t="s">
        <v>1258</v>
      </c>
      <c r="L103" s="3" t="str">
        <f t="shared" si="21"/>
        <v>MAY</v>
      </c>
      <c r="M103" s="3" t="s">
        <v>1177</v>
      </c>
      <c r="N103" s="3" t="s">
        <v>825</v>
      </c>
      <c r="O103" s="3" t="s">
        <v>762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V103" s="3" t="str">
        <f t="shared" si="25"/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W103" s="3">
        <v>102</v>
      </c>
    </row>
    <row r="104" spans="1:23" ht="15.75" thickBot="1" x14ac:dyDescent="0.3">
      <c r="A104" s="3" t="s">
        <v>748</v>
      </c>
      <c r="B104" s="3">
        <v>61</v>
      </c>
      <c r="C104" s="3" t="s">
        <v>1269</v>
      </c>
      <c r="D104" s="3" t="s">
        <v>1181</v>
      </c>
      <c r="E104" s="3" t="s">
        <v>1417</v>
      </c>
      <c r="F104" s="7" t="s">
        <v>657</v>
      </c>
      <c r="G104" s="3" t="s">
        <v>1176</v>
      </c>
      <c r="I104" s="3">
        <f t="shared" si="22"/>
        <v>61</v>
      </c>
      <c r="J104" s="3" t="s">
        <v>0</v>
      </c>
      <c r="K104" s="3" t="s">
        <v>1258</v>
      </c>
      <c r="L104" s="3" t="str">
        <f t="shared" si="21"/>
        <v>MAY</v>
      </c>
      <c r="M104" s="3" t="s">
        <v>1177</v>
      </c>
      <c r="N104" s="3" t="s">
        <v>826</v>
      </c>
      <c r="O104" s="3" t="s">
        <v>762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"2018",typeDoc:"ACUERDO",dateDoc:"18-MAY",numDoc:"CG 61-2018",monthDoc:"MAY",nameDoc:"ACUERDO POR EL QUE SE APRUEBAN LOS CRITERIOS RELATIVOS A LOS CIERRES DE CAMPAÑA",link: Acuerdos__pdfpath(`./${"2018/"}${"61.pdf"}`),},</v>
      </c>
      <c r="V104" s="3" t="str">
        <f t="shared" si="25"/>
        <v>{id:61,year: "2018",typeDoc:"ACUERDO",dateDoc:"18-MAY",numDoc:"CG 61-2018",monthDoc:"MAY",nameDoc:"ACUERDO POR EL QUE SE APRUEBAN LOS CRITERIOS RELATIVOS A LOS CIERRES DE CAMPAÑA",link: Acuerdos__pdfpath(`./${"2018/"}${"61.pdf"}`),},</v>
      </c>
      <c r="W104" s="3">
        <v>103</v>
      </c>
    </row>
    <row r="105" spans="1:23" x14ac:dyDescent="0.25">
      <c r="A105" s="17" t="s">
        <v>748</v>
      </c>
      <c r="B105" s="10">
        <v>62</v>
      </c>
      <c r="C105" s="10" t="s">
        <v>1269</v>
      </c>
      <c r="D105" s="10" t="s">
        <v>1181</v>
      </c>
      <c r="E105" s="10" t="s">
        <v>1417</v>
      </c>
      <c r="F105" s="18" t="s">
        <v>657</v>
      </c>
      <c r="G105" s="10" t="s">
        <v>1176</v>
      </c>
      <c r="H105" s="10"/>
      <c r="I105" s="10">
        <f t="shared" si="22"/>
        <v>62</v>
      </c>
      <c r="J105" s="10" t="s">
        <v>0</v>
      </c>
      <c r="K105" s="10" t="s">
        <v>1258</v>
      </c>
      <c r="L105" s="10" t="str">
        <f t="shared" si="21"/>
        <v>MAY</v>
      </c>
      <c r="M105" s="10" t="s">
        <v>1177</v>
      </c>
      <c r="N105" s="10" t="s">
        <v>827</v>
      </c>
      <c r="O105" s="10" t="s">
        <v>762</v>
      </c>
      <c r="P105" s="10">
        <f t="shared" si="23"/>
        <v>62</v>
      </c>
      <c r="Q105" s="10" t="s">
        <v>613</v>
      </c>
      <c r="R105" s="19"/>
      <c r="V105" s="3" t="str">
        <f t="shared" si="25"/>
        <v/>
      </c>
      <c r="W105" s="3">
        <v>104</v>
      </c>
    </row>
    <row r="106" spans="1:23" ht="15.75" thickBot="1" x14ac:dyDescent="0.3">
      <c r="A106" s="22" t="s">
        <v>748</v>
      </c>
      <c r="B106" s="15" t="s">
        <v>611</v>
      </c>
      <c r="C106" s="15" t="s">
        <v>1269</v>
      </c>
      <c r="D106" s="15"/>
      <c r="E106" s="15" t="s">
        <v>1417</v>
      </c>
      <c r="F106" s="23"/>
      <c r="G106" s="15" t="s">
        <v>1179</v>
      </c>
      <c r="H106" s="15"/>
      <c r="I106" s="15"/>
      <c r="J106" s="15"/>
      <c r="K106" s="15" t="s">
        <v>1180</v>
      </c>
      <c r="L106" s="15" t="str">
        <f t="shared" si="21"/>
        <v/>
      </c>
      <c r="M106" s="15" t="s">
        <v>1177</v>
      </c>
      <c r="N106" s="15" t="s">
        <v>828</v>
      </c>
      <c r="O106" s="15" t="s">
        <v>762</v>
      </c>
      <c r="P106" s="15">
        <v>62.1</v>
      </c>
      <c r="Q106" s="15" t="s">
        <v>622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V106" s="3" t="str">
        <f t="shared" si="25"/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W106" s="3">
        <v>105</v>
      </c>
    </row>
    <row r="107" spans="1:23" x14ac:dyDescent="0.25">
      <c r="A107" s="3" t="s">
        <v>748</v>
      </c>
      <c r="B107" s="3">
        <v>63</v>
      </c>
      <c r="C107" s="3" t="s">
        <v>1269</v>
      </c>
      <c r="D107" s="3" t="s">
        <v>1181</v>
      </c>
      <c r="E107" s="3" t="s">
        <v>1417</v>
      </c>
      <c r="F107" s="7" t="s">
        <v>657</v>
      </c>
      <c r="G107" s="3" t="s">
        <v>1176</v>
      </c>
      <c r="I107" s="3">
        <f t="shared" ref="I107:I116" si="27">B107</f>
        <v>63</v>
      </c>
      <c r="J107" s="3" t="s">
        <v>0</v>
      </c>
      <c r="K107" s="3" t="s">
        <v>1258</v>
      </c>
      <c r="L107" s="3" t="str">
        <f t="shared" si="21"/>
        <v>MAY</v>
      </c>
      <c r="M107" s="3" t="s">
        <v>1177</v>
      </c>
      <c r="N107" s="3" t="s">
        <v>829</v>
      </c>
      <c r="O107" s="3" t="s">
        <v>762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V107" s="3" t="str">
        <f t="shared" si="25"/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W107" s="3">
        <v>106</v>
      </c>
    </row>
    <row r="108" spans="1:23" x14ac:dyDescent="0.25">
      <c r="A108" s="3" t="s">
        <v>748</v>
      </c>
      <c r="B108" s="3">
        <v>64</v>
      </c>
      <c r="C108" s="3" t="s">
        <v>1269</v>
      </c>
      <c r="D108" s="3" t="s">
        <v>1181</v>
      </c>
      <c r="E108" s="3" t="s">
        <v>1417</v>
      </c>
      <c r="F108" s="7" t="s">
        <v>657</v>
      </c>
      <c r="G108" s="3" t="s">
        <v>1176</v>
      </c>
      <c r="I108" s="3">
        <f t="shared" si="27"/>
        <v>64</v>
      </c>
      <c r="J108" s="3" t="s">
        <v>0</v>
      </c>
      <c r="K108" s="3" t="s">
        <v>1258</v>
      </c>
      <c r="L108" s="3" t="str">
        <f t="shared" si="21"/>
        <v>MAY</v>
      </c>
      <c r="M108" s="3" t="s">
        <v>1177</v>
      </c>
      <c r="N108" s="3" t="s">
        <v>830</v>
      </c>
      <c r="O108" s="3" t="s">
        <v>762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V108" s="3" t="str">
        <f t="shared" si="25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W108" s="3">
        <v>107</v>
      </c>
    </row>
    <row r="109" spans="1:23" x14ac:dyDescent="0.25">
      <c r="A109" s="3" t="s">
        <v>748</v>
      </c>
      <c r="B109" s="3">
        <v>65</v>
      </c>
      <c r="C109" s="3" t="s">
        <v>1269</v>
      </c>
      <c r="D109" s="3" t="s">
        <v>1181</v>
      </c>
      <c r="E109" s="3" t="s">
        <v>1417</v>
      </c>
      <c r="F109" s="7" t="s">
        <v>657</v>
      </c>
      <c r="G109" s="3" t="s">
        <v>1176</v>
      </c>
      <c r="I109" s="3">
        <f t="shared" si="27"/>
        <v>65</v>
      </c>
      <c r="J109" s="3" t="s">
        <v>0</v>
      </c>
      <c r="K109" s="3" t="s">
        <v>1258</v>
      </c>
      <c r="L109" s="3" t="str">
        <f t="shared" si="21"/>
        <v>MAY</v>
      </c>
      <c r="M109" s="3" t="s">
        <v>1177</v>
      </c>
      <c r="N109" s="3" t="s">
        <v>831</v>
      </c>
      <c r="O109" s="3" t="s">
        <v>762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V109" s="3" t="str">
        <f t="shared" si="25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W109" s="3">
        <v>108</v>
      </c>
    </row>
    <row r="110" spans="1:23" x14ac:dyDescent="0.25">
      <c r="A110" s="3" t="s">
        <v>748</v>
      </c>
      <c r="B110" s="3">
        <v>66</v>
      </c>
      <c r="C110" s="3" t="s">
        <v>1269</v>
      </c>
      <c r="D110" s="3" t="s">
        <v>1181</v>
      </c>
      <c r="E110" s="3" t="s">
        <v>1417</v>
      </c>
      <c r="F110" s="7" t="s">
        <v>658</v>
      </c>
      <c r="G110" s="3" t="s">
        <v>1176</v>
      </c>
      <c r="I110" s="3">
        <f t="shared" si="27"/>
        <v>66</v>
      </c>
      <c r="J110" s="3" t="s">
        <v>0</v>
      </c>
      <c r="K110" s="3" t="s">
        <v>1258</v>
      </c>
      <c r="L110" s="3" t="str">
        <f t="shared" si="21"/>
        <v>MAY</v>
      </c>
      <c r="M110" s="3" t="s">
        <v>1177</v>
      </c>
      <c r="N110" s="3" t="s">
        <v>832</v>
      </c>
      <c r="O110" s="3" t="s">
        <v>762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V110" s="3" t="str">
        <f t="shared" si="25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W110" s="3">
        <v>109</v>
      </c>
    </row>
    <row r="111" spans="1:23" x14ac:dyDescent="0.25">
      <c r="A111" s="3" t="s">
        <v>748</v>
      </c>
      <c r="B111" s="3">
        <v>67</v>
      </c>
      <c r="C111" s="3" t="s">
        <v>1269</v>
      </c>
      <c r="D111" s="3" t="s">
        <v>1182</v>
      </c>
      <c r="E111" s="3" t="s">
        <v>1417</v>
      </c>
      <c r="F111" s="7" t="s">
        <v>823</v>
      </c>
      <c r="G111" s="3" t="s">
        <v>1176</v>
      </c>
      <c r="I111" s="3">
        <f t="shared" si="27"/>
        <v>67</v>
      </c>
      <c r="J111" s="3" t="s">
        <v>0</v>
      </c>
      <c r="K111" s="3" t="s">
        <v>1258</v>
      </c>
      <c r="L111" s="3" t="str">
        <f t="shared" si="21"/>
        <v>MAY</v>
      </c>
      <c r="M111" s="3" t="s">
        <v>1177</v>
      </c>
      <c r="N111" s="3" t="s">
        <v>833</v>
      </c>
      <c r="O111" s="3" t="s">
        <v>762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V111" s="3" t="str">
        <f t="shared" si="25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W111" s="3">
        <v>110</v>
      </c>
    </row>
    <row r="112" spans="1:23" x14ac:dyDescent="0.25">
      <c r="A112" s="3" t="s">
        <v>748</v>
      </c>
      <c r="B112" s="3">
        <v>68</v>
      </c>
      <c r="C112" s="3" t="s">
        <v>1269</v>
      </c>
      <c r="D112" s="3" t="s">
        <v>1181</v>
      </c>
      <c r="E112" s="3" t="s">
        <v>1417</v>
      </c>
      <c r="F112" s="7" t="s">
        <v>824</v>
      </c>
      <c r="G112" s="3" t="s">
        <v>1176</v>
      </c>
      <c r="I112" s="3">
        <f t="shared" si="27"/>
        <v>68</v>
      </c>
      <c r="J112" s="3" t="s">
        <v>0</v>
      </c>
      <c r="K112" s="3" t="s">
        <v>1258</v>
      </c>
      <c r="L112" s="3" t="str">
        <f t="shared" si="21"/>
        <v>MAY</v>
      </c>
      <c r="M112" s="3" t="s">
        <v>1177</v>
      </c>
      <c r="N112" s="3" t="s">
        <v>834</v>
      </c>
      <c r="O112" s="3" t="s">
        <v>762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"2018",typeDoc:"ACUERDO",dateDoc:"26-MAY",numDoc:"CG 68-2018",monthDoc:"MAY",nameDoc:"ACUERDO POR EL QUE SE APRUEBA EL CAMBIO DE EMBLEMA DEL CANDIDATO INDEPENDIENTE",link: Acuerdos__pdfpath(`./${"2018/"}${"68.pdf"}`),},</v>
      </c>
      <c r="V112" s="3" t="str">
        <f t="shared" si="25"/>
        <v>{id:68,year: "2018",typeDoc:"ACUERDO",dateDoc:"26-MAY",numDoc:"CG 68-2018",monthDoc:"MAY",nameDoc:"ACUERDO POR EL QUE SE APRUEBA EL CAMBIO DE EMBLEMA DEL CANDIDATO INDEPENDIENTE",link: Acuerdos__pdfpath(`./${"2018/"}${"68.pdf"}`),},</v>
      </c>
      <c r="W112" s="3">
        <v>111</v>
      </c>
    </row>
    <row r="113" spans="1:23" x14ac:dyDescent="0.25">
      <c r="A113" s="3" t="s">
        <v>748</v>
      </c>
      <c r="B113" s="3">
        <v>69</v>
      </c>
      <c r="C113" s="3" t="s">
        <v>1269</v>
      </c>
      <c r="D113" s="3" t="s">
        <v>1182</v>
      </c>
      <c r="E113" s="3" t="s">
        <v>1417</v>
      </c>
      <c r="F113" s="7" t="s">
        <v>16</v>
      </c>
      <c r="G113" s="3" t="s">
        <v>1176</v>
      </c>
      <c r="I113" s="3">
        <f t="shared" si="27"/>
        <v>69</v>
      </c>
      <c r="J113" s="3" t="s">
        <v>0</v>
      </c>
      <c r="K113" s="3" t="s">
        <v>1258</v>
      </c>
      <c r="L113" s="3" t="str">
        <f t="shared" si="21"/>
        <v>MAY</v>
      </c>
      <c r="M113" s="3" t="s">
        <v>1177</v>
      </c>
      <c r="N113" s="3" t="s">
        <v>835</v>
      </c>
      <c r="O113" s="3" t="s">
        <v>762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V113" s="3" t="str">
        <f t="shared" si="25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W113" s="3">
        <v>112</v>
      </c>
    </row>
    <row r="114" spans="1:23" x14ac:dyDescent="0.25">
      <c r="A114" s="3" t="s">
        <v>748</v>
      </c>
      <c r="B114" s="3">
        <v>70</v>
      </c>
      <c r="C114" s="3" t="s">
        <v>1269</v>
      </c>
      <c r="D114" s="3" t="s">
        <v>1181</v>
      </c>
      <c r="E114" s="3" t="s">
        <v>1417</v>
      </c>
      <c r="F114" s="7" t="s">
        <v>16</v>
      </c>
      <c r="G114" s="3" t="s">
        <v>1176</v>
      </c>
      <c r="I114" s="3">
        <f t="shared" si="27"/>
        <v>70</v>
      </c>
      <c r="J114" s="3" t="s">
        <v>0</v>
      </c>
      <c r="K114" s="3" t="s">
        <v>1258</v>
      </c>
      <c r="L114" s="3" t="str">
        <f t="shared" si="21"/>
        <v>MAY</v>
      </c>
      <c r="M114" s="3" t="s">
        <v>1177</v>
      </c>
      <c r="N114" s="3" t="s">
        <v>836</v>
      </c>
      <c r="O114" s="3" t="s">
        <v>762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"2018",typeDoc:"ACUERDO",dateDoc:"29-MAY",numDoc:"CG 70-2018",monthDoc:"MAY",nameDoc:"ACUERDO NO INCLUSIÓN DE NOMBRES E INCLUSIÓN DE SOBRENOMBRES",link: Acuerdos__pdfpath(`./${"2018/"}${"70.pdf"}`),},</v>
      </c>
      <c r="V114" s="3" t="str">
        <f t="shared" si="25"/>
        <v>{id:70,year: "2018",typeDoc:"ACUERDO",dateDoc:"29-MAY",numDoc:"CG 70-2018",monthDoc:"MAY",nameDoc:"ACUERDO NO INCLUSIÓN DE NOMBRES E INCLUSIÓN DE SOBRENOMBRES",link: Acuerdos__pdfpath(`./${"2018/"}${"70.pdf"}`),},</v>
      </c>
      <c r="W114" s="3">
        <v>113</v>
      </c>
    </row>
    <row r="115" spans="1:23" ht="15.75" thickBot="1" x14ac:dyDescent="0.3">
      <c r="A115" s="3" t="s">
        <v>748</v>
      </c>
      <c r="B115" s="3">
        <v>71</v>
      </c>
      <c r="C115" s="3" t="s">
        <v>1269</v>
      </c>
      <c r="D115" s="3" t="s">
        <v>1182</v>
      </c>
      <c r="E115" s="3" t="s">
        <v>1417</v>
      </c>
      <c r="F115" s="7" t="s">
        <v>292</v>
      </c>
      <c r="G115" s="3" t="s">
        <v>1176</v>
      </c>
      <c r="I115" s="3">
        <f t="shared" si="27"/>
        <v>71</v>
      </c>
      <c r="J115" s="3" t="s">
        <v>0</v>
      </c>
      <c r="K115" s="3" t="s">
        <v>1258</v>
      </c>
      <c r="L115" s="3" t="str">
        <f t="shared" si="21"/>
        <v>JUN</v>
      </c>
      <c r="M115" s="3" t="s">
        <v>1177</v>
      </c>
      <c r="N115" s="3" t="s">
        <v>840</v>
      </c>
      <c r="O115" s="3" t="s">
        <v>762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"2018",typeDoc:"RESOLUCIÓN",dateDoc:"06-JUN",numDoc:"CG 71-2018",monthDoc:"JUN",nameDoc:"RESOLUCIÓN DE SUSTITUCIÓN MOVIMIENTO CIUDADANO DISTRITO 06",link: Acuerdos__pdfpath(`./${"2018/"}${"71.pdf"}`),},</v>
      </c>
      <c r="V115" s="3" t="str">
        <f t="shared" si="25"/>
        <v>{id:71,year: "2018",typeDoc:"RESOLUCIÓN",dateDoc:"06-JUN",numDoc:"CG 71-2018",monthDoc:"JUN",nameDoc:"RESOLUCIÓN DE SUSTITUCIÓN MOVIMIENTO CIUDADANO DISTRITO 06",link: Acuerdos__pdfpath(`./${"2018/"}${"71.pdf"}`),},</v>
      </c>
      <c r="W115" s="3">
        <v>114</v>
      </c>
    </row>
    <row r="116" spans="1:23" x14ac:dyDescent="0.25">
      <c r="A116" s="17" t="s">
        <v>748</v>
      </c>
      <c r="B116" s="10">
        <v>72</v>
      </c>
      <c r="C116" s="10" t="s">
        <v>1269</v>
      </c>
      <c r="D116" s="10" t="s">
        <v>1181</v>
      </c>
      <c r="E116" s="10" t="s">
        <v>1417</v>
      </c>
      <c r="F116" s="18" t="s">
        <v>292</v>
      </c>
      <c r="G116" s="10" t="s">
        <v>1176</v>
      </c>
      <c r="H116" s="10"/>
      <c r="I116" s="10">
        <f t="shared" si="27"/>
        <v>72</v>
      </c>
      <c r="J116" s="10" t="s">
        <v>0</v>
      </c>
      <c r="K116" s="10" t="s">
        <v>1258</v>
      </c>
      <c r="L116" s="10" t="str">
        <f t="shared" si="21"/>
        <v>JUN</v>
      </c>
      <c r="M116" s="10" t="s">
        <v>1177</v>
      </c>
      <c r="N116" s="10" t="s">
        <v>841</v>
      </c>
      <c r="O116" s="10" t="s">
        <v>762</v>
      </c>
      <c r="P116" s="10">
        <f t="shared" ref="P116" si="31">B116</f>
        <v>72</v>
      </c>
      <c r="Q116" s="10" t="s">
        <v>613</v>
      </c>
      <c r="R116" s="19"/>
      <c r="V116" s="3" t="str">
        <f t="shared" si="25"/>
        <v/>
      </c>
      <c r="W116" s="3">
        <v>115</v>
      </c>
    </row>
    <row r="117" spans="1:23" ht="15.75" thickBot="1" x14ac:dyDescent="0.3">
      <c r="A117" s="22" t="s">
        <v>748</v>
      </c>
      <c r="B117" s="15" t="s">
        <v>611</v>
      </c>
      <c r="C117" s="15" t="s">
        <v>1269</v>
      </c>
      <c r="D117" s="15"/>
      <c r="E117" s="15" t="s">
        <v>1417</v>
      </c>
      <c r="F117" s="23"/>
      <c r="G117" s="15" t="s">
        <v>1179</v>
      </c>
      <c r="H117" s="15"/>
      <c r="I117" s="15"/>
      <c r="J117" s="15"/>
      <c r="K117" s="15" t="s">
        <v>1180</v>
      </c>
      <c r="L117" s="15" t="str">
        <f t="shared" si="21"/>
        <v/>
      </c>
      <c r="M117" s="15" t="s">
        <v>1177</v>
      </c>
      <c r="N117" s="15" t="s">
        <v>842</v>
      </c>
      <c r="O117" s="15" t="s">
        <v>762</v>
      </c>
      <c r="P117" s="15">
        <v>72.099999999999994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V117" s="3" t="str">
        <f t="shared" si="25"/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W117" s="3">
        <v>116</v>
      </c>
    </row>
    <row r="118" spans="1:23" x14ac:dyDescent="0.25">
      <c r="A118" s="3" t="s">
        <v>748</v>
      </c>
      <c r="B118" s="3">
        <v>73</v>
      </c>
      <c r="C118" s="3" t="s">
        <v>1269</v>
      </c>
      <c r="D118" s="3" t="s">
        <v>1181</v>
      </c>
      <c r="E118" s="3" t="s">
        <v>1417</v>
      </c>
      <c r="F118" s="7" t="s">
        <v>292</v>
      </c>
      <c r="G118" s="3" t="s">
        <v>1176</v>
      </c>
      <c r="I118" s="3">
        <f t="shared" ref="I118:I130" si="32">B118</f>
        <v>73</v>
      </c>
      <c r="J118" s="3" t="s">
        <v>0</v>
      </c>
      <c r="K118" s="3" t="s">
        <v>1258</v>
      </c>
      <c r="L118" s="3" t="str">
        <f t="shared" si="21"/>
        <v>JUN</v>
      </c>
      <c r="M118" s="3" t="s">
        <v>1177</v>
      </c>
      <c r="N118" s="3" t="s">
        <v>843</v>
      </c>
      <c r="O118" s="3" t="s">
        <v>762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  <c r="V118" s="3" t="str">
        <f t="shared" si="25"/>
        <v>{id:73,year: "2018",typeDoc:"ACUERDO",dateDoc:"06-JUN",numDoc:"CG 73-2018",monthDoc:"JUN",nameDoc:"ACUERDO POR EL QUE SE APRUEBA LA REUBICACIÓN DEL CATD DISTRITO 08",link: Acuerdos__pdfpath(`./${"2018/"}${"73.pdf"}`),},</v>
      </c>
      <c r="W118" s="3">
        <v>117</v>
      </c>
    </row>
    <row r="119" spans="1:23" x14ac:dyDescent="0.25">
      <c r="A119" s="3" t="s">
        <v>748</v>
      </c>
      <c r="B119" s="3">
        <v>74</v>
      </c>
      <c r="C119" s="3" t="s">
        <v>1269</v>
      </c>
      <c r="D119" s="3" t="s">
        <v>1182</v>
      </c>
      <c r="E119" s="3" t="s">
        <v>1417</v>
      </c>
      <c r="F119" s="7" t="s">
        <v>837</v>
      </c>
      <c r="G119" s="3" t="s">
        <v>1176</v>
      </c>
      <c r="I119" s="3">
        <f t="shared" si="32"/>
        <v>74</v>
      </c>
      <c r="J119" s="3" t="s">
        <v>0</v>
      </c>
      <c r="K119" s="3" t="s">
        <v>1258</v>
      </c>
      <c r="L119" s="3" t="str">
        <f t="shared" si="21"/>
        <v>JUN</v>
      </c>
      <c r="M119" s="3" t="s">
        <v>1177</v>
      </c>
      <c r="N119" s="3" t="s">
        <v>844</v>
      </c>
      <c r="O119" s="3" t="s">
        <v>762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V119" s="3" t="str">
        <f t="shared" si="25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W119" s="3">
        <v>118</v>
      </c>
    </row>
    <row r="120" spans="1:23" x14ac:dyDescent="0.25">
      <c r="A120" s="3" t="s">
        <v>748</v>
      </c>
      <c r="B120" s="3">
        <v>75</v>
      </c>
      <c r="C120" s="3" t="s">
        <v>1269</v>
      </c>
      <c r="D120" s="3" t="s">
        <v>1181</v>
      </c>
      <c r="E120" s="3" t="s">
        <v>1417</v>
      </c>
      <c r="F120" s="7" t="s">
        <v>837</v>
      </c>
      <c r="G120" s="3" t="s">
        <v>1176</v>
      </c>
      <c r="I120" s="3">
        <f t="shared" si="32"/>
        <v>75</v>
      </c>
      <c r="J120" s="3" t="s">
        <v>0</v>
      </c>
      <c r="K120" s="3" t="s">
        <v>1258</v>
      </c>
      <c r="L120" s="3" t="str">
        <f t="shared" ref="L120:L155" si="34">MID(F120,4,3)</f>
        <v>JUN</v>
      </c>
      <c r="M120" s="3" t="s">
        <v>1177</v>
      </c>
      <c r="N120" s="3" t="s">
        <v>845</v>
      </c>
      <c r="O120" s="3" t="s">
        <v>762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V120" s="3" t="str">
        <f t="shared" si="25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W120" s="3">
        <v>119</v>
      </c>
    </row>
    <row r="121" spans="1:23" x14ac:dyDescent="0.25">
      <c r="A121" s="3" t="s">
        <v>748</v>
      </c>
      <c r="B121" s="3">
        <v>76</v>
      </c>
      <c r="C121" s="3" t="s">
        <v>1269</v>
      </c>
      <c r="D121" s="3" t="s">
        <v>1181</v>
      </c>
      <c r="E121" s="3" t="s">
        <v>1417</v>
      </c>
      <c r="F121" s="7" t="s">
        <v>838</v>
      </c>
      <c r="G121" s="3" t="s">
        <v>1176</v>
      </c>
      <c r="I121" s="3">
        <f t="shared" si="32"/>
        <v>76</v>
      </c>
      <c r="J121" s="3" t="s">
        <v>0</v>
      </c>
      <c r="K121" s="3" t="s">
        <v>1258</v>
      </c>
      <c r="L121" s="3" t="str">
        <f t="shared" si="34"/>
        <v>JUN</v>
      </c>
      <c r="M121" s="3" t="s">
        <v>1177</v>
      </c>
      <c r="N121" s="3" t="s">
        <v>846</v>
      </c>
      <c r="O121" s="3" t="s">
        <v>762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V121" s="3" t="str">
        <f t="shared" si="25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W121" s="3">
        <v>120</v>
      </c>
    </row>
    <row r="122" spans="1:23" x14ac:dyDescent="0.25">
      <c r="A122" s="3" t="s">
        <v>748</v>
      </c>
      <c r="B122" s="3">
        <v>77</v>
      </c>
      <c r="C122" s="3" t="s">
        <v>1269</v>
      </c>
      <c r="D122" s="3" t="s">
        <v>1181</v>
      </c>
      <c r="E122" s="3" t="s">
        <v>1417</v>
      </c>
      <c r="F122" s="7" t="s">
        <v>839</v>
      </c>
      <c r="G122" s="3" t="s">
        <v>1176</v>
      </c>
      <c r="I122" s="3">
        <f t="shared" si="32"/>
        <v>77</v>
      </c>
      <c r="J122" s="3" t="s">
        <v>0</v>
      </c>
      <c r="K122" s="3" t="s">
        <v>1258</v>
      </c>
      <c r="L122" s="3" t="str">
        <f t="shared" si="34"/>
        <v>JUN</v>
      </c>
      <c r="M122" s="3" t="s">
        <v>1177</v>
      </c>
      <c r="N122" s="3" t="s">
        <v>847</v>
      </c>
      <c r="O122" s="3" t="s">
        <v>762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V122" s="3" t="str">
        <f t="shared" si="25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W122" s="3">
        <v>121</v>
      </c>
    </row>
    <row r="123" spans="1:23" x14ac:dyDescent="0.25">
      <c r="A123" s="3" t="s">
        <v>748</v>
      </c>
      <c r="B123" s="3">
        <v>78</v>
      </c>
      <c r="C123" s="3" t="s">
        <v>1269</v>
      </c>
      <c r="D123" s="3" t="s">
        <v>1181</v>
      </c>
      <c r="E123" s="3" t="s">
        <v>1417</v>
      </c>
      <c r="F123" s="7" t="s">
        <v>345</v>
      </c>
      <c r="G123" s="3" t="s">
        <v>1176</v>
      </c>
      <c r="I123" s="3">
        <f>B123</f>
        <v>78</v>
      </c>
      <c r="J123" s="3" t="s">
        <v>0</v>
      </c>
      <c r="K123" s="3" t="s">
        <v>1258</v>
      </c>
      <c r="L123" s="3" t="str">
        <f t="shared" si="34"/>
        <v>JUN</v>
      </c>
      <c r="M123" s="3" t="s">
        <v>1177</v>
      </c>
      <c r="N123" s="3" t="s">
        <v>848</v>
      </c>
      <c r="O123" s="3" t="s">
        <v>762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V123" s="3" t="str">
        <f t="shared" si="25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W123" s="3">
        <v>122</v>
      </c>
    </row>
    <row r="124" spans="1:23" x14ac:dyDescent="0.25">
      <c r="A124" s="3" t="s">
        <v>748</v>
      </c>
      <c r="B124" s="3">
        <v>79</v>
      </c>
      <c r="C124" s="3" t="s">
        <v>1269</v>
      </c>
      <c r="D124" s="3" t="s">
        <v>1182</v>
      </c>
      <c r="E124" s="3" t="s">
        <v>1417</v>
      </c>
      <c r="F124" s="7" t="s">
        <v>345</v>
      </c>
      <c r="G124" s="3" t="s">
        <v>1176</v>
      </c>
      <c r="I124" s="3">
        <f t="shared" si="32"/>
        <v>79</v>
      </c>
      <c r="J124" s="3" t="s">
        <v>0</v>
      </c>
      <c r="K124" s="3" t="s">
        <v>1258</v>
      </c>
      <c r="L124" s="3" t="str">
        <f t="shared" si="34"/>
        <v>JUN</v>
      </c>
      <c r="M124" s="3" t="s">
        <v>1177</v>
      </c>
      <c r="N124" s="3" t="s">
        <v>849</v>
      </c>
      <c r="O124" s="3" t="s">
        <v>762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V124" s="3" t="str">
        <f t="shared" si="25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W124" s="3">
        <v>123</v>
      </c>
    </row>
    <row r="125" spans="1:23" x14ac:dyDescent="0.25">
      <c r="A125" s="3" t="s">
        <v>748</v>
      </c>
      <c r="B125" s="3">
        <v>80</v>
      </c>
      <c r="C125" s="3" t="s">
        <v>1269</v>
      </c>
      <c r="D125" s="3" t="s">
        <v>1182</v>
      </c>
      <c r="E125" s="3" t="s">
        <v>1417</v>
      </c>
      <c r="F125" s="7" t="s">
        <v>345</v>
      </c>
      <c r="G125" s="3" t="s">
        <v>1176</v>
      </c>
      <c r="I125" s="3">
        <f t="shared" si="32"/>
        <v>80</v>
      </c>
      <c r="J125" s="3" t="s">
        <v>0</v>
      </c>
      <c r="K125" s="3" t="s">
        <v>1258</v>
      </c>
      <c r="L125" s="3" t="str">
        <f t="shared" si="34"/>
        <v>JUN</v>
      </c>
      <c r="M125" s="3" t="s">
        <v>1177</v>
      </c>
      <c r="N125" s="3" t="s">
        <v>850</v>
      </c>
      <c r="O125" s="3" t="s">
        <v>762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V125" s="3" t="str">
        <f t="shared" si="25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W125" s="3">
        <v>124</v>
      </c>
    </row>
    <row r="126" spans="1:23" x14ac:dyDescent="0.25">
      <c r="A126" s="3" t="s">
        <v>748</v>
      </c>
      <c r="B126" s="3">
        <v>81</v>
      </c>
      <c r="C126" s="3" t="s">
        <v>1269</v>
      </c>
      <c r="D126" s="3" t="s">
        <v>1181</v>
      </c>
      <c r="E126" s="3" t="s">
        <v>1417</v>
      </c>
      <c r="F126" s="7" t="s">
        <v>345</v>
      </c>
      <c r="G126" s="3" t="s">
        <v>1176</v>
      </c>
      <c r="I126" s="3">
        <f t="shared" si="32"/>
        <v>81</v>
      </c>
      <c r="J126" s="3" t="s">
        <v>0</v>
      </c>
      <c r="K126" s="3" t="s">
        <v>1258</v>
      </c>
      <c r="L126" s="3" t="str">
        <f t="shared" si="34"/>
        <v>JUN</v>
      </c>
      <c r="M126" s="3" t="s">
        <v>1177</v>
      </c>
      <c r="N126" s="3" t="s">
        <v>851</v>
      </c>
      <c r="O126" s="3" t="s">
        <v>762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V126" s="3" t="str">
        <f t="shared" si="25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W126" s="3">
        <v>125</v>
      </c>
    </row>
    <row r="127" spans="1:23" ht="15.75" thickBot="1" x14ac:dyDescent="0.3">
      <c r="A127" s="3" t="s">
        <v>748</v>
      </c>
      <c r="B127" s="3">
        <v>82</v>
      </c>
      <c r="C127" s="3" t="s">
        <v>1269</v>
      </c>
      <c r="D127" s="3" t="s">
        <v>1181</v>
      </c>
      <c r="E127" s="3" t="s">
        <v>1417</v>
      </c>
      <c r="F127" s="7" t="s">
        <v>345</v>
      </c>
      <c r="G127" s="3" t="s">
        <v>1176</v>
      </c>
      <c r="I127" s="3">
        <f t="shared" si="32"/>
        <v>82</v>
      </c>
      <c r="J127" s="3" t="s">
        <v>0</v>
      </c>
      <c r="K127" s="3" t="s">
        <v>1258</v>
      </c>
      <c r="L127" s="3" t="str">
        <f t="shared" si="34"/>
        <v>JUN</v>
      </c>
      <c r="M127" s="3" t="s">
        <v>1177</v>
      </c>
      <c r="N127" s="3" t="s">
        <v>852</v>
      </c>
      <c r="O127" s="3" t="s">
        <v>762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V127" s="3" t="str">
        <f t="shared" si="25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W127" s="3">
        <v>126</v>
      </c>
    </row>
    <row r="128" spans="1:23" x14ac:dyDescent="0.25">
      <c r="A128" s="35" t="s">
        <v>748</v>
      </c>
      <c r="B128" s="31">
        <v>83</v>
      </c>
      <c r="C128" s="31" t="s">
        <v>1269</v>
      </c>
      <c r="D128" s="31" t="s">
        <v>1181</v>
      </c>
      <c r="E128" s="31" t="s">
        <v>1417</v>
      </c>
      <c r="F128" s="32" t="s">
        <v>345</v>
      </c>
      <c r="G128" s="31" t="s">
        <v>1176</v>
      </c>
      <c r="H128" s="31"/>
      <c r="I128" s="31">
        <f>B128</f>
        <v>83</v>
      </c>
      <c r="J128" s="31" t="s">
        <v>0</v>
      </c>
      <c r="K128" s="31" t="s">
        <v>1258</v>
      </c>
      <c r="L128" s="31" t="str">
        <f t="shared" si="34"/>
        <v>JUN</v>
      </c>
      <c r="M128" s="31" t="s">
        <v>1177</v>
      </c>
      <c r="N128" s="31"/>
      <c r="O128" s="31" t="s">
        <v>886</v>
      </c>
      <c r="P128" s="31"/>
      <c r="Q128" s="31" t="s">
        <v>756</v>
      </c>
      <c r="R128" s="34"/>
      <c r="V128" s="3" t="str">
        <f t="shared" si="25"/>
        <v/>
      </c>
      <c r="W128" s="3">
        <v>127</v>
      </c>
    </row>
    <row r="129" spans="1:23" ht="15.75" thickBot="1" x14ac:dyDescent="0.3">
      <c r="A129" s="22" t="s">
        <v>748</v>
      </c>
      <c r="B129" s="15" t="s">
        <v>611</v>
      </c>
      <c r="C129" s="15" t="s">
        <v>1269</v>
      </c>
      <c r="D129" s="15"/>
      <c r="E129" s="15" t="s">
        <v>1417</v>
      </c>
      <c r="F129" s="23"/>
      <c r="G129" s="15" t="s">
        <v>1179</v>
      </c>
      <c r="H129" s="15"/>
      <c r="I129" s="15"/>
      <c r="J129" s="15"/>
      <c r="K129" s="15" t="s">
        <v>1180</v>
      </c>
      <c r="L129" s="15" t="str">
        <f t="shared" ref="L129" si="35">MID(F129,4,3)</f>
        <v/>
      </c>
      <c r="M129" s="15" t="s">
        <v>1177</v>
      </c>
      <c r="N129" s="15" t="s">
        <v>853</v>
      </c>
      <c r="O129" s="15" t="s">
        <v>762</v>
      </c>
      <c r="P129" s="15">
        <v>83.1</v>
      </c>
      <c r="Q129" s="15" t="s">
        <v>622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V129" s="3" t="str">
        <f t="shared" si="25"/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W129" s="3">
        <v>128</v>
      </c>
    </row>
    <row r="130" spans="1:23" ht="15.75" thickBot="1" x14ac:dyDescent="0.3">
      <c r="A130" s="3" t="s">
        <v>748</v>
      </c>
      <c r="B130" s="3">
        <v>84</v>
      </c>
      <c r="C130" s="3" t="s">
        <v>1269</v>
      </c>
      <c r="D130" s="3" t="s">
        <v>1181</v>
      </c>
      <c r="E130" s="3" t="s">
        <v>1417</v>
      </c>
      <c r="F130" s="7" t="s">
        <v>854</v>
      </c>
      <c r="G130" s="3" t="s">
        <v>1176</v>
      </c>
      <c r="I130" s="3">
        <f t="shared" si="32"/>
        <v>84</v>
      </c>
      <c r="J130" s="3" t="s">
        <v>0</v>
      </c>
      <c r="K130" s="3" t="s">
        <v>1258</v>
      </c>
      <c r="L130" s="3" t="str">
        <f t="shared" si="34"/>
        <v>JUL</v>
      </c>
      <c r="M130" s="3" t="s">
        <v>1177</v>
      </c>
      <c r="N130" s="3" t="s">
        <v>855</v>
      </c>
      <c r="O130" s="3" t="s">
        <v>762</v>
      </c>
      <c r="P130" s="3">
        <f t="shared" si="29"/>
        <v>84</v>
      </c>
      <c r="Q130" s="3" t="s">
        <v>1</v>
      </c>
      <c r="V130" s="3" t="str">
        <f t="shared" ref="V130:V158" si="36">IF(R130=0,"",R130)</f>
        <v/>
      </c>
      <c r="W130" s="3">
        <v>129</v>
      </c>
    </row>
    <row r="131" spans="1:23" x14ac:dyDescent="0.25">
      <c r="A131" s="17" t="s">
        <v>748</v>
      </c>
      <c r="B131" s="10">
        <v>85</v>
      </c>
      <c r="C131" s="10" t="s">
        <v>1269</v>
      </c>
      <c r="D131" s="10" t="s">
        <v>1181</v>
      </c>
      <c r="E131" s="10" t="s">
        <v>1417</v>
      </c>
      <c r="F131" s="18"/>
      <c r="G131" s="10" t="s">
        <v>1176</v>
      </c>
      <c r="H131" s="10"/>
      <c r="I131" s="10">
        <f>B131</f>
        <v>85</v>
      </c>
      <c r="J131" s="10" t="s">
        <v>0</v>
      </c>
      <c r="K131" s="10" t="s">
        <v>1258</v>
      </c>
      <c r="L131" s="10" t="s">
        <v>856</v>
      </c>
      <c r="M131" s="10" t="s">
        <v>1177</v>
      </c>
      <c r="N131" s="10" t="s">
        <v>857</v>
      </c>
      <c r="O131" s="10" t="s">
        <v>762</v>
      </c>
      <c r="P131" s="10">
        <f t="shared" ref="P131" si="37">B131</f>
        <v>85</v>
      </c>
      <c r="Q131" s="10" t="s">
        <v>613</v>
      </c>
      <c r="R131" s="19"/>
      <c r="V131" s="3" t="str">
        <f t="shared" si="36"/>
        <v/>
      </c>
      <c r="W131" s="3">
        <v>130</v>
      </c>
    </row>
    <row r="132" spans="1:23" ht="15.75" thickBot="1" x14ac:dyDescent="0.3">
      <c r="A132" s="22" t="s">
        <v>748</v>
      </c>
      <c r="B132" s="15" t="s">
        <v>611</v>
      </c>
      <c r="C132" s="15" t="s">
        <v>1269</v>
      </c>
      <c r="D132" s="15"/>
      <c r="E132" s="15" t="s">
        <v>1417</v>
      </c>
      <c r="F132" s="23"/>
      <c r="G132" s="15" t="s">
        <v>1179</v>
      </c>
      <c r="H132" s="15"/>
      <c r="I132" s="15"/>
      <c r="J132" s="15"/>
      <c r="K132" s="15" t="s">
        <v>1180</v>
      </c>
      <c r="L132" s="15" t="str">
        <f t="shared" ref="L132" si="38">MID(F132,4,3)</f>
        <v/>
      </c>
      <c r="M132" s="15" t="s">
        <v>1177</v>
      </c>
      <c r="N132" s="15" t="s">
        <v>858</v>
      </c>
      <c r="O132" s="15" t="s">
        <v>762</v>
      </c>
      <c r="P132" s="15">
        <v>85.1</v>
      </c>
      <c r="Q132" s="15" t="s">
        <v>622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V132" s="3" t="str">
        <f t="shared" si="36"/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W132" s="3">
        <v>131</v>
      </c>
    </row>
    <row r="133" spans="1:23" x14ac:dyDescent="0.25">
      <c r="A133" s="17" t="s">
        <v>748</v>
      </c>
      <c r="B133" s="10">
        <v>86</v>
      </c>
      <c r="C133" s="10" t="s">
        <v>1269</v>
      </c>
      <c r="D133" s="10" t="s">
        <v>1181</v>
      </c>
      <c r="E133" s="10" t="s">
        <v>1417</v>
      </c>
      <c r="F133" s="18"/>
      <c r="G133" s="10" t="s">
        <v>1176</v>
      </c>
      <c r="H133" s="10"/>
      <c r="I133" s="10">
        <f>B133</f>
        <v>86</v>
      </c>
      <c r="J133" s="10" t="s">
        <v>0</v>
      </c>
      <c r="K133" s="10" t="s">
        <v>1258</v>
      </c>
      <c r="L133" s="10" t="s">
        <v>856</v>
      </c>
      <c r="M133" s="10" t="s">
        <v>1177</v>
      </c>
      <c r="N133" s="10" t="s">
        <v>1302</v>
      </c>
      <c r="O133" s="10" t="s">
        <v>762</v>
      </c>
      <c r="P133" s="10">
        <f t="shared" ref="P133" si="39">B133</f>
        <v>86</v>
      </c>
      <c r="Q133" s="10" t="s">
        <v>613</v>
      </c>
      <c r="R133" s="19"/>
      <c r="V133" s="3" t="str">
        <f t="shared" si="36"/>
        <v/>
      </c>
      <c r="W133" s="3">
        <v>132</v>
      </c>
    </row>
    <row r="134" spans="1:23" ht="15.75" thickBot="1" x14ac:dyDescent="0.3">
      <c r="A134" s="22" t="s">
        <v>748</v>
      </c>
      <c r="B134" s="15" t="s">
        <v>611</v>
      </c>
      <c r="C134" s="15" t="s">
        <v>1269</v>
      </c>
      <c r="D134" s="15"/>
      <c r="E134" s="15" t="s">
        <v>1417</v>
      </c>
      <c r="F134" s="23"/>
      <c r="G134" s="15" t="s">
        <v>1179</v>
      </c>
      <c r="H134" s="15"/>
      <c r="I134" s="15"/>
      <c r="J134" s="15"/>
      <c r="K134" s="15" t="s">
        <v>1180</v>
      </c>
      <c r="L134" s="15" t="str">
        <f t="shared" ref="L134" si="40">MID(F134,4,3)</f>
        <v/>
      </c>
      <c r="M134" s="15" t="s">
        <v>1177</v>
      </c>
      <c r="N134" s="15" t="s">
        <v>859</v>
      </c>
      <c r="O134" s="15" t="s">
        <v>762</v>
      </c>
      <c r="P134" s="15">
        <v>86.1</v>
      </c>
      <c r="Q134" s="15" t="s">
        <v>622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V134" s="3" t="str">
        <f t="shared" si="36"/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W134" s="3">
        <v>133</v>
      </c>
    </row>
    <row r="135" spans="1:23" x14ac:dyDescent="0.25">
      <c r="A135" s="17" t="s">
        <v>748</v>
      </c>
      <c r="B135" s="10">
        <v>87</v>
      </c>
      <c r="C135" s="10" t="s">
        <v>1269</v>
      </c>
      <c r="D135" s="10" t="s">
        <v>1181</v>
      </c>
      <c r="E135" s="10" t="s">
        <v>1417</v>
      </c>
      <c r="F135" s="18" t="s">
        <v>860</v>
      </c>
      <c r="G135" s="10" t="s">
        <v>1176</v>
      </c>
      <c r="H135" s="10"/>
      <c r="I135" s="10">
        <f>B135</f>
        <v>87</v>
      </c>
      <c r="J135" s="10" t="s">
        <v>0</v>
      </c>
      <c r="K135" s="10" t="s">
        <v>1258</v>
      </c>
      <c r="L135" s="10" t="str">
        <f>MID(F135,4,3)</f>
        <v>AGO</v>
      </c>
      <c r="M135" s="10" t="s">
        <v>1177</v>
      </c>
      <c r="N135" s="10" t="s">
        <v>1301</v>
      </c>
      <c r="O135" s="10" t="s">
        <v>762</v>
      </c>
      <c r="P135" s="10">
        <f t="shared" ref="P135" si="41">B135</f>
        <v>87</v>
      </c>
      <c r="Q135" s="10" t="s">
        <v>613</v>
      </c>
      <c r="R135" s="19"/>
      <c r="V135" s="3" t="str">
        <f t="shared" si="36"/>
        <v/>
      </c>
      <c r="W135" s="3">
        <v>134</v>
      </c>
    </row>
    <row r="136" spans="1:23" ht="15.75" thickBot="1" x14ac:dyDescent="0.3">
      <c r="A136" s="22" t="s">
        <v>748</v>
      </c>
      <c r="B136" s="15" t="s">
        <v>611</v>
      </c>
      <c r="C136" s="15" t="s">
        <v>1269</v>
      </c>
      <c r="D136" s="15"/>
      <c r="E136" s="15" t="s">
        <v>1417</v>
      </c>
      <c r="F136" s="23"/>
      <c r="G136" s="15" t="s">
        <v>1179</v>
      </c>
      <c r="H136" s="15"/>
      <c r="I136" s="15"/>
      <c r="J136" s="15"/>
      <c r="K136" s="15" t="s">
        <v>1180</v>
      </c>
      <c r="L136" s="15" t="str">
        <f t="shared" ref="L136" si="42">MID(F136,4,3)</f>
        <v/>
      </c>
      <c r="M136" s="15" t="s">
        <v>1177</v>
      </c>
      <c r="N136" s="15" t="s">
        <v>859</v>
      </c>
      <c r="O136" s="15" t="s">
        <v>762</v>
      </c>
      <c r="P136" s="15">
        <v>87.1</v>
      </c>
      <c r="Q136" s="15" t="s">
        <v>622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V136" s="3" t="str">
        <f t="shared" si="36"/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W136" s="3">
        <v>135</v>
      </c>
    </row>
    <row r="137" spans="1:23" x14ac:dyDescent="0.25">
      <c r="A137" s="3" t="s">
        <v>748</v>
      </c>
      <c r="B137" s="3">
        <v>88</v>
      </c>
      <c r="C137" s="3" t="s">
        <v>1269</v>
      </c>
      <c r="D137" s="3" t="s">
        <v>1181</v>
      </c>
      <c r="E137" s="3" t="s">
        <v>1417</v>
      </c>
      <c r="G137" s="3" t="s">
        <v>1176</v>
      </c>
      <c r="I137" s="3">
        <f t="shared" ref="I137:I139" si="43">B137</f>
        <v>88</v>
      </c>
      <c r="J137" s="3" t="s">
        <v>0</v>
      </c>
      <c r="K137" s="3" t="s">
        <v>1258</v>
      </c>
      <c r="L137" s="3" t="s">
        <v>856</v>
      </c>
      <c r="M137" s="3" t="s">
        <v>1177</v>
      </c>
      <c r="N137" s="3" t="s">
        <v>1300</v>
      </c>
      <c r="O137" s="3" t="s">
        <v>762</v>
      </c>
      <c r="P137" s="3">
        <f t="shared" ref="P137:P139" si="44">B137</f>
        <v>88</v>
      </c>
      <c r="Q137" s="3" t="s">
        <v>1</v>
      </c>
      <c r="R137" s="3" t="str">
        <f t="shared" ref="R137:R142" si="45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V137" s="3" t="str">
        <f t="shared" si="36"/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W137" s="3">
        <v>136</v>
      </c>
    </row>
    <row r="138" spans="1:23" x14ac:dyDescent="0.25">
      <c r="A138" s="3" t="s">
        <v>748</v>
      </c>
      <c r="B138" s="3">
        <v>89</v>
      </c>
      <c r="C138" s="3" t="s">
        <v>1269</v>
      </c>
      <c r="D138" s="3" t="s">
        <v>1182</v>
      </c>
      <c r="E138" s="3" t="s">
        <v>1417</v>
      </c>
      <c r="F138" s="7" t="s">
        <v>68</v>
      </c>
      <c r="G138" s="3" t="s">
        <v>1176</v>
      </c>
      <c r="I138" s="3">
        <f t="shared" si="43"/>
        <v>89</v>
      </c>
      <c r="J138" s="3" t="s">
        <v>0</v>
      </c>
      <c r="K138" s="3" t="s">
        <v>1258</v>
      </c>
      <c r="L138" s="3" t="str">
        <f t="shared" ref="L138:L150" si="46">MID(F138,4,3)</f>
        <v>AGO</v>
      </c>
      <c r="M138" s="3" t="s">
        <v>1177</v>
      </c>
      <c r="N138" s="3" t="s">
        <v>1298</v>
      </c>
      <c r="O138" s="3" t="s">
        <v>762</v>
      </c>
      <c r="P138" s="3">
        <f t="shared" si="44"/>
        <v>89</v>
      </c>
      <c r="Q138" s="3" t="s">
        <v>1</v>
      </c>
      <c r="R138" s="3" t="str">
        <f t="shared" si="45"/>
        <v>{id:89,year: "2018",typeDoc:"RESOLUCIÓN",dateDoc:"31-AGO",numDoc:"CG 89-2018",monthDoc:"AGO",nameDoc:"PROCEDIMIENTO ORDINARIO SANCIONADOR CON NÚMERO DE EXPEDIENTE CQDCACG0012018",link: Acuerdos__pdfpath(`./${"2018/"}${"89.pdf"}`),},</v>
      </c>
      <c r="V138" s="3" t="str">
        <f t="shared" si="36"/>
        <v>{id:89,year: "2018",typeDoc:"RESOLUCIÓN",dateDoc:"31-AGO",numDoc:"CG 89-2018",monthDoc:"AGO",nameDoc:"PROCEDIMIENTO ORDINARIO SANCIONADOR CON NÚMERO DE EXPEDIENTE CQDCACG0012018",link: Acuerdos__pdfpath(`./${"2018/"}${"89.pdf"}`),},</v>
      </c>
      <c r="W138" s="3">
        <v>137</v>
      </c>
    </row>
    <row r="139" spans="1:23" x14ac:dyDescent="0.25">
      <c r="A139" s="3" t="s">
        <v>748</v>
      </c>
      <c r="B139" s="3">
        <v>90</v>
      </c>
      <c r="C139" s="3" t="s">
        <v>1269</v>
      </c>
      <c r="D139" s="3" t="s">
        <v>1182</v>
      </c>
      <c r="E139" s="3" t="s">
        <v>1417</v>
      </c>
      <c r="F139" s="7" t="s">
        <v>68</v>
      </c>
      <c r="G139" s="3" t="s">
        <v>1176</v>
      </c>
      <c r="I139" s="3">
        <f t="shared" si="43"/>
        <v>90</v>
      </c>
      <c r="J139" s="3" t="s">
        <v>0</v>
      </c>
      <c r="K139" s="3" t="s">
        <v>1258</v>
      </c>
      <c r="L139" s="3" t="str">
        <f t="shared" si="46"/>
        <v>AGO</v>
      </c>
      <c r="M139" s="3" t="s">
        <v>1177</v>
      </c>
      <c r="N139" s="3" t="s">
        <v>1299</v>
      </c>
      <c r="O139" s="3" t="s">
        <v>762</v>
      </c>
      <c r="P139" s="3">
        <f t="shared" si="44"/>
        <v>90</v>
      </c>
      <c r="Q139" s="3" t="s">
        <v>1</v>
      </c>
      <c r="R139" s="3" t="str">
        <f t="shared" si="45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V139" s="3" t="str">
        <f t="shared" si="36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W139" s="3">
        <v>138</v>
      </c>
    </row>
    <row r="140" spans="1:23" x14ac:dyDescent="0.25">
      <c r="A140" s="3" t="s">
        <v>748</v>
      </c>
      <c r="B140" s="3">
        <v>91</v>
      </c>
      <c r="C140" s="3" t="s">
        <v>1269</v>
      </c>
      <c r="D140" s="3" t="s">
        <v>1181</v>
      </c>
      <c r="E140" s="3" t="s">
        <v>1417</v>
      </c>
      <c r="F140" s="7" t="s">
        <v>861</v>
      </c>
      <c r="G140" s="3" t="s">
        <v>1176</v>
      </c>
      <c r="I140" s="3">
        <f>B140</f>
        <v>91</v>
      </c>
      <c r="J140" s="3" t="s">
        <v>0</v>
      </c>
      <c r="K140" s="3" t="s">
        <v>1258</v>
      </c>
      <c r="L140" s="3" t="str">
        <f t="shared" si="46"/>
        <v>SEP</v>
      </c>
      <c r="M140" s="3" t="s">
        <v>1177</v>
      </c>
      <c r="N140" s="3" t="s">
        <v>1297</v>
      </c>
      <c r="O140" s="3" t="s">
        <v>762</v>
      </c>
      <c r="P140" s="3">
        <f>B140</f>
        <v>91</v>
      </c>
      <c r="Q140" s="3" t="s">
        <v>1</v>
      </c>
      <c r="R140" s="3" t="str">
        <f t="shared" si="45"/>
        <v>{id:91,year: "2018",typeDoc:"ACUERDO",dateDoc:"19-SEP",numDoc:"CG 91-2018",monthDoc:"SEP",nameDoc:"INTEGRACIÓN DE LA JUNTA GENERAL",link: Acuerdos__pdfpath(`./${"2018/"}${"91.pdf"}`),},</v>
      </c>
      <c r="V140" s="3" t="str">
        <f t="shared" si="36"/>
        <v>{id:91,year: "2018",typeDoc:"ACUERDO",dateDoc:"19-SEP",numDoc:"CG 91-2018",monthDoc:"SEP",nameDoc:"INTEGRACIÓN DE LA JUNTA GENERAL",link: Acuerdos__pdfpath(`./${"2018/"}${"91.pdf"}`),},</v>
      </c>
      <c r="W140" s="3">
        <v>139</v>
      </c>
    </row>
    <row r="141" spans="1:23" x14ac:dyDescent="0.25">
      <c r="A141" s="3" t="s">
        <v>748</v>
      </c>
      <c r="B141" s="3">
        <v>92</v>
      </c>
      <c r="C141" s="3" t="s">
        <v>1269</v>
      </c>
      <c r="D141" s="3" t="s">
        <v>1181</v>
      </c>
      <c r="E141" s="3" t="s">
        <v>1417</v>
      </c>
      <c r="F141" s="7" t="s">
        <v>861</v>
      </c>
      <c r="G141" s="3" t="s">
        <v>1176</v>
      </c>
      <c r="I141" s="3">
        <f t="shared" ref="I141:I153" si="47">B141</f>
        <v>92</v>
      </c>
      <c r="J141" s="3" t="s">
        <v>0</v>
      </c>
      <c r="K141" s="3" t="s">
        <v>1258</v>
      </c>
      <c r="L141" s="3" t="str">
        <f t="shared" si="46"/>
        <v>SEP</v>
      </c>
      <c r="M141" s="3" t="s">
        <v>1177</v>
      </c>
      <c r="N141" s="3" t="s">
        <v>1296</v>
      </c>
      <c r="O141" s="3" t="s">
        <v>762</v>
      </c>
      <c r="P141" s="3">
        <f t="shared" ref="P141:P153" si="48">B141</f>
        <v>92</v>
      </c>
      <c r="Q141" s="3" t="s">
        <v>1</v>
      </c>
      <c r="R141" s="3" t="str">
        <f t="shared" si="45"/>
        <v>{id:92,year: "2018",typeDoc:"ACUERDO",dateDoc:"19-SEP",numDoc:"CG 92-2018",monthDoc:"SEP",nameDoc:"INTEGRACIÓN DE COMISIONES",link: Acuerdos__pdfpath(`./${"2018/"}${"92.pdf"}`),},</v>
      </c>
      <c r="V141" s="3" t="str">
        <f t="shared" si="36"/>
        <v>{id:92,year: "2018",typeDoc:"ACUERDO",dateDoc:"19-SEP",numDoc:"CG 92-2018",monthDoc:"SEP",nameDoc:"INTEGRACIÓN DE COMISIONES",link: Acuerdos__pdfpath(`./${"2018/"}${"92.pdf"}`),},</v>
      </c>
      <c r="W141" s="3">
        <v>140</v>
      </c>
    </row>
    <row r="142" spans="1:23" ht="15.75" thickBot="1" x14ac:dyDescent="0.3">
      <c r="A142" s="3" t="s">
        <v>748</v>
      </c>
      <c r="B142" s="3">
        <v>93</v>
      </c>
      <c r="C142" s="3" t="s">
        <v>1269</v>
      </c>
      <c r="D142" s="3" t="s">
        <v>1181</v>
      </c>
      <c r="E142" s="3" t="s">
        <v>1417</v>
      </c>
      <c r="F142" s="7" t="s">
        <v>862</v>
      </c>
      <c r="G142" s="3" t="s">
        <v>1176</v>
      </c>
      <c r="I142" s="3">
        <f t="shared" si="47"/>
        <v>93</v>
      </c>
      <c r="J142" s="3" t="s">
        <v>0</v>
      </c>
      <c r="K142" s="3" t="s">
        <v>1258</v>
      </c>
      <c r="L142" s="3" t="str">
        <f t="shared" si="46"/>
        <v>SEP</v>
      </c>
      <c r="M142" s="3" t="s">
        <v>1177</v>
      </c>
      <c r="N142" s="3" t="s">
        <v>1295</v>
      </c>
      <c r="O142" s="3" t="s">
        <v>762</v>
      </c>
      <c r="P142" s="3">
        <f t="shared" si="48"/>
        <v>93</v>
      </c>
      <c r="Q142" s="3" t="s">
        <v>1</v>
      </c>
      <c r="R142" s="3" t="str">
        <f t="shared" si="45"/>
        <v>{id:93,year: "2018",typeDoc:"ACUERDO",dateDoc:"26-SEP",numDoc:"CG 93-2018",monthDoc:"SEP",nameDoc:"SE DECLARA LA CANCELACIÓN DE LA ACREDITACIÓN DE PANAL Y PES",link: Acuerdos__pdfpath(`./${"2018/"}${"93.pdf"}`),},</v>
      </c>
      <c r="V142" s="3" t="str">
        <f t="shared" si="36"/>
        <v>{id:93,year: "2018",typeDoc:"ACUERDO",dateDoc:"26-SEP",numDoc:"CG 93-2018",monthDoc:"SEP",nameDoc:"SE DECLARA LA CANCELACIÓN DE LA ACREDITACIÓN DE PANAL Y PES",link: Acuerdos__pdfpath(`./${"2018/"}${"93.pdf"}`),},</v>
      </c>
      <c r="W142" s="3">
        <v>141</v>
      </c>
    </row>
    <row r="143" spans="1:23" x14ac:dyDescent="0.25">
      <c r="A143" s="17" t="s">
        <v>748</v>
      </c>
      <c r="B143" s="10">
        <v>94</v>
      </c>
      <c r="C143" s="10" t="s">
        <v>1269</v>
      </c>
      <c r="D143" s="10" t="s">
        <v>1181</v>
      </c>
      <c r="E143" s="10" t="s">
        <v>1417</v>
      </c>
      <c r="F143" s="18" t="s">
        <v>863</v>
      </c>
      <c r="G143" s="10" t="s">
        <v>1176</v>
      </c>
      <c r="H143" s="10"/>
      <c r="I143" s="10">
        <f>B143</f>
        <v>94</v>
      </c>
      <c r="J143" s="10" t="s">
        <v>0</v>
      </c>
      <c r="K143" s="10" t="s">
        <v>1258</v>
      </c>
      <c r="L143" s="10" t="str">
        <f t="shared" si="46"/>
        <v>SEP</v>
      </c>
      <c r="M143" s="10" t="s">
        <v>1177</v>
      </c>
      <c r="N143" s="10" t="s">
        <v>864</v>
      </c>
      <c r="O143" s="10" t="s">
        <v>762</v>
      </c>
      <c r="P143" s="10">
        <f t="shared" si="48"/>
        <v>94</v>
      </c>
      <c r="Q143" s="10" t="s">
        <v>613</v>
      </c>
      <c r="R143" s="19"/>
      <c r="V143" s="3" t="str">
        <f t="shared" si="36"/>
        <v/>
      </c>
      <c r="W143" s="3">
        <v>142</v>
      </c>
    </row>
    <row r="144" spans="1:23" x14ac:dyDescent="0.25">
      <c r="A144" s="20" t="s">
        <v>748</v>
      </c>
      <c r="B144" s="3" t="s">
        <v>611</v>
      </c>
      <c r="C144" s="3" t="s">
        <v>1269</v>
      </c>
      <c r="E144" s="3" t="s">
        <v>1417</v>
      </c>
      <c r="G144" s="3" t="s">
        <v>1179</v>
      </c>
      <c r="K144" s="3" t="s">
        <v>1180</v>
      </c>
      <c r="L144" s="3" t="str">
        <f t="shared" si="46"/>
        <v/>
      </c>
      <c r="M144" s="3" t="s">
        <v>1177</v>
      </c>
      <c r="N144" s="3" t="s">
        <v>865</v>
      </c>
      <c r="O144" s="3" t="s">
        <v>762</v>
      </c>
      <c r="P144" s="3">
        <v>94.1</v>
      </c>
      <c r="Q144" s="3" t="s">
        <v>1</v>
      </c>
      <c r="R144" s="21"/>
      <c r="V144" s="3" t="str">
        <f t="shared" si="36"/>
        <v/>
      </c>
      <c r="W144" s="3">
        <v>143</v>
      </c>
    </row>
    <row r="145" spans="1:23" x14ac:dyDescent="0.25">
      <c r="A145" s="20" t="s">
        <v>748</v>
      </c>
      <c r="B145" s="3" t="s">
        <v>611</v>
      </c>
      <c r="C145" s="3" t="s">
        <v>1269</v>
      </c>
      <c r="E145" s="3" t="s">
        <v>1417</v>
      </c>
      <c r="G145" s="3" t="s">
        <v>1179</v>
      </c>
      <c r="K145" s="3" t="s">
        <v>1180</v>
      </c>
      <c r="L145" s="3" t="str">
        <f t="shared" si="46"/>
        <v/>
      </c>
      <c r="M145" s="3" t="s">
        <v>1177</v>
      </c>
      <c r="N145" s="3" t="s">
        <v>866</v>
      </c>
      <c r="O145" s="3" t="s">
        <v>762</v>
      </c>
      <c r="P145" s="3">
        <v>94.2</v>
      </c>
      <c r="Q145" s="3" t="s">
        <v>1</v>
      </c>
      <c r="R145" s="21"/>
      <c r="V145" s="3" t="str">
        <f t="shared" si="36"/>
        <v/>
      </c>
      <c r="W145" s="3">
        <v>144</v>
      </c>
    </row>
    <row r="146" spans="1:23" ht="15.75" thickBot="1" x14ac:dyDescent="0.3">
      <c r="A146" s="22" t="s">
        <v>748</v>
      </c>
      <c r="B146" s="15" t="s">
        <v>611</v>
      </c>
      <c r="C146" s="15" t="s">
        <v>1269</v>
      </c>
      <c r="D146" s="15"/>
      <c r="E146" s="15" t="s">
        <v>1417</v>
      </c>
      <c r="F146" s="23"/>
      <c r="G146" s="15" t="s">
        <v>1179</v>
      </c>
      <c r="H146" s="15"/>
      <c r="I146" s="15"/>
      <c r="J146" s="15"/>
      <c r="K146" s="15" t="s">
        <v>1180</v>
      </c>
      <c r="L146" s="15" t="str">
        <f t="shared" si="46"/>
        <v/>
      </c>
      <c r="M146" s="15" t="s">
        <v>1177</v>
      </c>
      <c r="N146" s="15" t="s">
        <v>867</v>
      </c>
      <c r="O146" s="15" t="s">
        <v>762</v>
      </c>
      <c r="P146" s="15">
        <v>94.3</v>
      </c>
      <c r="Q146" s="15" t="s">
        <v>622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V146" s="3" t="str">
        <f t="shared" si="36"/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W146" s="3">
        <v>145</v>
      </c>
    </row>
    <row r="147" spans="1:23" x14ac:dyDescent="0.25">
      <c r="A147" s="17" t="s">
        <v>748</v>
      </c>
      <c r="B147" s="10">
        <v>95</v>
      </c>
      <c r="C147" s="10" t="s">
        <v>1269</v>
      </c>
      <c r="D147" s="10" t="s">
        <v>1181</v>
      </c>
      <c r="E147" s="10" t="s">
        <v>1417</v>
      </c>
      <c r="F147" s="18" t="s">
        <v>393</v>
      </c>
      <c r="G147" s="10" t="s">
        <v>1176</v>
      </c>
      <c r="H147" s="10"/>
      <c r="I147" s="10">
        <f>B147</f>
        <v>95</v>
      </c>
      <c r="J147" s="10" t="s">
        <v>0</v>
      </c>
      <c r="K147" s="10" t="s">
        <v>1258</v>
      </c>
      <c r="L147" s="10" t="str">
        <f t="shared" si="46"/>
        <v>OCT</v>
      </c>
      <c r="M147" s="10" t="s">
        <v>1177</v>
      </c>
      <c r="N147" s="10" t="s">
        <v>1279</v>
      </c>
      <c r="O147" s="10" t="s">
        <v>762</v>
      </c>
      <c r="P147" s="10">
        <f t="shared" ref="P147" si="49">B147</f>
        <v>95</v>
      </c>
      <c r="Q147" s="10" t="s">
        <v>613</v>
      </c>
      <c r="R147" s="19"/>
      <c r="V147" s="3" t="str">
        <f t="shared" si="36"/>
        <v/>
      </c>
      <c r="W147" s="3">
        <v>146</v>
      </c>
    </row>
    <row r="148" spans="1:23" ht="15.75" thickBot="1" x14ac:dyDescent="0.3">
      <c r="A148" s="22" t="s">
        <v>748</v>
      </c>
      <c r="B148" s="15" t="s">
        <v>611</v>
      </c>
      <c r="C148" s="15" t="s">
        <v>1269</v>
      </c>
      <c r="D148" s="15"/>
      <c r="E148" s="15" t="s">
        <v>1417</v>
      </c>
      <c r="F148" s="23"/>
      <c r="G148" s="15" t="s">
        <v>1179</v>
      </c>
      <c r="H148" s="15"/>
      <c r="I148" s="15"/>
      <c r="J148" s="15"/>
      <c r="K148" s="15" t="s">
        <v>1180</v>
      </c>
      <c r="L148" s="15" t="str">
        <f t="shared" si="46"/>
        <v/>
      </c>
      <c r="M148" s="15" t="s">
        <v>1177</v>
      </c>
      <c r="N148" s="15" t="s">
        <v>767</v>
      </c>
      <c r="O148" s="15" t="s">
        <v>762</v>
      </c>
      <c r="P148" s="15">
        <v>95.1</v>
      </c>
      <c r="Q148" s="15" t="s">
        <v>622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V148" s="3" t="str">
        <f t="shared" si="36"/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W148" s="3">
        <v>147</v>
      </c>
    </row>
    <row r="149" spans="1:23" x14ac:dyDescent="0.25">
      <c r="A149" s="3" t="s">
        <v>748</v>
      </c>
      <c r="B149" s="3">
        <v>96</v>
      </c>
      <c r="C149" s="3" t="s">
        <v>1269</v>
      </c>
      <c r="D149" s="3" t="s">
        <v>1181</v>
      </c>
      <c r="E149" s="3" t="s">
        <v>1417</v>
      </c>
      <c r="F149" s="7" t="s">
        <v>24</v>
      </c>
      <c r="G149" s="3" t="s">
        <v>1176</v>
      </c>
      <c r="I149" s="3">
        <f t="shared" si="47"/>
        <v>96</v>
      </c>
      <c r="J149" s="3" t="s">
        <v>0</v>
      </c>
      <c r="K149" s="3" t="s">
        <v>1258</v>
      </c>
      <c r="L149" s="3" t="str">
        <f t="shared" si="46"/>
        <v>OCT</v>
      </c>
      <c r="M149" s="3" t="s">
        <v>1177</v>
      </c>
      <c r="N149" s="3" t="s">
        <v>1294</v>
      </c>
      <c r="O149" s="3" t="s">
        <v>762</v>
      </c>
      <c r="P149" s="3">
        <f t="shared" si="48"/>
        <v>96</v>
      </c>
      <c r="Q149" s="3" t="s">
        <v>1</v>
      </c>
      <c r="R149" s="3" t="str">
        <f t="shared" ref="R149:R153" si="50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  <c r="V149" s="3" t="str">
        <f t="shared" si="36"/>
        <v>{id:96,year: "2018",typeDoc:"ACUERDO",dateDoc:"31-OCT",numDoc:"CG 96-2018",monthDoc:"OCT",nameDoc:"DESTRUCCIÓN DE MATERIAL ELECTORAL",link: Acuerdos__pdfpath(`./${"2018/"}${"96.pdf"}`),},</v>
      </c>
      <c r="W149" s="3">
        <v>148</v>
      </c>
    </row>
    <row r="150" spans="1:23" x14ac:dyDescent="0.25">
      <c r="A150" s="3" t="s">
        <v>748</v>
      </c>
      <c r="B150" s="3">
        <v>97</v>
      </c>
      <c r="C150" s="3" t="s">
        <v>1269</v>
      </c>
      <c r="D150" s="3" t="s">
        <v>1181</v>
      </c>
      <c r="E150" s="3" t="s">
        <v>1417</v>
      </c>
      <c r="F150" s="7" t="s">
        <v>407</v>
      </c>
      <c r="G150" s="3" t="s">
        <v>1176</v>
      </c>
      <c r="I150" s="3">
        <f t="shared" si="47"/>
        <v>97</v>
      </c>
      <c r="J150" s="3" t="s">
        <v>0</v>
      </c>
      <c r="K150" s="3" t="s">
        <v>1258</v>
      </c>
      <c r="L150" s="3" t="str">
        <f t="shared" si="46"/>
        <v>NOV</v>
      </c>
      <c r="M150" s="3" t="s">
        <v>1177</v>
      </c>
      <c r="N150" s="3" t="s">
        <v>1293</v>
      </c>
      <c r="O150" s="3" t="s">
        <v>762</v>
      </c>
      <c r="P150" s="3">
        <f t="shared" si="48"/>
        <v>97</v>
      </c>
      <c r="Q150" s="3" t="s">
        <v>1</v>
      </c>
      <c r="R150" s="3" t="str">
        <f t="shared" si="50"/>
        <v>{id:97,year: "2018",typeDoc:"ACUERDO",dateDoc:"13-NOV",numDoc:"CG 97-2018",monthDoc:"NOV",nameDoc:"OFICIO PRESENTADO POR NUEVA ALIANZA",link: Acuerdos__pdfpath(`./${"2018/"}${"97.pdf"}`),},</v>
      </c>
      <c r="V150" s="3" t="str">
        <f t="shared" si="36"/>
        <v>{id:97,year: "2018",typeDoc:"ACUERDO",dateDoc:"13-NOV",numDoc:"CG 97-2018",monthDoc:"NOV",nameDoc:"OFICIO PRESENTADO POR NUEVA ALIANZA",link: Acuerdos__pdfpath(`./${"2018/"}${"97.pdf"}`),},</v>
      </c>
      <c r="W150" s="3">
        <v>149</v>
      </c>
    </row>
    <row r="151" spans="1:23" x14ac:dyDescent="0.25">
      <c r="A151" s="3" t="s">
        <v>748</v>
      </c>
      <c r="B151" s="3">
        <v>98</v>
      </c>
      <c r="C151" s="3" t="s">
        <v>1269</v>
      </c>
      <c r="D151" s="3" t="s">
        <v>1181</v>
      </c>
      <c r="E151" s="3" t="s">
        <v>1417</v>
      </c>
      <c r="F151" s="7" t="s">
        <v>407</v>
      </c>
      <c r="G151" s="3" t="s">
        <v>1176</v>
      </c>
      <c r="I151" s="3">
        <f t="shared" ref="I151" si="51">B151</f>
        <v>98</v>
      </c>
      <c r="J151" s="3" t="s">
        <v>0</v>
      </c>
      <c r="K151" s="3" t="s">
        <v>1258</v>
      </c>
      <c r="L151" s="3" t="str">
        <f t="shared" ref="L151" si="52">MID(F151,4,3)</f>
        <v>NOV</v>
      </c>
      <c r="M151" s="3" t="s">
        <v>1177</v>
      </c>
      <c r="N151" s="3" t="s">
        <v>1292</v>
      </c>
      <c r="O151" s="3" t="s">
        <v>762</v>
      </c>
      <c r="P151" s="3">
        <f t="shared" ref="P151" si="53">B151</f>
        <v>98</v>
      </c>
      <c r="Q151" s="3" t="s">
        <v>1</v>
      </c>
      <c r="R151" s="3" t="str">
        <f t="shared" si="50"/>
        <v>{id:98,year: "2018",typeDoc:"ACUERDO",dateDoc:"13-NOV",numDoc:"CG 98-2018",monthDoc:"NOV",nameDoc:"ESCRITO PRESENTADO POR ENCUENTRO SOCIAL",link: Acuerdos__pdfpath(`./${"2018/"}${"98.pdf"}`),},</v>
      </c>
      <c r="V151" s="3" t="str">
        <f t="shared" si="36"/>
        <v>{id:98,year: "2018",typeDoc:"ACUERDO",dateDoc:"13-NOV",numDoc:"CG 98-2018",monthDoc:"NOV",nameDoc:"ESCRITO PRESENTADO POR ENCUENTRO SOCIAL",link: Acuerdos__pdfpath(`./${"2018/"}${"98.pdf"}`),},</v>
      </c>
      <c r="W151" s="3">
        <v>150</v>
      </c>
    </row>
    <row r="152" spans="1:23" x14ac:dyDescent="0.25">
      <c r="A152" s="3" t="s">
        <v>748</v>
      </c>
      <c r="B152" s="3">
        <v>99</v>
      </c>
      <c r="C152" s="3" t="s">
        <v>1269</v>
      </c>
      <c r="D152" s="3" t="s">
        <v>1181</v>
      </c>
      <c r="E152" s="3" t="s">
        <v>1417</v>
      </c>
      <c r="F152" s="7" t="s">
        <v>407</v>
      </c>
      <c r="G152" s="3" t="s">
        <v>1176</v>
      </c>
      <c r="I152" s="3">
        <f t="shared" ref="I152" si="54">B152</f>
        <v>99</v>
      </c>
      <c r="J152" s="3" t="s">
        <v>0</v>
      </c>
      <c r="K152" s="3" t="s">
        <v>1258</v>
      </c>
      <c r="L152" s="3" t="str">
        <f t="shared" ref="L152" si="55">MID(F152,4,3)</f>
        <v>NOV</v>
      </c>
      <c r="M152" s="3" t="s">
        <v>1177</v>
      </c>
      <c r="N152" s="3" t="s">
        <v>1291</v>
      </c>
      <c r="O152" s="3" t="s">
        <v>762</v>
      </c>
      <c r="P152" s="3">
        <f t="shared" ref="P152" si="56">B152</f>
        <v>99</v>
      </c>
      <c r="Q152" s="3" t="s">
        <v>1</v>
      </c>
      <c r="R152" s="3" t="str">
        <f t="shared" si="50"/>
        <v>{id:99,year: "2018",typeDoc:"ACUERDO",dateDoc:"13-NOV",numDoc:"CG 99-2018",monthDoc:"NOV",nameDoc:"ADECUACIÓN DE COMISIONES",link: Acuerdos__pdfpath(`./${"2018/"}${"99.pdf"}`),},</v>
      </c>
      <c r="V152" s="3" t="str">
        <f t="shared" si="36"/>
        <v>{id:99,year: "2018",typeDoc:"ACUERDO",dateDoc:"13-NOV",numDoc:"CG 99-2018",monthDoc:"NOV",nameDoc:"ADECUACIÓN DE COMISIONES",link: Acuerdos__pdfpath(`./${"2018/"}${"99.pdf"}`),},</v>
      </c>
      <c r="W152" s="3">
        <v>151</v>
      </c>
    </row>
    <row r="153" spans="1:23" ht="15.75" thickBot="1" x14ac:dyDescent="0.3">
      <c r="A153" s="3" t="s">
        <v>748</v>
      </c>
      <c r="B153" s="3">
        <v>100</v>
      </c>
      <c r="C153" s="3" t="s">
        <v>1269</v>
      </c>
      <c r="D153" s="3" t="s">
        <v>1181</v>
      </c>
      <c r="E153" s="3" t="s">
        <v>1417</v>
      </c>
      <c r="F153" s="7" t="s">
        <v>407</v>
      </c>
      <c r="G153" s="3" t="s">
        <v>1176</v>
      </c>
      <c r="I153" s="3">
        <f t="shared" si="47"/>
        <v>100</v>
      </c>
      <c r="J153" s="3" t="s">
        <v>0</v>
      </c>
      <c r="K153" s="3" t="s">
        <v>1258</v>
      </c>
      <c r="L153" s="3" t="str">
        <f>MID(F153,4,3)</f>
        <v>NOV</v>
      </c>
      <c r="M153" s="3" t="s">
        <v>1177</v>
      </c>
      <c r="N153" s="3" t="s">
        <v>1290</v>
      </c>
      <c r="O153" s="3" t="s">
        <v>762</v>
      </c>
      <c r="P153" s="3">
        <f t="shared" si="48"/>
        <v>100</v>
      </c>
      <c r="Q153" s="3" t="s">
        <v>1</v>
      </c>
      <c r="R153" s="3" t="str">
        <f t="shared" si="50"/>
        <v>{id:100,year: "2018",typeDoc:"ACUERDO",dateDoc:"13-NOV",numDoc:"CG 100-2018",monthDoc:"NOV",nameDoc:"DESIGNACIÓN DE DIRECTORA DOECYEC",link: Acuerdos__pdfpath(`./${"2018/"}${"100.pdf"}`),},</v>
      </c>
      <c r="V153" s="3" t="str">
        <f t="shared" si="36"/>
        <v>{id:100,year: "2018",typeDoc:"ACUERDO",dateDoc:"13-NOV",numDoc:"CG 100-2018",monthDoc:"NOV",nameDoc:"DESIGNACIÓN DE DIRECTORA DOECYEC",link: Acuerdos__pdfpath(`./${"2018/"}${"100.pdf"}`),},</v>
      </c>
      <c r="W153" s="3">
        <v>152</v>
      </c>
    </row>
    <row r="154" spans="1:23" x14ac:dyDescent="0.25">
      <c r="A154" s="17" t="s">
        <v>748</v>
      </c>
      <c r="B154" s="10">
        <v>101</v>
      </c>
      <c r="C154" s="10" t="s">
        <v>1269</v>
      </c>
      <c r="D154" s="10" t="s">
        <v>1182</v>
      </c>
      <c r="E154" s="10" t="s">
        <v>1417</v>
      </c>
      <c r="F154" s="18" t="s">
        <v>547</v>
      </c>
      <c r="G154" s="10" t="s">
        <v>1176</v>
      </c>
      <c r="H154" s="10"/>
      <c r="I154" s="10">
        <f>B154</f>
        <v>101</v>
      </c>
      <c r="J154" s="10" t="s">
        <v>0</v>
      </c>
      <c r="K154" s="10" t="s">
        <v>1258</v>
      </c>
      <c r="L154" s="10" t="str">
        <f t="shared" si="34"/>
        <v>DIC</v>
      </c>
      <c r="M154" s="10" t="s">
        <v>1177</v>
      </c>
      <c r="N154" s="10" t="s">
        <v>1289</v>
      </c>
      <c r="O154" s="10" t="s">
        <v>762</v>
      </c>
      <c r="P154" s="10">
        <f t="shared" si="29"/>
        <v>101</v>
      </c>
      <c r="Q154" s="10" t="s">
        <v>613</v>
      </c>
      <c r="R154" s="19"/>
      <c r="V154" s="3" t="str">
        <f t="shared" si="36"/>
        <v/>
      </c>
      <c r="W154" s="3">
        <v>153</v>
      </c>
    </row>
    <row r="155" spans="1:23" ht="15.75" thickBot="1" x14ac:dyDescent="0.3">
      <c r="A155" s="22" t="s">
        <v>748</v>
      </c>
      <c r="B155" s="15" t="s">
        <v>611</v>
      </c>
      <c r="C155" s="15" t="s">
        <v>1269</v>
      </c>
      <c r="D155" s="15"/>
      <c r="E155" s="15" t="s">
        <v>1417</v>
      </c>
      <c r="F155" s="23"/>
      <c r="G155" s="15" t="s">
        <v>1179</v>
      </c>
      <c r="H155" s="15"/>
      <c r="I155" s="15"/>
      <c r="J155" s="15"/>
      <c r="K155" s="15" t="s">
        <v>1180</v>
      </c>
      <c r="L155" s="15" t="str">
        <f t="shared" si="34"/>
        <v/>
      </c>
      <c r="M155" s="15" t="s">
        <v>1177</v>
      </c>
      <c r="N155" s="15" t="s">
        <v>767</v>
      </c>
      <c r="O155" s="15" t="s">
        <v>762</v>
      </c>
      <c r="P155" s="15">
        <v>101.1</v>
      </c>
      <c r="Q155" s="15" t="s">
        <v>622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V155" s="3" t="str">
        <f t="shared" si="36"/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W155" s="3">
        <v>154</v>
      </c>
    </row>
    <row r="156" spans="1:23" x14ac:dyDescent="0.25">
      <c r="A156" s="17" t="s">
        <v>748</v>
      </c>
      <c r="B156" s="10">
        <v>102</v>
      </c>
      <c r="C156" s="10" t="s">
        <v>1269</v>
      </c>
      <c r="D156" s="10" t="s">
        <v>1181</v>
      </c>
      <c r="E156" s="10" t="s">
        <v>1417</v>
      </c>
      <c r="F156" s="18" t="s">
        <v>738</v>
      </c>
      <c r="G156" s="10" t="s">
        <v>1176</v>
      </c>
      <c r="H156" s="10"/>
      <c r="I156" s="10">
        <f>B156</f>
        <v>102</v>
      </c>
      <c r="J156" s="10" t="s">
        <v>0</v>
      </c>
      <c r="K156" s="10" t="s">
        <v>1258</v>
      </c>
      <c r="L156" s="10" t="str">
        <f t="shared" ref="L156:L157" si="57">MID(F156,4,3)</f>
        <v>DIC</v>
      </c>
      <c r="M156" s="10" t="s">
        <v>1177</v>
      </c>
      <c r="N156" s="10" t="s">
        <v>1279</v>
      </c>
      <c r="O156" s="10" t="s">
        <v>762</v>
      </c>
      <c r="P156" s="10">
        <f t="shared" ref="P156" si="58">B156</f>
        <v>102</v>
      </c>
      <c r="Q156" s="10" t="s">
        <v>613</v>
      </c>
      <c r="R156" s="19"/>
      <c r="V156" s="3" t="str">
        <f t="shared" si="36"/>
        <v/>
      </c>
      <c r="W156" s="3">
        <v>155</v>
      </c>
    </row>
    <row r="157" spans="1:23" ht="15.75" thickBot="1" x14ac:dyDescent="0.3">
      <c r="A157" s="22" t="s">
        <v>748</v>
      </c>
      <c r="B157" s="15" t="s">
        <v>611</v>
      </c>
      <c r="C157" s="15" t="s">
        <v>1269</v>
      </c>
      <c r="D157" s="15"/>
      <c r="E157" s="15" t="s">
        <v>1417</v>
      </c>
      <c r="F157" s="23"/>
      <c r="G157" s="15" t="s">
        <v>1179</v>
      </c>
      <c r="H157" s="15"/>
      <c r="I157" s="15"/>
      <c r="J157" s="15"/>
      <c r="K157" s="15" t="s">
        <v>1180</v>
      </c>
      <c r="L157" s="15" t="str">
        <f t="shared" si="57"/>
        <v/>
      </c>
      <c r="M157" s="15" t="s">
        <v>1177</v>
      </c>
      <c r="N157" s="15" t="s">
        <v>767</v>
      </c>
      <c r="O157" s="15" t="s">
        <v>762</v>
      </c>
      <c r="P157" s="15">
        <v>102.1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V157" s="3" t="str">
        <f t="shared" si="36"/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W157" s="3">
        <v>156</v>
      </c>
    </row>
    <row r="158" spans="1:23" x14ac:dyDescent="0.25">
      <c r="R158" s="3" t="s">
        <v>920</v>
      </c>
      <c r="V158" s="3" t="str">
        <f t="shared" si="36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X158"/>
  <sheetViews>
    <sheetView topLeftCell="H1" workbookViewId="0">
      <selection activeCell="W3" sqref="W3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2" width="11.5703125" style="3"/>
    <col min="23" max="23" width="50.7109375" style="3" customWidth="1"/>
    <col min="24" max="24" width="5" style="3" bestFit="1" customWidth="1"/>
    <col min="25" max="16384" width="11.5703125" style="3"/>
  </cols>
  <sheetData>
    <row r="1" spans="1:24" x14ac:dyDescent="0.25">
      <c r="W1" s="3" t="s">
        <v>2501</v>
      </c>
      <c r="X1" s="3" t="s">
        <v>2506</v>
      </c>
    </row>
    <row r="2" spans="1:24" ht="15.75" thickBot="1" x14ac:dyDescent="0.3">
      <c r="R2" s="3" t="s">
        <v>921</v>
      </c>
      <c r="W2" s="3" t="str">
        <f t="shared" ref="W2:W33" si="0">IF(R2=0,"",R2)</f>
        <v>export const dataAcuerdos2017 = [</v>
      </c>
      <c r="X2" s="3">
        <v>1</v>
      </c>
    </row>
    <row r="3" spans="1:24" x14ac:dyDescent="0.25">
      <c r="A3" s="17" t="s">
        <v>748</v>
      </c>
      <c r="B3" s="10">
        <v>1</v>
      </c>
      <c r="C3" s="10" t="s">
        <v>1270</v>
      </c>
      <c r="D3" s="10" t="s">
        <v>1181</v>
      </c>
      <c r="E3" s="10" t="s">
        <v>1417</v>
      </c>
      <c r="F3" s="18"/>
      <c r="G3" s="10" t="s">
        <v>1176</v>
      </c>
      <c r="H3" s="10">
        <v>0</v>
      </c>
      <c r="I3" s="10">
        <v>1</v>
      </c>
      <c r="J3" s="10" t="s">
        <v>0</v>
      </c>
      <c r="K3" s="10" t="s">
        <v>1259</v>
      </c>
      <c r="L3" s="10" t="s">
        <v>751</v>
      </c>
      <c r="M3" s="10" t="s">
        <v>1177</v>
      </c>
      <c r="N3" s="10" t="s">
        <v>1305</v>
      </c>
      <c r="O3" s="10" t="s">
        <v>749</v>
      </c>
      <c r="P3" s="10">
        <f>B3</f>
        <v>1</v>
      </c>
      <c r="Q3" s="10" t="s">
        <v>613</v>
      </c>
      <c r="R3" s="19"/>
      <c r="W3" s="3" t="str">
        <f t="shared" si="0"/>
        <v/>
      </c>
      <c r="X3" s="3">
        <v>2</v>
      </c>
    </row>
    <row r="4" spans="1:24" ht="15.75" thickBot="1" x14ac:dyDescent="0.3">
      <c r="A4" s="22" t="s">
        <v>748</v>
      </c>
      <c r="B4" s="15" t="s">
        <v>611</v>
      </c>
      <c r="C4" s="15" t="s">
        <v>1270</v>
      </c>
      <c r="D4" s="15"/>
      <c r="E4" s="15" t="s">
        <v>1417</v>
      </c>
      <c r="F4" s="23"/>
      <c r="G4" s="15" t="s">
        <v>1179</v>
      </c>
      <c r="H4" s="15"/>
      <c r="I4" s="15"/>
      <c r="J4" s="15"/>
      <c r="K4" s="15" t="s">
        <v>1180</v>
      </c>
      <c r="L4" s="15" t="str">
        <f>MID(F4,4,3)</f>
        <v/>
      </c>
      <c r="M4" s="15" t="s">
        <v>1177</v>
      </c>
      <c r="N4" s="15" t="s">
        <v>695</v>
      </c>
      <c r="O4" s="15" t="s">
        <v>749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W4" s="3" t="str">
        <f t="shared" si="0"/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X4" s="3">
        <v>3</v>
      </c>
    </row>
    <row r="5" spans="1:24" ht="15.75" thickBot="1" x14ac:dyDescent="0.3">
      <c r="A5" s="3" t="s">
        <v>748</v>
      </c>
      <c r="B5" s="3">
        <v>2</v>
      </c>
      <c r="C5" s="3" t="s">
        <v>1270</v>
      </c>
      <c r="D5" s="3" t="s">
        <v>1181</v>
      </c>
      <c r="E5" s="3" t="s">
        <v>1417</v>
      </c>
      <c r="F5" s="7" t="s">
        <v>6</v>
      </c>
      <c r="G5" s="3" t="s">
        <v>1176</v>
      </c>
      <c r="H5" s="3">
        <v>0</v>
      </c>
      <c r="I5" s="3">
        <v>2</v>
      </c>
      <c r="J5" s="3" t="s">
        <v>0</v>
      </c>
      <c r="K5" s="3" t="s">
        <v>1259</v>
      </c>
      <c r="L5" s="3" t="s">
        <v>750</v>
      </c>
      <c r="M5" s="3" t="s">
        <v>1177</v>
      </c>
      <c r="N5" s="3" t="s">
        <v>1306</v>
      </c>
      <c r="O5" s="3" t="s">
        <v>749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W5" s="3" t="str">
        <f t="shared" si="0"/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X5" s="3">
        <v>4</v>
      </c>
    </row>
    <row r="6" spans="1:24" x14ac:dyDescent="0.25">
      <c r="A6" s="17" t="s">
        <v>748</v>
      </c>
      <c r="B6" s="10">
        <v>3</v>
      </c>
      <c r="C6" s="10" t="s">
        <v>1270</v>
      </c>
      <c r="D6" s="10" t="s">
        <v>1181</v>
      </c>
      <c r="E6" s="10" t="s">
        <v>1417</v>
      </c>
      <c r="F6" s="18" t="s">
        <v>700</v>
      </c>
      <c r="G6" s="10" t="s">
        <v>1176</v>
      </c>
      <c r="H6" s="10">
        <v>0</v>
      </c>
      <c r="I6" s="10">
        <v>3</v>
      </c>
      <c r="J6" s="10" t="s">
        <v>0</v>
      </c>
      <c r="K6" s="10" t="s">
        <v>1259</v>
      </c>
      <c r="L6" s="10" t="str">
        <f t="shared" ref="L6:L37" si="2">MID(F6,4,3)</f>
        <v>FEB</v>
      </c>
      <c r="M6" s="10" t="s">
        <v>1177</v>
      </c>
      <c r="N6" s="10" t="s">
        <v>1307</v>
      </c>
      <c r="O6" s="10" t="s">
        <v>749</v>
      </c>
      <c r="P6" s="10">
        <f>B6</f>
        <v>3</v>
      </c>
      <c r="Q6" s="10" t="s">
        <v>613</v>
      </c>
      <c r="R6" s="19"/>
      <c r="W6" s="3" t="str">
        <f t="shared" si="0"/>
        <v/>
      </c>
      <c r="X6" s="3">
        <v>5</v>
      </c>
    </row>
    <row r="7" spans="1:24" ht="15.75" thickBot="1" x14ac:dyDescent="0.3">
      <c r="A7" s="22" t="s">
        <v>748</v>
      </c>
      <c r="B7" s="15" t="s">
        <v>611</v>
      </c>
      <c r="C7" s="15" t="s">
        <v>1270</v>
      </c>
      <c r="D7" s="15"/>
      <c r="E7" s="15" t="s">
        <v>1417</v>
      </c>
      <c r="F7" s="23"/>
      <c r="G7" s="15" t="s">
        <v>1179</v>
      </c>
      <c r="H7" s="15"/>
      <c r="I7" s="15"/>
      <c r="J7" s="15"/>
      <c r="K7" s="15" t="s">
        <v>1180</v>
      </c>
      <c r="L7" s="15" t="str">
        <f t="shared" si="2"/>
        <v/>
      </c>
      <c r="M7" s="15" t="s">
        <v>1177</v>
      </c>
      <c r="N7" s="15" t="s">
        <v>698</v>
      </c>
      <c r="O7" s="15" t="s">
        <v>749</v>
      </c>
      <c r="P7" s="15">
        <v>3.1</v>
      </c>
      <c r="Q7" s="15" t="s">
        <v>622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W7" s="3" t="str">
        <f t="shared" si="0"/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X7" s="3">
        <v>6</v>
      </c>
    </row>
    <row r="8" spans="1:24" x14ac:dyDescent="0.25">
      <c r="A8" s="17" t="s">
        <v>748</v>
      </c>
      <c r="B8" s="10">
        <v>4</v>
      </c>
      <c r="C8" s="10" t="s">
        <v>1270</v>
      </c>
      <c r="D8" s="10" t="s">
        <v>1181</v>
      </c>
      <c r="E8" s="10" t="s">
        <v>1417</v>
      </c>
      <c r="F8" s="18" t="s">
        <v>700</v>
      </c>
      <c r="G8" s="10" t="s">
        <v>1176</v>
      </c>
      <c r="H8" s="10">
        <v>0</v>
      </c>
      <c r="I8" s="10">
        <v>4</v>
      </c>
      <c r="J8" s="10" t="s">
        <v>0</v>
      </c>
      <c r="K8" s="10" t="s">
        <v>1259</v>
      </c>
      <c r="L8" s="10" t="str">
        <f t="shared" si="2"/>
        <v>FEB</v>
      </c>
      <c r="M8" s="10" t="s">
        <v>1177</v>
      </c>
      <c r="N8" s="10" t="s">
        <v>1308</v>
      </c>
      <c r="O8" s="10" t="s">
        <v>749</v>
      </c>
      <c r="P8" s="10">
        <f>B8</f>
        <v>4</v>
      </c>
      <c r="Q8" s="10" t="s">
        <v>613</v>
      </c>
      <c r="R8" s="19"/>
      <c r="W8" s="3" t="str">
        <f t="shared" si="0"/>
        <v/>
      </c>
      <c r="X8" s="3">
        <v>7</v>
      </c>
    </row>
    <row r="9" spans="1:24" ht="15.75" thickBot="1" x14ac:dyDescent="0.3">
      <c r="A9" s="22" t="s">
        <v>748</v>
      </c>
      <c r="B9" s="15" t="s">
        <v>611</v>
      </c>
      <c r="C9" s="15" t="s">
        <v>1270</v>
      </c>
      <c r="D9" s="15"/>
      <c r="E9" s="15" t="s">
        <v>1417</v>
      </c>
      <c r="F9" s="23"/>
      <c r="G9" s="15" t="s">
        <v>1179</v>
      </c>
      <c r="H9" s="15"/>
      <c r="I9" s="15"/>
      <c r="J9" s="15"/>
      <c r="K9" s="15" t="s">
        <v>1180</v>
      </c>
      <c r="L9" s="15" t="str">
        <f t="shared" si="2"/>
        <v/>
      </c>
      <c r="M9" s="15" t="s">
        <v>1177</v>
      </c>
      <c r="N9" s="15" t="s">
        <v>699</v>
      </c>
      <c r="O9" s="15" t="s">
        <v>749</v>
      </c>
      <c r="P9" s="15">
        <v>4.0999999999999996</v>
      </c>
      <c r="Q9" s="15" t="s">
        <v>622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W9" s="3" t="str">
        <f t="shared" si="0"/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X9" s="3">
        <v>8</v>
      </c>
    </row>
    <row r="10" spans="1:24" ht="15.75" thickBot="1" x14ac:dyDescent="0.3">
      <c r="A10" s="3" t="s">
        <v>748</v>
      </c>
      <c r="B10" s="3">
        <v>5</v>
      </c>
      <c r="C10" s="3" t="s">
        <v>1270</v>
      </c>
      <c r="D10" s="3" t="s">
        <v>1181</v>
      </c>
      <c r="E10" s="3" t="s">
        <v>1417</v>
      </c>
      <c r="F10" s="7" t="s">
        <v>700</v>
      </c>
      <c r="G10" s="3" t="s">
        <v>1176</v>
      </c>
      <c r="H10" s="3">
        <v>0</v>
      </c>
      <c r="I10" s="3">
        <v>5</v>
      </c>
      <c r="J10" s="3" t="s">
        <v>0</v>
      </c>
      <c r="K10" s="3" t="s">
        <v>1259</v>
      </c>
      <c r="L10" s="3" t="str">
        <f t="shared" si="2"/>
        <v>FEB</v>
      </c>
      <c r="M10" s="3" t="s">
        <v>1177</v>
      </c>
      <c r="N10" s="3" t="s">
        <v>1309</v>
      </c>
      <c r="O10" s="3" t="s">
        <v>749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  <c r="W10" s="3" t="str">
        <f t="shared" si="0"/>
        <v>{id:5,year: "2017",typeDoc:"ACUERDO",dateDoc:"15-FEB",numDoc:"CG 05-2017",monthDoc:"FEB",nameDoc:"DESIGNACIÓN DEL DIRECTOR DE ASUNTOS JURÍDICOS",link: Acuerdos__pdfpath(`./${"2017/"}${"5.pdf"}`),},</v>
      </c>
      <c r="X10" s="3">
        <v>9</v>
      </c>
    </row>
    <row r="11" spans="1:24" x14ac:dyDescent="0.25">
      <c r="A11" s="17" t="s">
        <v>748</v>
      </c>
      <c r="B11" s="10">
        <v>6</v>
      </c>
      <c r="C11" s="10" t="s">
        <v>1270</v>
      </c>
      <c r="D11" s="10" t="s">
        <v>1181</v>
      </c>
      <c r="E11" s="10" t="s">
        <v>1417</v>
      </c>
      <c r="F11" s="18" t="s">
        <v>701</v>
      </c>
      <c r="G11" s="10" t="s">
        <v>1176</v>
      </c>
      <c r="H11" s="10">
        <v>0</v>
      </c>
      <c r="I11" s="10">
        <v>6</v>
      </c>
      <c r="J11" s="10" t="s">
        <v>0</v>
      </c>
      <c r="K11" s="10" t="s">
        <v>1259</v>
      </c>
      <c r="L11" s="10" t="str">
        <f t="shared" si="2"/>
        <v>FEB</v>
      </c>
      <c r="M11" s="10" t="s">
        <v>1177</v>
      </c>
      <c r="N11" s="10" t="s">
        <v>2257</v>
      </c>
      <c r="O11" s="10" t="s">
        <v>749</v>
      </c>
      <c r="P11" s="10">
        <f>B11</f>
        <v>6</v>
      </c>
      <c r="Q11" s="10" t="s">
        <v>613</v>
      </c>
      <c r="R11" s="19"/>
      <c r="W11" s="3" t="str">
        <f t="shared" si="0"/>
        <v/>
      </c>
      <c r="X11" s="3">
        <v>10</v>
      </c>
    </row>
    <row r="12" spans="1:24" ht="15.75" thickBot="1" x14ac:dyDescent="0.3">
      <c r="A12" s="22" t="s">
        <v>748</v>
      </c>
      <c r="B12" s="15" t="s">
        <v>611</v>
      </c>
      <c r="C12" s="15" t="s">
        <v>1270</v>
      </c>
      <c r="D12" s="15"/>
      <c r="E12" s="15" t="s">
        <v>1417</v>
      </c>
      <c r="F12" s="23"/>
      <c r="G12" s="15" t="s">
        <v>1179</v>
      </c>
      <c r="H12" s="15"/>
      <c r="I12" s="15"/>
      <c r="J12" s="15"/>
      <c r="K12" s="15" t="s">
        <v>1180</v>
      </c>
      <c r="L12" s="15" t="str">
        <f t="shared" si="2"/>
        <v/>
      </c>
      <c r="M12" s="15" t="s">
        <v>1177</v>
      </c>
      <c r="N12" s="15" t="s">
        <v>695</v>
      </c>
      <c r="O12" s="15" t="s">
        <v>749</v>
      </c>
      <c r="P12" s="15">
        <v>6.1</v>
      </c>
      <c r="Q12" s="15" t="s">
        <v>622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W12" s="3" t="str">
        <f t="shared" si="0"/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X12" s="3">
        <v>11</v>
      </c>
    </row>
    <row r="13" spans="1:24" x14ac:dyDescent="0.25">
      <c r="A13" s="17" t="s">
        <v>748</v>
      </c>
      <c r="B13" s="10">
        <v>7</v>
      </c>
      <c r="C13" s="10" t="s">
        <v>1270</v>
      </c>
      <c r="D13" s="10" t="s">
        <v>1181</v>
      </c>
      <c r="E13" s="10" t="s">
        <v>1417</v>
      </c>
      <c r="F13" s="18" t="s">
        <v>702</v>
      </c>
      <c r="G13" s="10" t="s">
        <v>1176</v>
      </c>
      <c r="H13" s="10">
        <v>0</v>
      </c>
      <c r="I13" s="10">
        <v>6</v>
      </c>
      <c r="J13" s="10" t="s">
        <v>0</v>
      </c>
      <c r="K13" s="10" t="s">
        <v>1259</v>
      </c>
      <c r="L13" s="10" t="str">
        <f t="shared" si="2"/>
        <v>MAR</v>
      </c>
      <c r="M13" s="10" t="s">
        <v>1177</v>
      </c>
      <c r="N13" s="10" t="s">
        <v>1310</v>
      </c>
      <c r="O13" s="10" t="s">
        <v>749</v>
      </c>
      <c r="P13" s="10">
        <f>B13</f>
        <v>7</v>
      </c>
      <c r="Q13" s="10" t="s">
        <v>613</v>
      </c>
      <c r="R13" s="19"/>
      <c r="W13" s="3" t="str">
        <f t="shared" si="0"/>
        <v/>
      </c>
      <c r="X13" s="3">
        <v>12</v>
      </c>
    </row>
    <row r="14" spans="1:24" ht="15.75" thickBot="1" x14ac:dyDescent="0.3">
      <c r="A14" s="22" t="s">
        <v>748</v>
      </c>
      <c r="B14" s="15" t="s">
        <v>611</v>
      </c>
      <c r="C14" s="15" t="s">
        <v>1270</v>
      </c>
      <c r="D14" s="15"/>
      <c r="E14" s="15" t="s">
        <v>1417</v>
      </c>
      <c r="F14" s="23"/>
      <c r="G14" s="15" t="s">
        <v>1179</v>
      </c>
      <c r="H14" s="15"/>
      <c r="I14" s="15"/>
      <c r="J14" s="15"/>
      <c r="K14" s="15" t="s">
        <v>1180</v>
      </c>
      <c r="L14" s="15" t="str">
        <f t="shared" si="2"/>
        <v/>
      </c>
      <c r="M14" s="15" t="s">
        <v>1177</v>
      </c>
      <c r="N14" s="15" t="s">
        <v>704</v>
      </c>
      <c r="O14" s="15" t="s">
        <v>749</v>
      </c>
      <c r="P14" s="15">
        <v>7.1</v>
      </c>
      <c r="Q14" s="15" t="s">
        <v>622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W14" s="3" t="str">
        <f t="shared" si="0"/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X14" s="3">
        <v>13</v>
      </c>
    </row>
    <row r="15" spans="1:24" x14ac:dyDescent="0.25">
      <c r="A15" s="3" t="s">
        <v>748</v>
      </c>
      <c r="B15" s="3">
        <v>8</v>
      </c>
      <c r="C15" s="3" t="s">
        <v>1270</v>
      </c>
      <c r="D15" s="3" t="s">
        <v>1181</v>
      </c>
      <c r="E15" s="3" t="s">
        <v>1417</v>
      </c>
      <c r="F15" s="7" t="s">
        <v>702</v>
      </c>
      <c r="G15" s="3" t="s">
        <v>1176</v>
      </c>
      <c r="H15" s="3">
        <v>0</v>
      </c>
      <c r="I15" s="3">
        <v>8</v>
      </c>
      <c r="J15" s="3" t="s">
        <v>0</v>
      </c>
      <c r="K15" s="3" t="s">
        <v>1259</v>
      </c>
      <c r="L15" s="3" t="str">
        <f t="shared" si="2"/>
        <v>MAR</v>
      </c>
      <c r="M15" s="3" t="s">
        <v>1177</v>
      </c>
      <c r="N15" s="3" t="s">
        <v>1311</v>
      </c>
      <c r="O15" s="3" t="s">
        <v>749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  <c r="W15" s="3" t="str">
        <f t="shared" si="0"/>
        <v>{id:8,year: "2017",typeDoc:"ACUERDO",dateDoc:"23-MAR",numDoc:"CG 08-2017",monthDoc:"MAR",nameDoc:"PRORROGA DE VIGENCIA DE ACUERDOS PARA EL PROCESO ELECTORAL EXTRAORDINARIO 2017",link: Acuerdos__pdfpath(`./${"2017/"}${"8.pdf"}`),},</v>
      </c>
      <c r="X15" s="3">
        <v>14</v>
      </c>
    </row>
    <row r="16" spans="1:24" ht="15.75" thickBot="1" x14ac:dyDescent="0.3">
      <c r="A16" s="3" t="s">
        <v>748</v>
      </c>
      <c r="B16" s="3">
        <v>9</v>
      </c>
      <c r="C16" s="3" t="s">
        <v>1270</v>
      </c>
      <c r="D16" s="3" t="s">
        <v>1181</v>
      </c>
      <c r="E16" s="3" t="s">
        <v>1417</v>
      </c>
      <c r="F16" s="7" t="s">
        <v>702</v>
      </c>
      <c r="G16" s="3" t="s">
        <v>1176</v>
      </c>
      <c r="H16" s="3">
        <v>0</v>
      </c>
      <c r="I16" s="3">
        <v>9</v>
      </c>
      <c r="J16" s="3" t="s">
        <v>0</v>
      </c>
      <c r="K16" s="3" t="s">
        <v>1259</v>
      </c>
      <c r="L16" s="3" t="str">
        <f t="shared" si="2"/>
        <v>MAR</v>
      </c>
      <c r="M16" s="3" t="s">
        <v>1177</v>
      </c>
      <c r="N16" s="3" t="s">
        <v>1312</v>
      </c>
      <c r="O16" s="3" t="s">
        <v>749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"2017",typeDoc:"ACUERDO",dateDoc:"23-MAR",numDoc:"CG 09-2017",monthDoc:"MAR",nameDoc:"COMISIONES TEMPORALES SEGUIMIENTO A SISTEMAS INFORMÁTICOS Y DEBATES",link: Acuerdos__pdfpath(`./${"2017/"}${"9.pdf"}`),},</v>
      </c>
      <c r="W16" s="3" t="str">
        <f t="shared" si="0"/>
        <v>{id:9,year: "2017",typeDoc:"ACUERDO",dateDoc:"23-MAR",numDoc:"CG 09-2017",monthDoc:"MAR",nameDoc:"COMISIONES TEMPORALES SEGUIMIENTO A SISTEMAS INFORMÁTICOS Y DEBATES",link: Acuerdos__pdfpath(`./${"2017/"}${"9.pdf"}`),},</v>
      </c>
      <c r="X16" s="3">
        <v>15</v>
      </c>
    </row>
    <row r="17" spans="1:24" x14ac:dyDescent="0.25">
      <c r="A17" s="17" t="s">
        <v>748</v>
      </c>
      <c r="B17" s="10">
        <v>10</v>
      </c>
      <c r="C17" s="10" t="s">
        <v>1270</v>
      </c>
      <c r="D17" s="10" t="s">
        <v>1181</v>
      </c>
      <c r="E17" s="10" t="s">
        <v>1417</v>
      </c>
      <c r="F17" s="18" t="s">
        <v>702</v>
      </c>
      <c r="G17" s="10" t="s">
        <v>1176</v>
      </c>
      <c r="H17" s="10"/>
      <c r="I17" s="10">
        <f>B17</f>
        <v>10</v>
      </c>
      <c r="J17" s="10" t="s">
        <v>0</v>
      </c>
      <c r="K17" s="10" t="s">
        <v>1259</v>
      </c>
      <c r="L17" s="10" t="str">
        <f t="shared" si="2"/>
        <v>MAR</v>
      </c>
      <c r="M17" s="10" t="s">
        <v>1177</v>
      </c>
      <c r="N17" s="8" t="s">
        <v>1313</v>
      </c>
      <c r="O17" s="10" t="s">
        <v>749</v>
      </c>
      <c r="P17" s="10">
        <f>B17</f>
        <v>10</v>
      </c>
      <c r="Q17" s="10" t="s">
        <v>613</v>
      </c>
      <c r="R17" s="19"/>
      <c r="W17" s="3" t="str">
        <f t="shared" si="0"/>
        <v/>
      </c>
      <c r="X17" s="3">
        <v>16</v>
      </c>
    </row>
    <row r="18" spans="1:24" ht="15.75" thickBot="1" x14ac:dyDescent="0.3">
      <c r="A18" s="22" t="s">
        <v>748</v>
      </c>
      <c r="B18" s="15" t="s">
        <v>611</v>
      </c>
      <c r="C18" s="15" t="s">
        <v>1270</v>
      </c>
      <c r="D18" s="15"/>
      <c r="E18" s="15" t="s">
        <v>1417</v>
      </c>
      <c r="F18" s="23"/>
      <c r="G18" s="15" t="s">
        <v>1179</v>
      </c>
      <c r="H18" s="15"/>
      <c r="I18" s="15"/>
      <c r="J18" s="15"/>
      <c r="K18" s="15" t="s">
        <v>1180</v>
      </c>
      <c r="L18" s="15" t="str">
        <f t="shared" si="2"/>
        <v/>
      </c>
      <c r="M18" s="15" t="s">
        <v>1177</v>
      </c>
      <c r="N18" s="13" t="s">
        <v>705</v>
      </c>
      <c r="O18" s="15" t="s">
        <v>749</v>
      </c>
      <c r="P18" s="15">
        <v>10.1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W18" s="3" t="str">
        <f t="shared" si="0"/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X18" s="3">
        <v>17</v>
      </c>
    </row>
    <row r="19" spans="1:24" ht="15.75" thickBot="1" x14ac:dyDescent="0.3">
      <c r="A19" s="3" t="s">
        <v>748</v>
      </c>
      <c r="B19" s="3">
        <v>11</v>
      </c>
      <c r="C19" s="3" t="s">
        <v>1270</v>
      </c>
      <c r="D19" s="3" t="s">
        <v>1181</v>
      </c>
      <c r="E19" s="3" t="s">
        <v>1417</v>
      </c>
      <c r="F19" s="7" t="s">
        <v>428</v>
      </c>
      <c r="G19" s="3" t="s">
        <v>1176</v>
      </c>
      <c r="I19" s="3">
        <v>11</v>
      </c>
      <c r="J19" s="3" t="s">
        <v>0</v>
      </c>
      <c r="K19" s="3" t="s">
        <v>1259</v>
      </c>
      <c r="L19" s="3" t="str">
        <f t="shared" si="2"/>
        <v>MAR</v>
      </c>
      <c r="M19" s="3" t="s">
        <v>1177</v>
      </c>
      <c r="N19" s="3" t="s">
        <v>1314</v>
      </c>
      <c r="O19" s="3" t="s">
        <v>749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  <c r="W19" s="3" t="str">
        <f t="shared" si="0"/>
        <v>{id:11,year: "2017",typeDoc:"ACUERDO",dateDoc:"28-MAR",numDoc:"CG 11-2017",monthDoc:"MAR",nameDoc:"MULTAS PARTIDO ALIANZA CIUDADANA",link: Acuerdos__pdfpath(`./${"2017/"}${"11.pdf"}`),},</v>
      </c>
      <c r="X19" s="3">
        <v>18</v>
      </c>
    </row>
    <row r="20" spans="1:24" x14ac:dyDescent="0.25">
      <c r="A20" s="17" t="s">
        <v>748</v>
      </c>
      <c r="B20" s="10">
        <v>12</v>
      </c>
      <c r="C20" s="10" t="s">
        <v>1270</v>
      </c>
      <c r="D20" s="10" t="s">
        <v>1181</v>
      </c>
      <c r="E20" s="10" t="s">
        <v>1417</v>
      </c>
      <c r="F20" s="18" t="s">
        <v>428</v>
      </c>
      <c r="G20" s="10" t="s">
        <v>1176</v>
      </c>
      <c r="H20" s="10"/>
      <c r="I20" s="10">
        <f>B20</f>
        <v>12</v>
      </c>
      <c r="J20" s="10" t="s">
        <v>0</v>
      </c>
      <c r="K20" s="10" t="s">
        <v>1259</v>
      </c>
      <c r="L20" s="10" t="str">
        <f t="shared" si="2"/>
        <v>MAR</v>
      </c>
      <c r="M20" s="10" t="s">
        <v>1177</v>
      </c>
      <c r="N20" s="8" t="s">
        <v>1315</v>
      </c>
      <c r="O20" s="10" t="s">
        <v>749</v>
      </c>
      <c r="P20" s="10">
        <f>B20</f>
        <v>12</v>
      </c>
      <c r="Q20" s="10" t="s">
        <v>613</v>
      </c>
      <c r="R20" s="19"/>
      <c r="W20" s="3" t="str">
        <f t="shared" si="0"/>
        <v/>
      </c>
      <c r="X20" s="3">
        <v>19</v>
      </c>
    </row>
    <row r="21" spans="1:24" ht="15.75" thickBot="1" x14ac:dyDescent="0.3">
      <c r="A21" s="22" t="s">
        <v>748</v>
      </c>
      <c r="B21" s="15" t="s">
        <v>611</v>
      </c>
      <c r="C21" s="15" t="s">
        <v>1270</v>
      </c>
      <c r="D21" s="15"/>
      <c r="E21" s="15" t="s">
        <v>1417</v>
      </c>
      <c r="F21" s="23"/>
      <c r="G21" s="15" t="s">
        <v>1179</v>
      </c>
      <c r="H21" s="15"/>
      <c r="I21" s="15"/>
      <c r="J21" s="15"/>
      <c r="K21" s="15" t="s">
        <v>1180</v>
      </c>
      <c r="L21" s="15" t="str">
        <f t="shared" si="2"/>
        <v/>
      </c>
      <c r="M21" s="15" t="s">
        <v>1177</v>
      </c>
      <c r="N21" s="13" t="s">
        <v>706</v>
      </c>
      <c r="O21" s="15" t="s">
        <v>749</v>
      </c>
      <c r="P21" s="15">
        <v>12.1</v>
      </c>
      <c r="Q21" s="15" t="s">
        <v>622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W21" s="3" t="str">
        <f t="shared" si="0"/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X21" s="3">
        <v>20</v>
      </c>
    </row>
    <row r="22" spans="1:24" x14ac:dyDescent="0.25">
      <c r="A22" s="17" t="s">
        <v>748</v>
      </c>
      <c r="B22" s="10">
        <v>13</v>
      </c>
      <c r="C22" s="10" t="s">
        <v>1270</v>
      </c>
      <c r="D22" s="10" t="s">
        <v>1181</v>
      </c>
      <c r="E22" s="10" t="s">
        <v>1417</v>
      </c>
      <c r="F22" s="18" t="s">
        <v>428</v>
      </c>
      <c r="G22" s="10" t="s">
        <v>1176</v>
      </c>
      <c r="H22" s="10"/>
      <c r="I22" s="10">
        <f>B22</f>
        <v>13</v>
      </c>
      <c r="J22" s="10" t="s">
        <v>0</v>
      </c>
      <c r="K22" s="10" t="s">
        <v>1259</v>
      </c>
      <c r="L22" s="10" t="str">
        <f t="shared" si="2"/>
        <v>MAR</v>
      </c>
      <c r="M22" s="10" t="s">
        <v>1177</v>
      </c>
      <c r="N22" s="8" t="s">
        <v>1316</v>
      </c>
      <c r="O22" s="10" t="s">
        <v>749</v>
      </c>
      <c r="P22" s="10">
        <f>B22</f>
        <v>13</v>
      </c>
      <c r="Q22" s="10" t="s">
        <v>613</v>
      </c>
      <c r="R22" s="19"/>
      <c r="W22" s="3" t="str">
        <f t="shared" si="0"/>
        <v/>
      </c>
      <c r="X22" s="3">
        <v>21</v>
      </c>
    </row>
    <row r="23" spans="1:24" ht="15.75" thickBot="1" x14ac:dyDescent="0.3">
      <c r="A23" s="22" t="s">
        <v>748</v>
      </c>
      <c r="B23" s="15" t="s">
        <v>611</v>
      </c>
      <c r="C23" s="15" t="s">
        <v>1270</v>
      </c>
      <c r="D23" s="15"/>
      <c r="E23" s="15" t="s">
        <v>1417</v>
      </c>
      <c r="F23" s="23"/>
      <c r="G23" s="15" t="s">
        <v>1179</v>
      </c>
      <c r="H23" s="15"/>
      <c r="I23" s="15"/>
      <c r="J23" s="15"/>
      <c r="K23" s="15" t="s">
        <v>1180</v>
      </c>
      <c r="L23" s="15" t="str">
        <f t="shared" si="2"/>
        <v/>
      </c>
      <c r="M23" s="15" t="s">
        <v>1177</v>
      </c>
      <c r="N23" s="13" t="s">
        <v>706</v>
      </c>
      <c r="O23" s="15" t="s">
        <v>749</v>
      </c>
      <c r="P23" s="15">
        <v>13.1</v>
      </c>
      <c r="Q23" s="15" t="s">
        <v>622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W23" s="3" t="str">
        <f t="shared" si="0"/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X23" s="3">
        <v>22</v>
      </c>
    </row>
    <row r="24" spans="1:24" x14ac:dyDescent="0.25">
      <c r="A24" s="17" t="s">
        <v>748</v>
      </c>
      <c r="B24" s="10">
        <v>14</v>
      </c>
      <c r="C24" s="10" t="s">
        <v>1270</v>
      </c>
      <c r="D24" s="10" t="s">
        <v>1181</v>
      </c>
      <c r="E24" s="10" t="s">
        <v>1417</v>
      </c>
      <c r="F24" s="18" t="s">
        <v>428</v>
      </c>
      <c r="G24" s="10" t="s">
        <v>1176</v>
      </c>
      <c r="H24" s="10"/>
      <c r="I24" s="10">
        <f>B24</f>
        <v>14</v>
      </c>
      <c r="J24" s="10" t="s">
        <v>0</v>
      </c>
      <c r="K24" s="10" t="s">
        <v>1259</v>
      </c>
      <c r="L24" s="10" t="str">
        <f t="shared" si="2"/>
        <v>MAR</v>
      </c>
      <c r="M24" s="10" t="s">
        <v>1177</v>
      </c>
      <c r="N24" s="8" t="s">
        <v>1317</v>
      </c>
      <c r="O24" s="10" t="s">
        <v>749</v>
      </c>
      <c r="P24" s="10">
        <f>B24</f>
        <v>14</v>
      </c>
      <c r="Q24" s="10" t="s">
        <v>613</v>
      </c>
      <c r="R24" s="19"/>
      <c r="W24" s="3" t="str">
        <f t="shared" si="0"/>
        <v/>
      </c>
      <c r="X24" s="3">
        <v>23</v>
      </c>
    </row>
    <row r="25" spans="1:24" ht="15.75" thickBot="1" x14ac:dyDescent="0.3">
      <c r="A25" s="22" t="s">
        <v>748</v>
      </c>
      <c r="B25" s="15" t="s">
        <v>611</v>
      </c>
      <c r="C25" s="15" t="s">
        <v>1270</v>
      </c>
      <c r="D25" s="15"/>
      <c r="E25" s="15" t="s">
        <v>1417</v>
      </c>
      <c r="F25" s="23"/>
      <c r="G25" s="15" t="s">
        <v>1179</v>
      </c>
      <c r="H25" s="15"/>
      <c r="I25" s="15"/>
      <c r="J25" s="15"/>
      <c r="K25" s="15" t="s">
        <v>1180</v>
      </c>
      <c r="L25" s="15" t="str">
        <f t="shared" si="2"/>
        <v/>
      </c>
      <c r="M25" s="15" t="s">
        <v>1177</v>
      </c>
      <c r="N25" s="13" t="s">
        <v>706</v>
      </c>
      <c r="O25" s="15" t="s">
        <v>749</v>
      </c>
      <c r="P25" s="15">
        <v>14.1</v>
      </c>
      <c r="Q25" s="15" t="s">
        <v>622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W25" s="3" t="str">
        <f t="shared" si="0"/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X25" s="3">
        <v>24</v>
      </c>
    </row>
    <row r="26" spans="1:24" x14ac:dyDescent="0.25">
      <c r="A26" s="17" t="s">
        <v>748</v>
      </c>
      <c r="B26" s="10">
        <v>15</v>
      </c>
      <c r="C26" s="10" t="s">
        <v>1270</v>
      </c>
      <c r="D26" s="10" t="s">
        <v>1181</v>
      </c>
      <c r="E26" s="10" t="s">
        <v>1417</v>
      </c>
      <c r="F26" s="18" t="s">
        <v>428</v>
      </c>
      <c r="G26" s="10" t="s">
        <v>1176</v>
      </c>
      <c r="H26" s="10"/>
      <c r="I26" s="10">
        <f>B26</f>
        <v>15</v>
      </c>
      <c r="J26" s="10" t="s">
        <v>0</v>
      </c>
      <c r="K26" s="10" t="s">
        <v>1259</v>
      </c>
      <c r="L26" s="10" t="str">
        <f t="shared" si="2"/>
        <v>MAR</v>
      </c>
      <c r="M26" s="10" t="s">
        <v>1177</v>
      </c>
      <c r="N26" s="8" t="s">
        <v>1318</v>
      </c>
      <c r="O26" s="10" t="s">
        <v>749</v>
      </c>
      <c r="P26" s="10">
        <f>B26</f>
        <v>15</v>
      </c>
      <c r="Q26" s="10" t="s">
        <v>613</v>
      </c>
      <c r="R26" s="19"/>
      <c r="W26" s="3" t="str">
        <f t="shared" si="0"/>
        <v/>
      </c>
      <c r="X26" s="3">
        <v>25</v>
      </c>
    </row>
    <row r="27" spans="1:24" ht="15.75" thickBot="1" x14ac:dyDescent="0.3">
      <c r="A27" s="22" t="s">
        <v>748</v>
      </c>
      <c r="B27" s="15" t="s">
        <v>611</v>
      </c>
      <c r="C27" s="15" t="s">
        <v>1270</v>
      </c>
      <c r="D27" s="15"/>
      <c r="E27" s="15" t="s">
        <v>1417</v>
      </c>
      <c r="F27" s="23"/>
      <c r="G27" s="15" t="s">
        <v>1179</v>
      </c>
      <c r="H27" s="15"/>
      <c r="I27" s="15"/>
      <c r="J27" s="15"/>
      <c r="K27" s="15" t="s">
        <v>1180</v>
      </c>
      <c r="L27" s="15" t="str">
        <f t="shared" si="2"/>
        <v/>
      </c>
      <c r="M27" s="15" t="s">
        <v>1177</v>
      </c>
      <c r="N27" s="13" t="s">
        <v>706</v>
      </c>
      <c r="O27" s="15" t="s">
        <v>749</v>
      </c>
      <c r="P27" s="15">
        <v>15.1</v>
      </c>
      <c r="Q27" s="15" t="s">
        <v>622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W27" s="3" t="str">
        <f t="shared" si="0"/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X27" s="3">
        <v>26</v>
      </c>
    </row>
    <row r="28" spans="1:24" x14ac:dyDescent="0.25">
      <c r="A28" s="17" t="s">
        <v>748</v>
      </c>
      <c r="B28" s="10">
        <v>16</v>
      </c>
      <c r="C28" s="10" t="s">
        <v>1270</v>
      </c>
      <c r="D28" s="10" t="s">
        <v>1181</v>
      </c>
      <c r="E28" s="10" t="s">
        <v>1417</v>
      </c>
      <c r="F28" s="18" t="s">
        <v>428</v>
      </c>
      <c r="G28" s="10" t="s">
        <v>1176</v>
      </c>
      <c r="H28" s="10"/>
      <c r="I28" s="10">
        <f>B28</f>
        <v>16</v>
      </c>
      <c r="J28" s="10" t="s">
        <v>0</v>
      </c>
      <c r="K28" s="10" t="s">
        <v>1259</v>
      </c>
      <c r="L28" s="10" t="str">
        <f t="shared" si="2"/>
        <v>MAR</v>
      </c>
      <c r="M28" s="10" t="s">
        <v>1177</v>
      </c>
      <c r="N28" s="8" t="s">
        <v>1319</v>
      </c>
      <c r="O28" s="10" t="s">
        <v>749</v>
      </c>
      <c r="P28" s="10">
        <f>B28</f>
        <v>16</v>
      </c>
      <c r="Q28" s="10" t="s">
        <v>613</v>
      </c>
      <c r="R28" s="19"/>
      <c r="W28" s="3" t="str">
        <f t="shared" si="0"/>
        <v/>
      </c>
      <c r="X28" s="3">
        <v>27</v>
      </c>
    </row>
    <row r="29" spans="1:24" ht="15.75" thickBot="1" x14ac:dyDescent="0.3">
      <c r="A29" s="22" t="s">
        <v>748</v>
      </c>
      <c r="B29" s="15" t="s">
        <v>611</v>
      </c>
      <c r="C29" s="15" t="s">
        <v>1270</v>
      </c>
      <c r="D29" s="15"/>
      <c r="E29" s="15" t="s">
        <v>1417</v>
      </c>
      <c r="F29" s="23"/>
      <c r="G29" s="15" t="s">
        <v>1179</v>
      </c>
      <c r="H29" s="15"/>
      <c r="I29" s="15"/>
      <c r="J29" s="15"/>
      <c r="K29" s="15" t="s">
        <v>1180</v>
      </c>
      <c r="L29" s="15" t="str">
        <f t="shared" si="2"/>
        <v/>
      </c>
      <c r="M29" s="15" t="s">
        <v>1177</v>
      </c>
      <c r="N29" s="13" t="s">
        <v>706</v>
      </c>
      <c r="O29" s="15" t="s">
        <v>749</v>
      </c>
      <c r="P29" s="15">
        <v>16.100000000000001</v>
      </c>
      <c r="Q29" s="15" t="s">
        <v>622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W29" s="3" t="str">
        <f t="shared" si="0"/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X29" s="3">
        <v>28</v>
      </c>
    </row>
    <row r="30" spans="1:24" x14ac:dyDescent="0.25">
      <c r="A30" s="17" t="s">
        <v>748</v>
      </c>
      <c r="B30" s="10">
        <v>17</v>
      </c>
      <c r="C30" s="10" t="s">
        <v>1270</v>
      </c>
      <c r="D30" s="10" t="s">
        <v>1181</v>
      </c>
      <c r="E30" s="10" t="s">
        <v>1417</v>
      </c>
      <c r="F30" s="18" t="s">
        <v>703</v>
      </c>
      <c r="G30" s="10" t="s">
        <v>1176</v>
      </c>
      <c r="H30" s="10"/>
      <c r="I30" s="10">
        <f>B30</f>
        <v>17</v>
      </c>
      <c r="J30" s="10" t="s">
        <v>0</v>
      </c>
      <c r="K30" s="10" t="s">
        <v>1259</v>
      </c>
      <c r="L30" s="10" t="str">
        <f t="shared" si="2"/>
        <v>MAR</v>
      </c>
      <c r="M30" s="10" t="s">
        <v>1177</v>
      </c>
      <c r="N30" s="8" t="s">
        <v>1320</v>
      </c>
      <c r="O30" s="10" t="s">
        <v>749</v>
      </c>
      <c r="P30" s="10">
        <f>B30</f>
        <v>17</v>
      </c>
      <c r="Q30" s="10" t="s">
        <v>613</v>
      </c>
      <c r="R30" s="19"/>
      <c r="W30" s="3" t="str">
        <f t="shared" si="0"/>
        <v/>
      </c>
      <c r="X30" s="3">
        <v>29</v>
      </c>
    </row>
    <row r="31" spans="1:24" ht="15.75" thickBot="1" x14ac:dyDescent="0.3">
      <c r="A31" s="22" t="s">
        <v>748</v>
      </c>
      <c r="B31" s="15" t="s">
        <v>611</v>
      </c>
      <c r="C31" s="15" t="s">
        <v>1270</v>
      </c>
      <c r="D31" s="15"/>
      <c r="E31" s="15" t="s">
        <v>1417</v>
      </c>
      <c r="F31" s="23"/>
      <c r="G31" s="15" t="s">
        <v>1179</v>
      </c>
      <c r="H31" s="15"/>
      <c r="I31" s="15"/>
      <c r="J31" s="15"/>
      <c r="K31" s="15" t="s">
        <v>1180</v>
      </c>
      <c r="L31" s="15" t="str">
        <f t="shared" si="2"/>
        <v/>
      </c>
      <c r="M31" s="15" t="s">
        <v>1177</v>
      </c>
      <c r="N31" s="13" t="s">
        <v>707</v>
      </c>
      <c r="O31" s="15" t="s">
        <v>749</v>
      </c>
      <c r="P31" s="15">
        <v>17.100000000000001</v>
      </c>
      <c r="Q31" s="15" t="s">
        <v>622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W31" s="3" t="str">
        <f t="shared" si="0"/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X31" s="3">
        <v>30</v>
      </c>
    </row>
    <row r="32" spans="1:24" x14ac:dyDescent="0.25">
      <c r="A32" s="3" t="s">
        <v>748</v>
      </c>
      <c r="B32" s="3">
        <v>18</v>
      </c>
      <c r="C32" s="3" t="s">
        <v>1270</v>
      </c>
      <c r="D32" s="3" t="s">
        <v>1181</v>
      </c>
      <c r="E32" s="3" t="s">
        <v>1417</v>
      </c>
      <c r="F32" s="7" t="s">
        <v>703</v>
      </c>
      <c r="G32" s="3" t="s">
        <v>1176</v>
      </c>
      <c r="I32" s="3">
        <f>B32</f>
        <v>18</v>
      </c>
      <c r="J32" s="3" t="s">
        <v>0</v>
      </c>
      <c r="K32" s="3" t="s">
        <v>1259</v>
      </c>
      <c r="L32" s="3" t="str">
        <f t="shared" si="2"/>
        <v>MAR</v>
      </c>
      <c r="M32" s="3" t="s">
        <v>1177</v>
      </c>
      <c r="N32" s="3" t="s">
        <v>1321</v>
      </c>
      <c r="O32" s="3" t="s">
        <v>749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  <c r="W32" s="3" t="str">
        <f t="shared" si="0"/>
        <v>{id:18,year: "2017",typeDoc:"ACUERDO",dateDoc:"29-MAR",numDoc:"CG 18-2017",monthDoc:"MAR",nameDoc:"LISTADO ADICIONAL LA PROVIDENCIA SANCTORUM DE LÁZARO CÁRDENAS",link: Acuerdos__pdfpath(`./${"2017/"}${"18.pdf"}`),},</v>
      </c>
      <c r="X32" s="3">
        <v>31</v>
      </c>
    </row>
    <row r="33" spans="1:24" x14ac:dyDescent="0.25">
      <c r="A33" s="3" t="s">
        <v>748</v>
      </c>
      <c r="B33" s="3">
        <v>19</v>
      </c>
      <c r="C33" s="3" t="s">
        <v>1270</v>
      </c>
      <c r="D33" s="3" t="s">
        <v>1181</v>
      </c>
      <c r="E33" s="3" t="s">
        <v>1417</v>
      </c>
      <c r="F33" s="7" t="s">
        <v>708</v>
      </c>
      <c r="G33" s="3" t="s">
        <v>1176</v>
      </c>
      <c r="I33" s="3">
        <f>B33</f>
        <v>19</v>
      </c>
      <c r="J33" s="3" t="s">
        <v>0</v>
      </c>
      <c r="K33" s="3" t="s">
        <v>1259</v>
      </c>
      <c r="L33" s="3" t="str">
        <f t="shared" si="2"/>
        <v>ABR</v>
      </c>
      <c r="M33" s="3" t="s">
        <v>1177</v>
      </c>
      <c r="N33" s="3" t="s">
        <v>1322</v>
      </c>
      <c r="O33" s="3" t="s">
        <v>749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"2017",typeDoc:"ACUERDO",dateDoc:"13-ABR",numDoc:"CG 19-2017",monthDoc:"ABR",nameDoc:"DOCUMENTACIÓN Y MATERIAL ELECTORAL PROCESO ELECTORAL EXTRAORDINARIO 2017.",link: Acuerdos__pdfpath(`./${"2017/"}${"19.pdf"}`),},</v>
      </c>
      <c r="W33" s="3" t="str">
        <f t="shared" si="0"/>
        <v>{id:19,year: "2017",typeDoc:"ACUERDO",dateDoc:"13-ABR",numDoc:"CG 19-2017",monthDoc:"ABR",nameDoc:"DOCUMENTACIÓN Y MATERIAL ELECTORAL PROCESO ELECTORAL EXTRAORDINARIO 2017.",link: Acuerdos__pdfpath(`./${"2017/"}${"19.pdf"}`),},</v>
      </c>
      <c r="X33" s="3">
        <v>32</v>
      </c>
    </row>
    <row r="34" spans="1:24" ht="15.75" thickBot="1" x14ac:dyDescent="0.3">
      <c r="A34" s="3" t="s">
        <v>748</v>
      </c>
      <c r="B34" s="3">
        <v>20</v>
      </c>
      <c r="C34" s="3" t="s">
        <v>1270</v>
      </c>
      <c r="D34" s="3" t="s">
        <v>1181</v>
      </c>
      <c r="E34" s="3" t="s">
        <v>1417</v>
      </c>
      <c r="F34" s="7" t="s">
        <v>709</v>
      </c>
      <c r="G34" s="3" t="s">
        <v>1176</v>
      </c>
      <c r="I34" s="3">
        <f>B34</f>
        <v>20</v>
      </c>
      <c r="J34" s="3" t="s">
        <v>0</v>
      </c>
      <c r="K34" s="3" t="s">
        <v>1259</v>
      </c>
      <c r="L34" s="3" t="str">
        <f t="shared" si="2"/>
        <v>ABR</v>
      </c>
      <c r="M34" s="3" t="s">
        <v>1177</v>
      </c>
      <c r="N34" s="3" t="s">
        <v>1323</v>
      </c>
      <c r="O34" s="3" t="s">
        <v>749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"2017",typeDoc:"ACUERDO",dateDoc:"19-ABR",numDoc:"CG 20-2017",monthDoc:"ABR",nameDoc:"EN EL QUE SE DETERMINA OMITIR LA INTEGRACIÓN DE CONSEJOS MUNICIPALES",link: Acuerdos__pdfpath(`./${"2017/"}${"20.pdf"}`),},</v>
      </c>
      <c r="W34" s="3" t="str">
        <f t="shared" ref="W34:W65" si="7">IF(R34=0,"",R34)</f>
        <v>{id:20,year: "2017",typeDoc:"ACUERDO",dateDoc:"19-ABR",numDoc:"CG 20-2017",monthDoc:"ABR",nameDoc:"EN EL QUE SE DETERMINA OMITIR LA INTEGRACIÓN DE CONSEJOS MUNICIPALES",link: Acuerdos__pdfpath(`./${"2017/"}${"20.pdf"}`),},</v>
      </c>
      <c r="X34" s="3">
        <v>33</v>
      </c>
    </row>
    <row r="35" spans="1:24" x14ac:dyDescent="0.25">
      <c r="A35" s="17" t="s">
        <v>748</v>
      </c>
      <c r="B35" s="10">
        <v>21</v>
      </c>
      <c r="C35" s="10" t="s">
        <v>1270</v>
      </c>
      <c r="D35" s="10" t="s">
        <v>1181</v>
      </c>
      <c r="E35" s="10" t="s">
        <v>1417</v>
      </c>
      <c r="F35" s="18" t="s">
        <v>709</v>
      </c>
      <c r="G35" s="10" t="s">
        <v>1176</v>
      </c>
      <c r="H35" s="10"/>
      <c r="I35" s="10">
        <v>21</v>
      </c>
      <c r="J35" s="10" t="s">
        <v>0</v>
      </c>
      <c r="K35" s="10" t="s">
        <v>1259</v>
      </c>
      <c r="L35" s="10" t="str">
        <f t="shared" si="2"/>
        <v>ABR</v>
      </c>
      <c r="M35" s="10" t="s">
        <v>1177</v>
      </c>
      <c r="N35" s="8" t="s">
        <v>1324</v>
      </c>
      <c r="O35" s="10" t="s">
        <v>749</v>
      </c>
      <c r="P35" s="10">
        <f>B35</f>
        <v>21</v>
      </c>
      <c r="Q35" s="10" t="s">
        <v>613</v>
      </c>
      <c r="R35" s="19"/>
      <c r="W35" s="3" t="str">
        <f t="shared" si="7"/>
        <v/>
      </c>
      <c r="X35" s="3">
        <v>34</v>
      </c>
    </row>
    <row r="36" spans="1:24" ht="15.75" thickBot="1" x14ac:dyDescent="0.3">
      <c r="A36" s="22" t="s">
        <v>748</v>
      </c>
      <c r="B36" s="15" t="s">
        <v>611</v>
      </c>
      <c r="C36" s="15" t="s">
        <v>1270</v>
      </c>
      <c r="D36" s="15"/>
      <c r="E36" s="15" t="s">
        <v>1417</v>
      </c>
      <c r="F36" s="23"/>
      <c r="G36" s="15" t="s">
        <v>1179</v>
      </c>
      <c r="H36" s="15"/>
      <c r="I36" s="15"/>
      <c r="J36" s="15"/>
      <c r="K36" s="15" t="s">
        <v>1180</v>
      </c>
      <c r="L36" s="15" t="str">
        <f t="shared" si="2"/>
        <v/>
      </c>
      <c r="M36" s="15" t="s">
        <v>1177</v>
      </c>
      <c r="N36" s="13" t="s">
        <v>710</v>
      </c>
      <c r="O36" s="15" t="s">
        <v>749</v>
      </c>
      <c r="P36" s="15">
        <v>21.1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W36" s="3" t="str">
        <f t="shared" si="7"/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X36" s="3">
        <v>35</v>
      </c>
    </row>
    <row r="37" spans="1:24" s="1" customFormat="1" x14ac:dyDescent="0.25">
      <c r="A37" s="17" t="s">
        <v>748</v>
      </c>
      <c r="B37" s="8">
        <v>22</v>
      </c>
      <c r="C37" s="10" t="s">
        <v>1270</v>
      </c>
      <c r="D37" s="10" t="s">
        <v>1181</v>
      </c>
      <c r="E37" s="10" t="s">
        <v>1417</v>
      </c>
      <c r="F37" s="9" t="s">
        <v>709</v>
      </c>
      <c r="G37" s="8" t="s">
        <v>1176</v>
      </c>
      <c r="H37" s="8"/>
      <c r="I37" s="8">
        <f>B37</f>
        <v>22</v>
      </c>
      <c r="J37" s="8" t="s">
        <v>0</v>
      </c>
      <c r="K37" s="10" t="s">
        <v>1259</v>
      </c>
      <c r="L37" s="10" t="str">
        <f t="shared" si="2"/>
        <v>ABR</v>
      </c>
      <c r="M37" s="10" t="s">
        <v>1177</v>
      </c>
      <c r="N37" s="8" t="s">
        <v>1325</v>
      </c>
      <c r="O37" s="10" t="s">
        <v>749</v>
      </c>
      <c r="P37" s="8">
        <f>B37</f>
        <v>22</v>
      </c>
      <c r="Q37" s="8" t="s">
        <v>613</v>
      </c>
      <c r="R37" s="11"/>
      <c r="W37" s="3" t="str">
        <f t="shared" si="7"/>
        <v/>
      </c>
      <c r="X37" s="3">
        <v>36</v>
      </c>
    </row>
    <row r="38" spans="1:24" s="1" customFormat="1" x14ac:dyDescent="0.25">
      <c r="A38" s="20" t="s">
        <v>748</v>
      </c>
      <c r="B38" s="1" t="s">
        <v>611</v>
      </c>
      <c r="C38" s="3" t="s">
        <v>1270</v>
      </c>
      <c r="D38" s="3"/>
      <c r="E38" s="3" t="s">
        <v>1417</v>
      </c>
      <c r="F38" s="2"/>
      <c r="G38" s="1" t="s">
        <v>1179</v>
      </c>
      <c r="K38" s="3" t="s">
        <v>1180</v>
      </c>
      <c r="L38" s="3" t="str">
        <f t="shared" ref="L38:L69" si="8">MID(F38,4,3)</f>
        <v/>
      </c>
      <c r="M38" s="3" t="s">
        <v>1177</v>
      </c>
      <c r="N38" s="1" t="s">
        <v>695</v>
      </c>
      <c r="O38" s="3" t="s">
        <v>749</v>
      </c>
      <c r="P38" s="1">
        <v>22.1</v>
      </c>
      <c r="Q38" s="1" t="s">
        <v>1</v>
      </c>
      <c r="R38" s="12"/>
      <c r="W38" s="3" t="str">
        <f t="shared" si="7"/>
        <v/>
      </c>
      <c r="X38" s="3">
        <v>37</v>
      </c>
    </row>
    <row r="39" spans="1:24" s="1" customFormat="1" x14ac:dyDescent="0.25">
      <c r="A39" s="20" t="s">
        <v>748</v>
      </c>
      <c r="B39" s="1" t="s">
        <v>611</v>
      </c>
      <c r="C39" s="3" t="s">
        <v>1270</v>
      </c>
      <c r="D39" s="3"/>
      <c r="E39" s="3" t="s">
        <v>1417</v>
      </c>
      <c r="F39" s="2"/>
      <c r="G39" s="1" t="s">
        <v>1179</v>
      </c>
      <c r="K39" s="3" t="s">
        <v>1180</v>
      </c>
      <c r="L39" s="3" t="str">
        <f t="shared" si="8"/>
        <v/>
      </c>
      <c r="M39" s="3" t="s">
        <v>1177</v>
      </c>
      <c r="N39" s="1" t="s">
        <v>711</v>
      </c>
      <c r="O39" s="3" t="s">
        <v>749</v>
      </c>
      <c r="P39" s="1">
        <v>22.2</v>
      </c>
      <c r="Q39" s="1" t="s">
        <v>1</v>
      </c>
      <c r="R39" s="12"/>
      <c r="W39" s="3" t="str">
        <f t="shared" si="7"/>
        <v/>
      </c>
      <c r="X39" s="3">
        <v>38</v>
      </c>
    </row>
    <row r="40" spans="1:24" s="1" customFormat="1" ht="15.75" thickBot="1" x14ac:dyDescent="0.3">
      <c r="A40" s="22" t="s">
        <v>748</v>
      </c>
      <c r="B40" s="13" t="s">
        <v>611</v>
      </c>
      <c r="C40" s="15" t="s">
        <v>1270</v>
      </c>
      <c r="D40" s="15"/>
      <c r="E40" s="15" t="s">
        <v>1417</v>
      </c>
      <c r="F40" s="14"/>
      <c r="G40" s="13" t="s">
        <v>1179</v>
      </c>
      <c r="H40" s="13"/>
      <c r="I40" s="13"/>
      <c r="J40" s="13"/>
      <c r="K40" s="15" t="s">
        <v>1180</v>
      </c>
      <c r="L40" s="15" t="str">
        <f t="shared" si="8"/>
        <v/>
      </c>
      <c r="M40" s="15" t="s">
        <v>1177</v>
      </c>
      <c r="N40" s="13" t="s">
        <v>712</v>
      </c>
      <c r="O40" s="15" t="s">
        <v>749</v>
      </c>
      <c r="P40" s="13">
        <v>22.3</v>
      </c>
      <c r="Q40" s="13" t="s">
        <v>622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W40" s="3" t="str">
        <f t="shared" si="7"/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X40" s="3">
        <v>39</v>
      </c>
    </row>
    <row r="41" spans="1:24" x14ac:dyDescent="0.25">
      <c r="A41" s="3" t="s">
        <v>748</v>
      </c>
      <c r="B41" s="3">
        <v>23</v>
      </c>
      <c r="C41" s="3" t="s">
        <v>1270</v>
      </c>
      <c r="D41" s="3" t="s">
        <v>1181</v>
      </c>
      <c r="E41" s="3" t="s">
        <v>1417</v>
      </c>
      <c r="F41" s="7" t="s">
        <v>709</v>
      </c>
      <c r="G41" s="3" t="s">
        <v>1176</v>
      </c>
      <c r="I41" s="3">
        <f>B41</f>
        <v>23</v>
      </c>
      <c r="J41" s="3" t="s">
        <v>0</v>
      </c>
      <c r="K41" s="3" t="s">
        <v>1259</v>
      </c>
      <c r="L41" s="3" t="str">
        <f t="shared" si="8"/>
        <v>ABR</v>
      </c>
      <c r="M41" s="3" t="s">
        <v>1177</v>
      </c>
      <c r="N41" s="3" t="s">
        <v>1326</v>
      </c>
      <c r="O41" s="3" t="s">
        <v>749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  <c r="W41" s="3" t="str">
        <f t="shared" si="7"/>
        <v>{id:23,year: "2017",typeDoc:"ACUERDO",dateDoc:"19-ABR",numDoc:"CG 23-2017",monthDoc:"ABR",nameDoc:"DETERMINACIÓN FECHAS Y HORAS DE INICIO Y CIERRE DE PUBLICACIÓN PREP",link: Acuerdos__pdfpath(`./${"2017/"}${"23.pdf"}`),},</v>
      </c>
      <c r="X41" s="3">
        <v>40</v>
      </c>
    </row>
    <row r="42" spans="1:24" ht="15.75" thickBot="1" x14ac:dyDescent="0.3">
      <c r="A42" s="3" t="s">
        <v>748</v>
      </c>
      <c r="B42" s="3">
        <v>24</v>
      </c>
      <c r="C42" s="3" t="s">
        <v>1270</v>
      </c>
      <c r="D42" s="3" t="s">
        <v>1181</v>
      </c>
      <c r="E42" s="3" t="s">
        <v>1417</v>
      </c>
      <c r="F42" s="7" t="s">
        <v>642</v>
      </c>
      <c r="G42" s="3" t="s">
        <v>1176</v>
      </c>
      <c r="I42" s="3">
        <f>B42</f>
        <v>24</v>
      </c>
      <c r="J42" s="3" t="s">
        <v>0</v>
      </c>
      <c r="K42" s="3" t="s">
        <v>1259</v>
      </c>
      <c r="L42" s="3" t="str">
        <f t="shared" si="8"/>
        <v>ABR</v>
      </c>
      <c r="M42" s="3" t="s">
        <v>1177</v>
      </c>
      <c r="N42" s="3" t="s">
        <v>1327</v>
      </c>
      <c r="O42" s="3" t="s">
        <v>749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"2017",typeDoc:"ACUERDO",dateDoc:"29-ABR",numDoc:"CG 24-2017",monthDoc:"ABR",nameDoc:"TOPE DE GASTOS DE CAMPAÑA PROCESO ELECTORAL EXTRAORDINARIO 2017.",link: Acuerdos__pdfpath(`./${"2017/"}${"24.pdf"}`),},</v>
      </c>
      <c r="W42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  <c r="X42" s="3">
        <v>41</v>
      </c>
    </row>
    <row r="43" spans="1:24" x14ac:dyDescent="0.25">
      <c r="A43" s="17" t="s">
        <v>748</v>
      </c>
      <c r="B43" s="10">
        <v>25</v>
      </c>
      <c r="C43" s="10" t="s">
        <v>1270</v>
      </c>
      <c r="D43" s="10" t="s">
        <v>1181</v>
      </c>
      <c r="E43" s="10" t="s">
        <v>1417</v>
      </c>
      <c r="F43" s="18" t="s">
        <v>650</v>
      </c>
      <c r="G43" s="10" t="s">
        <v>1176</v>
      </c>
      <c r="H43" s="10"/>
      <c r="I43" s="10">
        <f>B43</f>
        <v>25</v>
      </c>
      <c r="J43" s="10" t="s">
        <v>0</v>
      </c>
      <c r="K43" s="10" t="s">
        <v>1259</v>
      </c>
      <c r="L43" s="10" t="str">
        <f t="shared" si="8"/>
        <v>MAY</v>
      </c>
      <c r="M43" s="10" t="s">
        <v>1177</v>
      </c>
      <c r="N43" s="8" t="s">
        <v>1328</v>
      </c>
      <c r="O43" s="10" t="s">
        <v>749</v>
      </c>
      <c r="P43" s="10">
        <f>B43</f>
        <v>25</v>
      </c>
      <c r="Q43" s="10" t="s">
        <v>613</v>
      </c>
      <c r="R43" s="19"/>
      <c r="W43" s="3" t="str">
        <f t="shared" si="7"/>
        <v/>
      </c>
      <c r="X43" s="3">
        <v>42</v>
      </c>
    </row>
    <row r="44" spans="1:24" ht="15.75" thickBot="1" x14ac:dyDescent="0.3">
      <c r="A44" s="22" t="s">
        <v>748</v>
      </c>
      <c r="B44" s="15" t="s">
        <v>611</v>
      </c>
      <c r="C44" s="15" t="s">
        <v>1270</v>
      </c>
      <c r="D44" s="15"/>
      <c r="E44" s="15" t="s">
        <v>1417</v>
      </c>
      <c r="F44" s="23"/>
      <c r="G44" s="15" t="s">
        <v>1179</v>
      </c>
      <c r="H44" s="15"/>
      <c r="I44" s="15"/>
      <c r="J44" s="15"/>
      <c r="K44" s="15" t="s">
        <v>1180</v>
      </c>
      <c r="L44" s="15" t="str">
        <f t="shared" si="8"/>
        <v/>
      </c>
      <c r="M44" s="15" t="s">
        <v>1177</v>
      </c>
      <c r="N44" s="13" t="s">
        <v>714</v>
      </c>
      <c r="O44" s="15" t="s">
        <v>749</v>
      </c>
      <c r="P44" s="15">
        <v>25.1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W44" s="3" t="str">
        <f t="shared" si="7"/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X44" s="3">
        <v>43</v>
      </c>
    </row>
    <row r="45" spans="1:24" x14ac:dyDescent="0.25">
      <c r="A45" s="3" t="s">
        <v>748</v>
      </c>
      <c r="B45" s="3">
        <v>26</v>
      </c>
      <c r="C45" s="3" t="s">
        <v>1270</v>
      </c>
      <c r="D45" s="3" t="s">
        <v>1181</v>
      </c>
      <c r="E45" s="3" t="s">
        <v>1417</v>
      </c>
      <c r="F45" s="7" t="s">
        <v>650</v>
      </c>
      <c r="G45" s="3" t="s">
        <v>1176</v>
      </c>
      <c r="I45" s="3">
        <f t="shared" ref="I45:I53" si="10">B45</f>
        <v>26</v>
      </c>
      <c r="J45" s="3" t="s">
        <v>0</v>
      </c>
      <c r="K45" s="3" t="s">
        <v>1259</v>
      </c>
      <c r="L45" s="3" t="str">
        <f t="shared" si="8"/>
        <v>MAY</v>
      </c>
      <c r="M45" s="3" t="s">
        <v>1177</v>
      </c>
      <c r="N45" s="3" t="s">
        <v>1329</v>
      </c>
      <c r="O45" s="3" t="s">
        <v>749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  <c r="W45" s="3" t="str">
        <f t="shared" si="7"/>
        <v>{id:26,year: "2017",typeDoc:"ACUERDO",dateDoc:"08-MAY",numDoc:"CG 26-2017",monthDoc:"MAY",nameDoc:"PARA DESIGNACIÓN DE AUTORIDADES PARA SERVICIO PROFESIONAL",link: Acuerdos__pdfpath(`./${"2017/"}${"26.pdf"}`),},</v>
      </c>
      <c r="X45" s="3">
        <v>44</v>
      </c>
    </row>
    <row r="46" spans="1:24" x14ac:dyDescent="0.25">
      <c r="A46" s="3" t="s">
        <v>748</v>
      </c>
      <c r="B46" s="3">
        <v>27</v>
      </c>
      <c r="C46" s="3" t="s">
        <v>1270</v>
      </c>
      <c r="D46" s="3" t="s">
        <v>1181</v>
      </c>
      <c r="E46" s="3" t="s">
        <v>1417</v>
      </c>
      <c r="F46" s="7" t="s">
        <v>650</v>
      </c>
      <c r="G46" s="3" t="s">
        <v>1176</v>
      </c>
      <c r="I46" s="3">
        <f t="shared" si="10"/>
        <v>27</v>
      </c>
      <c r="J46" s="3" t="s">
        <v>0</v>
      </c>
      <c r="K46" s="3" t="s">
        <v>1259</v>
      </c>
      <c r="L46" s="3" t="str">
        <f t="shared" si="8"/>
        <v>MAY</v>
      </c>
      <c r="M46" s="3" t="s">
        <v>1177</v>
      </c>
      <c r="N46" s="3" t="s">
        <v>1330</v>
      </c>
      <c r="O46" s="3" t="s">
        <v>749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"2017",typeDoc:"ACUERDO",dateDoc:"08-MAY",numDoc:"CG 27-2017",monthDoc:"MAY",nameDoc:"PROGRAMA DE GOBIERNO COMÚN PAN",link: Acuerdos__pdfpath(`./${"2017/"}${"27.pdf"}`),},</v>
      </c>
      <c r="W46" s="3" t="str">
        <f t="shared" si="7"/>
        <v>{id:27,year: "2017",typeDoc:"ACUERDO",dateDoc:"08-MAY",numDoc:"CG 27-2017",monthDoc:"MAY",nameDoc:"PROGRAMA DE GOBIERNO COMÚN PAN",link: Acuerdos__pdfpath(`./${"2017/"}${"27.pdf"}`),},</v>
      </c>
      <c r="X46" s="3">
        <v>45</v>
      </c>
    </row>
    <row r="47" spans="1:24" x14ac:dyDescent="0.25">
      <c r="A47" s="3" t="s">
        <v>748</v>
      </c>
      <c r="B47" s="3">
        <v>28</v>
      </c>
      <c r="C47" s="3" t="s">
        <v>1270</v>
      </c>
      <c r="D47" s="3" t="s">
        <v>1181</v>
      </c>
      <c r="E47" s="3" t="s">
        <v>1417</v>
      </c>
      <c r="F47" s="7" t="s">
        <v>650</v>
      </c>
      <c r="G47" s="3" t="s">
        <v>1176</v>
      </c>
      <c r="I47" s="3">
        <f t="shared" si="10"/>
        <v>28</v>
      </c>
      <c r="J47" s="3" t="s">
        <v>0</v>
      </c>
      <c r="K47" s="3" t="s">
        <v>1259</v>
      </c>
      <c r="L47" s="3" t="str">
        <f t="shared" si="8"/>
        <v>MAY</v>
      </c>
      <c r="M47" s="3" t="s">
        <v>1177</v>
      </c>
      <c r="N47" s="3" t="s">
        <v>1331</v>
      </c>
      <c r="O47" s="3" t="s">
        <v>749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"2017",typeDoc:"ACUERDO",dateDoc:"08-MAY",numDoc:"CG 28-2017",monthDoc:"MAY",nameDoc:"PROGRAMA DE GOBIERNO COMÚN PRI",link: Acuerdos__pdfpath(`./${"2017/"}${"28.pdf"}`),},</v>
      </c>
      <c r="W47" s="3" t="str">
        <f t="shared" si="7"/>
        <v>{id:28,year: "2017",typeDoc:"ACUERDO",dateDoc:"08-MAY",numDoc:"CG 28-2017",monthDoc:"MAY",nameDoc:"PROGRAMA DE GOBIERNO COMÚN PRI",link: Acuerdos__pdfpath(`./${"2017/"}${"28.pdf"}`),},</v>
      </c>
      <c r="X47" s="3">
        <v>46</v>
      </c>
    </row>
    <row r="48" spans="1:24" x14ac:dyDescent="0.25">
      <c r="A48" s="3" t="s">
        <v>748</v>
      </c>
      <c r="B48" s="3">
        <v>29</v>
      </c>
      <c r="C48" s="3" t="s">
        <v>1270</v>
      </c>
      <c r="D48" s="3" t="s">
        <v>1181</v>
      </c>
      <c r="E48" s="3" t="s">
        <v>1417</v>
      </c>
      <c r="F48" s="7" t="s">
        <v>650</v>
      </c>
      <c r="G48" s="3" t="s">
        <v>1176</v>
      </c>
      <c r="I48" s="3">
        <f t="shared" si="10"/>
        <v>29</v>
      </c>
      <c r="J48" s="3" t="s">
        <v>0</v>
      </c>
      <c r="K48" s="3" t="s">
        <v>1259</v>
      </c>
      <c r="L48" s="3" t="str">
        <f t="shared" si="8"/>
        <v>MAY</v>
      </c>
      <c r="M48" s="3" t="s">
        <v>1177</v>
      </c>
      <c r="N48" s="3" t="s">
        <v>1332</v>
      </c>
      <c r="O48" s="3" t="s">
        <v>749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"2017",typeDoc:"ACUERDO",dateDoc:"08-MAY",numDoc:"CG 29-2017",monthDoc:"MAY",nameDoc:"PROGRAMA DE GOBIERNO COMÚN PRD",link: Acuerdos__pdfpath(`./${"2017/"}${"29.pdf"}`),},</v>
      </c>
      <c r="W48" s="3" t="str">
        <f t="shared" si="7"/>
        <v>{id:29,year: "2017",typeDoc:"ACUERDO",dateDoc:"08-MAY",numDoc:"CG 29-2017",monthDoc:"MAY",nameDoc:"PROGRAMA DE GOBIERNO COMÚN PRD",link: Acuerdos__pdfpath(`./${"2017/"}${"29.pdf"}`),},</v>
      </c>
      <c r="X48" s="3">
        <v>47</v>
      </c>
    </row>
    <row r="49" spans="1:24" x14ac:dyDescent="0.25">
      <c r="A49" s="3" t="s">
        <v>748</v>
      </c>
      <c r="B49" s="3">
        <v>30</v>
      </c>
      <c r="C49" s="3" t="s">
        <v>1270</v>
      </c>
      <c r="D49" s="3" t="s">
        <v>1181</v>
      </c>
      <c r="E49" s="3" t="s">
        <v>1417</v>
      </c>
      <c r="F49" s="7" t="s">
        <v>650</v>
      </c>
      <c r="G49" s="3" t="s">
        <v>1176</v>
      </c>
      <c r="I49" s="3">
        <f t="shared" si="10"/>
        <v>30</v>
      </c>
      <c r="J49" s="3" t="s">
        <v>0</v>
      </c>
      <c r="K49" s="3" t="s">
        <v>1259</v>
      </c>
      <c r="L49" s="3" t="str">
        <f t="shared" si="8"/>
        <v>MAY</v>
      </c>
      <c r="M49" s="3" t="s">
        <v>1177</v>
      </c>
      <c r="N49" s="3" t="s">
        <v>1333</v>
      </c>
      <c r="O49" s="3" t="s">
        <v>749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"2017",typeDoc:"ACUERDO",dateDoc:"08-MAY",numDoc:"CG 30-2017",monthDoc:"MAY",nameDoc:"PROGRAMA DE GOBIERNO COMÚN PT",link: Acuerdos__pdfpath(`./${"2017/"}${"30.pdf"}`),},</v>
      </c>
      <c r="W49" s="3" t="str">
        <f t="shared" si="7"/>
        <v>{id:30,year: "2017",typeDoc:"ACUERDO",dateDoc:"08-MAY",numDoc:"CG 30-2017",monthDoc:"MAY",nameDoc:"PROGRAMA DE GOBIERNO COMÚN PT",link: Acuerdos__pdfpath(`./${"2017/"}${"30.pdf"}`),},</v>
      </c>
      <c r="X49" s="3">
        <v>48</v>
      </c>
    </row>
    <row r="50" spans="1:24" x14ac:dyDescent="0.25">
      <c r="A50" s="3" t="s">
        <v>748</v>
      </c>
      <c r="B50" s="3">
        <v>31</v>
      </c>
      <c r="C50" s="3" t="s">
        <v>1270</v>
      </c>
      <c r="D50" s="3" t="s">
        <v>1181</v>
      </c>
      <c r="E50" s="3" t="s">
        <v>1417</v>
      </c>
      <c r="F50" s="7" t="s">
        <v>650</v>
      </c>
      <c r="G50" s="3" t="s">
        <v>1176</v>
      </c>
      <c r="I50" s="3">
        <f t="shared" si="10"/>
        <v>31</v>
      </c>
      <c r="J50" s="3" t="s">
        <v>0</v>
      </c>
      <c r="K50" s="3" t="s">
        <v>1259</v>
      </c>
      <c r="L50" s="3" t="str">
        <f t="shared" si="8"/>
        <v>MAY</v>
      </c>
      <c r="M50" s="3" t="s">
        <v>1177</v>
      </c>
      <c r="N50" s="3" t="s">
        <v>1334</v>
      </c>
      <c r="O50" s="3" t="s">
        <v>749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"2017",typeDoc:"ACUERDO",dateDoc:"08-MAY",numDoc:"CG 31-2017",monthDoc:"MAY",nameDoc:"PROGRAMA DE GOBIERNO COMÚN PAC",link: Acuerdos__pdfpath(`./${"2017/"}${"31.pdf"}`),},</v>
      </c>
      <c r="W50" s="3" t="str">
        <f t="shared" si="7"/>
        <v>{id:31,year: "2017",typeDoc:"ACUERDO",dateDoc:"08-MAY",numDoc:"CG 31-2017",monthDoc:"MAY",nameDoc:"PROGRAMA DE GOBIERNO COMÚN PAC",link: Acuerdos__pdfpath(`./${"2017/"}${"31.pdf"}`),},</v>
      </c>
      <c r="X50" s="3">
        <v>49</v>
      </c>
    </row>
    <row r="51" spans="1:24" x14ac:dyDescent="0.25">
      <c r="A51" s="3" t="s">
        <v>748</v>
      </c>
      <c r="B51" s="3">
        <v>32</v>
      </c>
      <c r="C51" s="3" t="s">
        <v>1270</v>
      </c>
      <c r="D51" s="3" t="s">
        <v>1181</v>
      </c>
      <c r="E51" s="3" t="s">
        <v>1417</v>
      </c>
      <c r="F51" s="7" t="s">
        <v>650</v>
      </c>
      <c r="G51" s="3" t="s">
        <v>1176</v>
      </c>
      <c r="I51" s="3">
        <f t="shared" si="10"/>
        <v>32</v>
      </c>
      <c r="J51" s="3" t="s">
        <v>0</v>
      </c>
      <c r="K51" s="3" t="s">
        <v>1259</v>
      </c>
      <c r="L51" s="3" t="str">
        <f t="shared" si="8"/>
        <v>MAY</v>
      </c>
      <c r="M51" s="3" t="s">
        <v>1177</v>
      </c>
      <c r="N51" s="3" t="s">
        <v>1335</v>
      </c>
      <c r="O51" s="3" t="s">
        <v>749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"2017",typeDoc:"ACUERDO",dateDoc:"08-MAY",numDoc:"CG 32-2017",monthDoc:"MAY",nameDoc:"PROGRAMA DE GOBIERNO COMÚN PS",link: Acuerdos__pdfpath(`./${"2017/"}${"32.pdf"}`),},</v>
      </c>
      <c r="W51" s="3" t="str">
        <f t="shared" si="7"/>
        <v>{id:32,year: "2017",typeDoc:"ACUERDO",dateDoc:"08-MAY",numDoc:"CG 32-2017",monthDoc:"MAY",nameDoc:"PROGRAMA DE GOBIERNO COMÚN PS",link: Acuerdos__pdfpath(`./${"2017/"}${"32.pdf"}`),},</v>
      </c>
      <c r="X51" s="3">
        <v>50</v>
      </c>
    </row>
    <row r="52" spans="1:24" ht="15.75" thickBot="1" x14ac:dyDescent="0.3">
      <c r="A52" s="3" t="s">
        <v>748</v>
      </c>
      <c r="B52" s="3">
        <v>33</v>
      </c>
      <c r="C52" s="3" t="s">
        <v>1270</v>
      </c>
      <c r="D52" s="3" t="s">
        <v>1181</v>
      </c>
      <c r="E52" s="3" t="s">
        <v>1417</v>
      </c>
      <c r="F52" s="7" t="s">
        <v>650</v>
      </c>
      <c r="G52" s="3" t="s">
        <v>1176</v>
      </c>
      <c r="I52" s="3">
        <f t="shared" si="10"/>
        <v>33</v>
      </c>
      <c r="J52" s="3" t="s">
        <v>0</v>
      </c>
      <c r="K52" s="3" t="s">
        <v>1259</v>
      </c>
      <c r="L52" s="3" t="str">
        <f t="shared" si="8"/>
        <v>MAY</v>
      </c>
      <c r="M52" s="3" t="s">
        <v>1177</v>
      </c>
      <c r="N52" s="3" t="s">
        <v>1336</v>
      </c>
      <c r="O52" s="3" t="s">
        <v>749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"2017",typeDoc:"ACUERDO",dateDoc:"08-MAY",numDoc:"CG 33-2017",monthDoc:"MAY",nameDoc:"PROGRAMA DE GOBIERNO COMÚN MORENA",link: Acuerdos__pdfpath(`./${"2017/"}${"33.pdf"}`),},</v>
      </c>
      <c r="W52" s="3" t="str">
        <f t="shared" si="7"/>
        <v>{id:33,year: "2017",typeDoc:"ACUERDO",dateDoc:"08-MAY",numDoc:"CG 33-2017",monthDoc:"MAY",nameDoc:"PROGRAMA DE GOBIERNO COMÚN MORENA",link: Acuerdos__pdfpath(`./${"2017/"}${"33.pdf"}`),},</v>
      </c>
      <c r="X52" s="3">
        <v>51</v>
      </c>
    </row>
    <row r="53" spans="1:24" x14ac:dyDescent="0.25">
      <c r="A53" s="17" t="s">
        <v>748</v>
      </c>
      <c r="B53" s="10">
        <v>34</v>
      </c>
      <c r="C53" s="10" t="s">
        <v>1270</v>
      </c>
      <c r="D53" s="10" t="s">
        <v>1181</v>
      </c>
      <c r="E53" s="10" t="s">
        <v>1417</v>
      </c>
      <c r="F53" s="18" t="s">
        <v>650</v>
      </c>
      <c r="G53" s="10" t="s">
        <v>1176</v>
      </c>
      <c r="H53" s="10"/>
      <c r="I53" s="10">
        <f t="shared" si="10"/>
        <v>34</v>
      </c>
      <c r="J53" s="10" t="s">
        <v>0</v>
      </c>
      <c r="K53" s="10" t="s">
        <v>1259</v>
      </c>
      <c r="L53" s="10" t="str">
        <f t="shared" si="8"/>
        <v>MAY</v>
      </c>
      <c r="M53" s="10" t="s">
        <v>1177</v>
      </c>
      <c r="N53" s="8" t="s">
        <v>1337</v>
      </c>
      <c r="O53" s="10" t="s">
        <v>749</v>
      </c>
      <c r="P53" s="10">
        <f t="shared" si="11"/>
        <v>34</v>
      </c>
      <c r="Q53" s="10" t="s">
        <v>613</v>
      </c>
      <c r="R53" s="19"/>
      <c r="W53" s="3" t="str">
        <f t="shared" si="7"/>
        <v/>
      </c>
      <c r="X53" s="3">
        <v>52</v>
      </c>
    </row>
    <row r="54" spans="1:24" ht="15.75" thickBot="1" x14ac:dyDescent="0.3">
      <c r="A54" s="20" t="s">
        <v>748</v>
      </c>
      <c r="B54" s="3" t="s">
        <v>611</v>
      </c>
      <c r="C54" s="3" t="s">
        <v>1270</v>
      </c>
      <c r="E54" s="3" t="s">
        <v>1417</v>
      </c>
      <c r="G54" s="3" t="s">
        <v>1179</v>
      </c>
      <c r="K54" s="3" t="s">
        <v>1180</v>
      </c>
      <c r="L54" s="3" t="str">
        <f t="shared" si="8"/>
        <v/>
      </c>
      <c r="M54" s="3" t="s">
        <v>1177</v>
      </c>
      <c r="N54" s="1" t="s">
        <v>715</v>
      </c>
      <c r="O54" s="3" t="s">
        <v>749</v>
      </c>
      <c r="P54" s="3">
        <v>34.1</v>
      </c>
      <c r="Q54" s="3" t="s">
        <v>622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W54" s="3" t="str">
        <f t="shared" si="7"/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X54" s="3">
        <v>53</v>
      </c>
    </row>
    <row r="55" spans="1:24" s="1" customFormat="1" x14ac:dyDescent="0.25">
      <c r="A55" s="17" t="s">
        <v>748</v>
      </c>
      <c r="B55" s="8">
        <v>35</v>
      </c>
      <c r="C55" s="10" t="s">
        <v>1270</v>
      </c>
      <c r="D55" s="10" t="s">
        <v>1181</v>
      </c>
      <c r="E55" s="10" t="s">
        <v>1417</v>
      </c>
      <c r="F55" s="9" t="s">
        <v>651</v>
      </c>
      <c r="G55" s="8" t="s">
        <v>1176</v>
      </c>
      <c r="H55" s="8"/>
      <c r="I55" s="8">
        <f>B55</f>
        <v>35</v>
      </c>
      <c r="J55" s="8" t="s">
        <v>0</v>
      </c>
      <c r="K55" s="10" t="s">
        <v>1259</v>
      </c>
      <c r="L55" s="10" t="str">
        <f t="shared" si="8"/>
        <v>MAY</v>
      </c>
      <c r="M55" s="10" t="s">
        <v>1177</v>
      </c>
      <c r="N55" s="8" t="s">
        <v>1338</v>
      </c>
      <c r="O55" s="10" t="s">
        <v>749</v>
      </c>
      <c r="P55" s="8">
        <f>B55</f>
        <v>35</v>
      </c>
      <c r="Q55" s="8" t="s">
        <v>613</v>
      </c>
      <c r="R55" s="11"/>
      <c r="W55" s="3" t="str">
        <f t="shared" si="7"/>
        <v/>
      </c>
      <c r="X55" s="3">
        <v>54</v>
      </c>
    </row>
    <row r="56" spans="1:24" s="1" customFormat="1" x14ac:dyDescent="0.25">
      <c r="A56" s="20" t="s">
        <v>748</v>
      </c>
      <c r="B56" s="1" t="s">
        <v>611</v>
      </c>
      <c r="C56" s="3" t="s">
        <v>1270</v>
      </c>
      <c r="D56" s="3"/>
      <c r="E56" s="3" t="s">
        <v>1417</v>
      </c>
      <c r="F56" s="2"/>
      <c r="G56" s="1" t="s">
        <v>1179</v>
      </c>
      <c r="K56" s="3" t="s">
        <v>1180</v>
      </c>
      <c r="L56" s="3" t="str">
        <f t="shared" si="8"/>
        <v/>
      </c>
      <c r="M56" s="3" t="s">
        <v>1177</v>
      </c>
      <c r="N56" s="1" t="s">
        <v>716</v>
      </c>
      <c r="O56" s="3" t="s">
        <v>749</v>
      </c>
      <c r="P56" s="1">
        <v>35.1</v>
      </c>
      <c r="Q56" s="1" t="s">
        <v>1</v>
      </c>
      <c r="R56" s="12"/>
      <c r="W56" s="3" t="str">
        <f t="shared" si="7"/>
        <v/>
      </c>
      <c r="X56" s="3">
        <v>55</v>
      </c>
    </row>
    <row r="57" spans="1:24" s="1" customFormat="1" ht="15.75" thickBot="1" x14ac:dyDescent="0.3">
      <c r="A57" s="22" t="s">
        <v>748</v>
      </c>
      <c r="B57" s="13" t="s">
        <v>611</v>
      </c>
      <c r="C57" s="15" t="s">
        <v>1270</v>
      </c>
      <c r="D57" s="15"/>
      <c r="E57" s="15" t="s">
        <v>1417</v>
      </c>
      <c r="F57" s="14"/>
      <c r="G57" s="13" t="s">
        <v>1179</v>
      </c>
      <c r="H57" s="13"/>
      <c r="I57" s="13"/>
      <c r="J57" s="13"/>
      <c r="K57" s="15" t="s">
        <v>1180</v>
      </c>
      <c r="L57" s="15" t="str">
        <f t="shared" si="8"/>
        <v/>
      </c>
      <c r="M57" s="15" t="s">
        <v>1177</v>
      </c>
      <c r="N57" s="13" t="s">
        <v>717</v>
      </c>
      <c r="O57" s="15" t="s">
        <v>749</v>
      </c>
      <c r="P57" s="13">
        <v>35.200000000000003</v>
      </c>
      <c r="Q57" s="13" t="s">
        <v>622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W57" s="3" t="str">
        <f t="shared" si="7"/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X57" s="3">
        <v>56</v>
      </c>
    </row>
    <row r="58" spans="1:24" x14ac:dyDescent="0.25">
      <c r="A58" s="20" t="s">
        <v>748</v>
      </c>
      <c r="B58" s="3">
        <v>36</v>
      </c>
      <c r="C58" s="3" t="s">
        <v>1270</v>
      </c>
      <c r="D58" s="3" t="s">
        <v>1181</v>
      </c>
      <c r="E58" s="3" t="s">
        <v>1417</v>
      </c>
      <c r="F58" s="7" t="s">
        <v>651</v>
      </c>
      <c r="G58" s="3" t="s">
        <v>1176</v>
      </c>
      <c r="I58" s="3">
        <f>B58</f>
        <v>36</v>
      </c>
      <c r="J58" s="3" t="s">
        <v>0</v>
      </c>
      <c r="K58" s="3" t="s">
        <v>1259</v>
      </c>
      <c r="L58" s="3" t="str">
        <f t="shared" si="8"/>
        <v>MAY</v>
      </c>
      <c r="M58" s="3" t="s">
        <v>1177</v>
      </c>
      <c r="N58" s="1" t="s">
        <v>1339</v>
      </c>
      <c r="O58" s="3" t="s">
        <v>749</v>
      </c>
      <c r="P58" s="3">
        <f>B58</f>
        <v>36</v>
      </c>
      <c r="Q58" s="3" t="s">
        <v>613</v>
      </c>
      <c r="R58" s="21"/>
      <c r="W58" s="3" t="str">
        <f t="shared" si="7"/>
        <v/>
      </c>
      <c r="X58" s="3">
        <v>57</v>
      </c>
    </row>
    <row r="59" spans="1:24" ht="15.75" thickBot="1" x14ac:dyDescent="0.3">
      <c r="A59" s="22" t="s">
        <v>748</v>
      </c>
      <c r="B59" s="15" t="s">
        <v>611</v>
      </c>
      <c r="C59" s="15" t="s">
        <v>1270</v>
      </c>
      <c r="D59" s="15"/>
      <c r="E59" s="15" t="s">
        <v>1417</v>
      </c>
      <c r="F59" s="23"/>
      <c r="G59" s="15" t="s">
        <v>1179</v>
      </c>
      <c r="H59" s="15"/>
      <c r="I59" s="15"/>
      <c r="J59" s="15"/>
      <c r="K59" s="15" t="s">
        <v>1180</v>
      </c>
      <c r="L59" s="15" t="str">
        <f t="shared" si="8"/>
        <v/>
      </c>
      <c r="M59" s="15" t="s">
        <v>1177</v>
      </c>
      <c r="N59" s="13" t="s">
        <v>718</v>
      </c>
      <c r="O59" s="15" t="s">
        <v>749</v>
      </c>
      <c r="P59" s="15">
        <v>36.1</v>
      </c>
      <c r="Q59" s="15" t="s">
        <v>622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W59" s="3" t="str">
        <f t="shared" si="7"/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X59" s="3">
        <v>58</v>
      </c>
    </row>
    <row r="60" spans="1:24" x14ac:dyDescent="0.25">
      <c r="A60" s="17" t="s">
        <v>748</v>
      </c>
      <c r="B60" s="10">
        <v>37</v>
      </c>
      <c r="C60" s="10" t="s">
        <v>1270</v>
      </c>
      <c r="D60" s="10" t="s">
        <v>1181</v>
      </c>
      <c r="E60" s="10" t="s">
        <v>1417</v>
      </c>
      <c r="F60" s="18" t="s">
        <v>713</v>
      </c>
      <c r="G60" s="10" t="s">
        <v>1176</v>
      </c>
      <c r="H60" s="10"/>
      <c r="I60" s="10">
        <f>B60</f>
        <v>37</v>
      </c>
      <c r="J60" s="10" t="s">
        <v>0</v>
      </c>
      <c r="K60" s="10" t="s">
        <v>1259</v>
      </c>
      <c r="L60" s="10" t="str">
        <f t="shared" si="8"/>
        <v>MAY</v>
      </c>
      <c r="M60" s="10" t="s">
        <v>1177</v>
      </c>
      <c r="N60" s="8" t="s">
        <v>1340</v>
      </c>
      <c r="O60" s="10" t="s">
        <v>749</v>
      </c>
      <c r="P60" s="10">
        <f>B60</f>
        <v>37</v>
      </c>
      <c r="Q60" s="10" t="s">
        <v>613</v>
      </c>
      <c r="R60" s="19"/>
      <c r="W60" s="3" t="str">
        <f t="shared" si="7"/>
        <v/>
      </c>
      <c r="X60" s="3">
        <v>59</v>
      </c>
    </row>
    <row r="61" spans="1:24" ht="15.75" thickBot="1" x14ac:dyDescent="0.3">
      <c r="A61" s="22" t="s">
        <v>748</v>
      </c>
      <c r="B61" s="15" t="s">
        <v>611</v>
      </c>
      <c r="C61" s="15" t="s">
        <v>1270</v>
      </c>
      <c r="D61" s="15"/>
      <c r="E61" s="15" t="s">
        <v>1417</v>
      </c>
      <c r="F61" s="23"/>
      <c r="G61" s="15" t="s">
        <v>1179</v>
      </c>
      <c r="H61" s="15"/>
      <c r="I61" s="15"/>
      <c r="J61" s="15"/>
      <c r="K61" s="15" t="s">
        <v>1180</v>
      </c>
      <c r="L61" s="15" t="str">
        <f t="shared" si="8"/>
        <v/>
      </c>
      <c r="M61" s="15" t="s">
        <v>1177</v>
      </c>
      <c r="N61" s="13" t="s">
        <v>719</v>
      </c>
      <c r="O61" s="15" t="s">
        <v>749</v>
      </c>
      <c r="P61" s="15">
        <v>37.1</v>
      </c>
      <c r="Q61" s="15" t="s">
        <v>622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W61" s="3" t="str">
        <f t="shared" si="7"/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X61" s="3">
        <v>60</v>
      </c>
    </row>
    <row r="62" spans="1:24" ht="15.75" thickBot="1" x14ac:dyDescent="0.3">
      <c r="A62" s="3" t="s">
        <v>748</v>
      </c>
      <c r="B62" s="3">
        <v>38</v>
      </c>
      <c r="C62" s="3" t="s">
        <v>1270</v>
      </c>
      <c r="D62" s="3" t="s">
        <v>1181</v>
      </c>
      <c r="E62" s="3" t="s">
        <v>1417</v>
      </c>
      <c r="F62" s="7" t="s">
        <v>713</v>
      </c>
      <c r="G62" s="3" t="s">
        <v>1176</v>
      </c>
      <c r="I62" s="3">
        <f>B62</f>
        <v>38</v>
      </c>
      <c r="J62" s="3" t="s">
        <v>0</v>
      </c>
      <c r="K62" s="3" t="s">
        <v>1259</v>
      </c>
      <c r="L62" s="3" t="str">
        <f t="shared" si="8"/>
        <v>MAY</v>
      </c>
      <c r="M62" s="3" t="s">
        <v>1177</v>
      </c>
      <c r="N62" s="3" t="s">
        <v>1341</v>
      </c>
      <c r="O62" s="3" t="s">
        <v>749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  <c r="W62" s="3" t="str">
        <f t="shared" si="7"/>
        <v>{id:38,year: "2017",typeDoc:"ACUERDO",dateDoc:"16-MAY",numDoc:"CG 38-2017",monthDoc:"MAY",nameDoc:"REQUERIMIENTO PARIDAD PT",link: Acuerdos__pdfpath(`./${"2017/"}${"38.pdf"}`),},</v>
      </c>
      <c r="X62" s="3">
        <v>61</v>
      </c>
    </row>
    <row r="63" spans="1:24" x14ac:dyDescent="0.25">
      <c r="A63" s="17" t="s">
        <v>748</v>
      </c>
      <c r="B63" s="10">
        <v>39</v>
      </c>
      <c r="C63" s="10" t="s">
        <v>1270</v>
      </c>
      <c r="D63" s="10"/>
      <c r="E63" s="10" t="s">
        <v>1417</v>
      </c>
      <c r="F63" s="18" t="s">
        <v>713</v>
      </c>
      <c r="G63" s="10" t="s">
        <v>1176</v>
      </c>
      <c r="H63" s="10"/>
      <c r="I63" s="10">
        <f>B63</f>
        <v>39</v>
      </c>
      <c r="J63" s="10" t="s">
        <v>0</v>
      </c>
      <c r="K63" s="10" t="s">
        <v>1259</v>
      </c>
      <c r="L63" s="10" t="str">
        <f t="shared" si="8"/>
        <v>MAY</v>
      </c>
      <c r="M63" s="10" t="s">
        <v>1177</v>
      </c>
      <c r="N63" s="8" t="s">
        <v>1342</v>
      </c>
      <c r="O63" s="10" t="s">
        <v>749</v>
      </c>
      <c r="P63" s="10">
        <f>B63</f>
        <v>39</v>
      </c>
      <c r="Q63" s="10" t="s">
        <v>613</v>
      </c>
      <c r="R63" s="19"/>
      <c r="W63" s="3" t="str">
        <f t="shared" si="7"/>
        <v/>
      </c>
      <c r="X63" s="3">
        <v>62</v>
      </c>
    </row>
    <row r="64" spans="1:24" ht="15.75" thickBot="1" x14ac:dyDescent="0.3">
      <c r="A64" s="22" t="s">
        <v>748</v>
      </c>
      <c r="B64" s="15" t="s">
        <v>611</v>
      </c>
      <c r="C64" s="15" t="s">
        <v>1270</v>
      </c>
      <c r="D64" s="15"/>
      <c r="E64" s="15" t="s">
        <v>1417</v>
      </c>
      <c r="F64" s="23"/>
      <c r="G64" s="15" t="s">
        <v>1179</v>
      </c>
      <c r="H64" s="15"/>
      <c r="I64" s="15"/>
      <c r="J64" s="15"/>
      <c r="K64" s="15" t="s">
        <v>1180</v>
      </c>
      <c r="L64" s="15" t="str">
        <f t="shared" si="8"/>
        <v/>
      </c>
      <c r="M64" s="15" t="s">
        <v>1177</v>
      </c>
      <c r="N64" s="13" t="s">
        <v>720</v>
      </c>
      <c r="O64" s="15" t="s">
        <v>749</v>
      </c>
      <c r="P64" s="15">
        <v>39.1</v>
      </c>
      <c r="Q64" s="15" t="s">
        <v>622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W64" s="3" t="str">
        <f t="shared" si="7"/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X64" s="3">
        <v>63</v>
      </c>
    </row>
    <row r="65" spans="1:24" x14ac:dyDescent="0.25">
      <c r="A65" s="3" t="s">
        <v>748</v>
      </c>
      <c r="B65" s="3">
        <v>40</v>
      </c>
      <c r="C65" s="3" t="s">
        <v>1270</v>
      </c>
      <c r="D65" s="3" t="s">
        <v>1181</v>
      </c>
      <c r="E65" s="3" t="s">
        <v>1417</v>
      </c>
      <c r="F65" s="7" t="s">
        <v>435</v>
      </c>
      <c r="G65" s="3" t="s">
        <v>1176</v>
      </c>
      <c r="I65" s="3">
        <f t="shared" ref="I65:I81" si="14">B65</f>
        <v>40</v>
      </c>
      <c r="J65" s="3" t="s">
        <v>0</v>
      </c>
      <c r="K65" s="3" t="s">
        <v>1259</v>
      </c>
      <c r="L65" s="3" t="str">
        <f t="shared" si="8"/>
        <v>MAY</v>
      </c>
      <c r="M65" s="3" t="s">
        <v>1177</v>
      </c>
      <c r="N65" s="3" t="s">
        <v>1343</v>
      </c>
      <c r="O65" s="3" t="s">
        <v>749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  <c r="W65" s="3" t="str">
        <f t="shared" si="7"/>
        <v>{id:40,year: "2017",typeDoc:"ACUERDO",dateDoc:"19-MAY",numDoc:"CG 40-2017",monthDoc:"MAY",nameDoc:"PRESIDENCIAS DE COMUNIDAD PRI",link: Acuerdos__pdfpath(`./${"2017/"}${"40.pdf"}`),},</v>
      </c>
      <c r="X65" s="3">
        <v>64</v>
      </c>
    </row>
    <row r="66" spans="1:24" x14ac:dyDescent="0.25">
      <c r="A66" s="3" t="s">
        <v>748</v>
      </c>
      <c r="B66" s="3">
        <v>41</v>
      </c>
      <c r="C66" s="3" t="s">
        <v>1270</v>
      </c>
      <c r="D66" s="3" t="s">
        <v>1181</v>
      </c>
      <c r="E66" s="3" t="s">
        <v>1417</v>
      </c>
      <c r="F66" s="7" t="s">
        <v>435</v>
      </c>
      <c r="G66" s="3" t="s">
        <v>1176</v>
      </c>
      <c r="I66" s="3">
        <f t="shared" si="14"/>
        <v>41</v>
      </c>
      <c r="J66" s="3" t="s">
        <v>0</v>
      </c>
      <c r="K66" s="3" t="s">
        <v>1259</v>
      </c>
      <c r="L66" s="3" t="str">
        <f t="shared" si="8"/>
        <v>MAY</v>
      </c>
      <c r="M66" s="3" t="s">
        <v>1177</v>
      </c>
      <c r="N66" s="3" t="s">
        <v>1344</v>
      </c>
      <c r="O66" s="3" t="s">
        <v>749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"2017",typeDoc:"ACUERDO",dateDoc:"19-MAY",numDoc:"CG 41-2017",monthDoc:"MAY",nameDoc:"PRESIDENCIAS DE COMUNIDAD PRD",link: Acuerdos__pdfpath(`./${"2017/"}${"41.pdf"}`),},</v>
      </c>
      <c r="W66" s="3" t="str">
        <f t="shared" ref="W66:W97" si="17">IF(R66=0,"",R66)</f>
        <v>{id:41,year: "2017",typeDoc:"ACUERDO",dateDoc:"19-MAY",numDoc:"CG 41-2017",monthDoc:"MAY",nameDoc:"PRESIDENCIAS DE COMUNIDAD PRD",link: Acuerdos__pdfpath(`./${"2017/"}${"41.pdf"}`),},</v>
      </c>
      <c r="X66" s="3">
        <v>65</v>
      </c>
    </row>
    <row r="67" spans="1:24" x14ac:dyDescent="0.25">
      <c r="A67" s="3" t="s">
        <v>748</v>
      </c>
      <c r="B67" s="3">
        <v>42</v>
      </c>
      <c r="C67" s="3" t="s">
        <v>1270</v>
      </c>
      <c r="D67" s="3" t="s">
        <v>1181</v>
      </c>
      <c r="E67" s="3" t="s">
        <v>1417</v>
      </c>
      <c r="F67" s="7" t="s">
        <v>435</v>
      </c>
      <c r="G67" s="3" t="s">
        <v>1176</v>
      </c>
      <c r="I67" s="3">
        <f t="shared" si="14"/>
        <v>42</v>
      </c>
      <c r="J67" s="3" t="s">
        <v>0</v>
      </c>
      <c r="K67" s="3" t="s">
        <v>1259</v>
      </c>
      <c r="L67" s="3" t="str">
        <f t="shared" si="8"/>
        <v>MAY</v>
      </c>
      <c r="M67" s="3" t="s">
        <v>1177</v>
      </c>
      <c r="N67" s="3" t="s">
        <v>1345</v>
      </c>
      <c r="O67" s="3" t="s">
        <v>749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"2017",typeDoc:"ACUERDO",dateDoc:"19-MAY",numDoc:"CG 42-2017",monthDoc:"MAY",nameDoc:"PRESIDENCIAS DE COMUNIDAD PS",link: Acuerdos__pdfpath(`./${"2017/"}${"42.pdf"}`),},</v>
      </c>
      <c r="W67" s="3" t="str">
        <f t="shared" si="17"/>
        <v>{id:42,year: "2017",typeDoc:"ACUERDO",dateDoc:"19-MAY",numDoc:"CG 42-2017",monthDoc:"MAY",nameDoc:"PRESIDENCIAS DE COMUNIDAD PS",link: Acuerdos__pdfpath(`./${"2017/"}${"42.pdf"}`),},</v>
      </c>
      <c r="X67" s="3">
        <v>66</v>
      </c>
    </row>
    <row r="68" spans="1:24" x14ac:dyDescent="0.25">
      <c r="A68" s="3" t="s">
        <v>748</v>
      </c>
      <c r="B68" s="3">
        <v>43</v>
      </c>
      <c r="C68" s="3" t="s">
        <v>1270</v>
      </c>
      <c r="D68" s="3" t="s">
        <v>1181</v>
      </c>
      <c r="E68" s="3" t="s">
        <v>1417</v>
      </c>
      <c r="F68" s="7" t="s">
        <v>435</v>
      </c>
      <c r="G68" s="3" t="s">
        <v>1176</v>
      </c>
      <c r="I68" s="3">
        <f t="shared" si="14"/>
        <v>43</v>
      </c>
      <c r="J68" s="3" t="s">
        <v>0</v>
      </c>
      <c r="K68" s="3" t="s">
        <v>1259</v>
      </c>
      <c r="L68" s="3" t="str">
        <f t="shared" si="8"/>
        <v>MAY</v>
      </c>
      <c r="M68" s="3" t="s">
        <v>1177</v>
      </c>
      <c r="N68" s="3" t="s">
        <v>1346</v>
      </c>
      <c r="O68" s="3" t="s">
        <v>749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"2017",typeDoc:"ACUERDO",dateDoc:"19-MAY",numDoc:"CG 43-2017",monthDoc:"MAY",nameDoc:"PRESIDENCIAS DE COMUNIDAD MORENA",link: Acuerdos__pdfpath(`./${"2017/"}${"43.pdf"}`),},</v>
      </c>
      <c r="W68" s="3" t="str">
        <f t="shared" si="17"/>
        <v>{id:43,year: "2017",typeDoc:"ACUERDO",dateDoc:"19-MAY",numDoc:"CG 43-2017",monthDoc:"MAY",nameDoc:"PRESIDENCIAS DE COMUNIDAD MORENA",link: Acuerdos__pdfpath(`./${"2017/"}${"43.pdf"}`),},</v>
      </c>
      <c r="X68" s="3">
        <v>67</v>
      </c>
    </row>
    <row r="69" spans="1:24" x14ac:dyDescent="0.25">
      <c r="A69" s="3" t="s">
        <v>748</v>
      </c>
      <c r="B69" s="3">
        <v>44</v>
      </c>
      <c r="C69" s="3" t="s">
        <v>1270</v>
      </c>
      <c r="D69" s="3" t="s">
        <v>1181</v>
      </c>
      <c r="E69" s="3" t="s">
        <v>1417</v>
      </c>
      <c r="F69" s="7" t="s">
        <v>435</v>
      </c>
      <c r="G69" s="3" t="s">
        <v>1176</v>
      </c>
      <c r="I69" s="3">
        <f t="shared" si="14"/>
        <v>44</v>
      </c>
      <c r="J69" s="3" t="s">
        <v>0</v>
      </c>
      <c r="K69" s="3" t="s">
        <v>1259</v>
      </c>
      <c r="L69" s="3" t="str">
        <f t="shared" si="8"/>
        <v>MAY</v>
      </c>
      <c r="M69" s="3" t="s">
        <v>1177</v>
      </c>
      <c r="N69" s="3" t="s">
        <v>1347</v>
      </c>
      <c r="O69" s="3" t="s">
        <v>749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"2017",typeDoc:"ACUERDO",dateDoc:"19-MAY",numDoc:"CG 44-2017",monthDoc:"MAY",nameDoc:"PRESIDENCIAS DE COMUNIDAD PAN",link: Acuerdos__pdfpath(`./${"2017/"}${"44.pdf"}`),},</v>
      </c>
      <c r="W69" s="3" t="str">
        <f t="shared" si="17"/>
        <v>{id:44,year: "2017",typeDoc:"ACUERDO",dateDoc:"19-MAY",numDoc:"CG 44-2017",monthDoc:"MAY",nameDoc:"PRESIDENCIAS DE COMUNIDAD PAN",link: Acuerdos__pdfpath(`./${"2017/"}${"44.pdf"}`),},</v>
      </c>
      <c r="X69" s="3">
        <v>68</v>
      </c>
    </row>
    <row r="70" spans="1:24" x14ac:dyDescent="0.25">
      <c r="A70" s="3" t="s">
        <v>748</v>
      </c>
      <c r="B70" s="3">
        <v>45</v>
      </c>
      <c r="C70" s="3" t="s">
        <v>1270</v>
      </c>
      <c r="D70" s="3" t="s">
        <v>1181</v>
      </c>
      <c r="E70" s="3" t="s">
        <v>1417</v>
      </c>
      <c r="F70" s="7" t="s">
        <v>435</v>
      </c>
      <c r="G70" s="3" t="s">
        <v>1176</v>
      </c>
      <c r="I70" s="3">
        <f t="shared" si="14"/>
        <v>45</v>
      </c>
      <c r="J70" s="3" t="s">
        <v>0</v>
      </c>
      <c r="K70" s="3" t="s">
        <v>1259</v>
      </c>
      <c r="L70" s="3" t="str">
        <f t="shared" ref="L70:L101" si="18">MID(F70,4,3)</f>
        <v>MAY</v>
      </c>
      <c r="M70" s="3" t="s">
        <v>1177</v>
      </c>
      <c r="N70" s="3" t="s">
        <v>1348</v>
      </c>
      <c r="O70" s="3" t="s">
        <v>749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"2017",typeDoc:"ACUERDO",dateDoc:"19-MAY",numDoc:"CG 45-2017",monthDoc:"MAY",nameDoc:"PRESIDENCIAS DE COMUNIDAD PARTIDO DEL TRABAJO",link: Acuerdos__pdfpath(`./${"2017/"}${"45.pdf"}`),},</v>
      </c>
      <c r="W70" s="3" t="str">
        <f t="shared" si="17"/>
        <v>{id:45,year: "2017",typeDoc:"ACUERDO",dateDoc:"19-MAY",numDoc:"CG 45-2017",monthDoc:"MAY",nameDoc:"PRESIDENCIAS DE COMUNIDAD PARTIDO DEL TRABAJO",link: Acuerdos__pdfpath(`./${"2017/"}${"45.pdf"}`),},</v>
      </c>
      <c r="X70" s="3">
        <v>69</v>
      </c>
    </row>
    <row r="71" spans="1:24" x14ac:dyDescent="0.25">
      <c r="A71" s="3" t="s">
        <v>748</v>
      </c>
      <c r="B71" s="3">
        <v>46</v>
      </c>
      <c r="C71" s="3" t="s">
        <v>1270</v>
      </c>
      <c r="D71" s="3" t="s">
        <v>1181</v>
      </c>
      <c r="E71" s="3" t="s">
        <v>1417</v>
      </c>
      <c r="F71" s="7" t="s">
        <v>435</v>
      </c>
      <c r="G71" s="3" t="s">
        <v>1176</v>
      </c>
      <c r="I71" s="3">
        <f t="shared" si="14"/>
        <v>46</v>
      </c>
      <c r="J71" s="3" t="s">
        <v>0</v>
      </c>
      <c r="K71" s="3" t="s">
        <v>1259</v>
      </c>
      <c r="L71" s="3" t="str">
        <f t="shared" si="18"/>
        <v>MAY</v>
      </c>
      <c r="M71" s="3" t="s">
        <v>1177</v>
      </c>
      <c r="N71" s="3" t="s">
        <v>1349</v>
      </c>
      <c r="O71" s="3" t="s">
        <v>749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"2017",typeDoc:"ACUERDO",dateDoc:"19-MAY",numDoc:"CG 46-2017",monthDoc:"MAY",nameDoc:"PRESIDENCIAS DE COMUNIDAD PAC",link: Acuerdos__pdfpath(`./${"2017/"}${"46.pdf"}`),},</v>
      </c>
      <c r="W71" s="3" t="str">
        <f t="shared" si="17"/>
        <v>{id:46,year: "2017",typeDoc:"ACUERDO",dateDoc:"19-MAY",numDoc:"CG 46-2017",monthDoc:"MAY",nameDoc:"PRESIDENCIAS DE COMUNIDAD PAC",link: Acuerdos__pdfpath(`./${"2017/"}${"46.pdf"}`),},</v>
      </c>
      <c r="X71" s="3">
        <v>70</v>
      </c>
    </row>
    <row r="72" spans="1:24" x14ac:dyDescent="0.25">
      <c r="A72" s="3" t="s">
        <v>748</v>
      </c>
      <c r="B72" s="3">
        <v>47</v>
      </c>
      <c r="C72" s="3" t="s">
        <v>1270</v>
      </c>
      <c r="D72" s="3" t="s">
        <v>1181</v>
      </c>
      <c r="E72" s="3" t="s">
        <v>1417</v>
      </c>
      <c r="F72" s="7" t="s">
        <v>435</v>
      </c>
      <c r="G72" s="3" t="s">
        <v>1176</v>
      </c>
      <c r="I72" s="3">
        <f t="shared" si="14"/>
        <v>47</v>
      </c>
      <c r="J72" s="3" t="s">
        <v>0</v>
      </c>
      <c r="K72" s="3" t="s">
        <v>1259</v>
      </c>
      <c r="L72" s="3" t="str">
        <f t="shared" si="18"/>
        <v>MAY</v>
      </c>
      <c r="M72" s="3" t="s">
        <v>1177</v>
      </c>
      <c r="N72" s="3" t="s">
        <v>1350</v>
      </c>
      <c r="O72" s="3" t="s">
        <v>749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"2017",typeDoc:"ACUERDO",dateDoc:"19-MAY",numDoc:"CG 47-2017",monthDoc:"MAY",nameDoc:"MEDIDAS DE SEGURIDAD",link: Acuerdos__pdfpath(`./${"2017/"}${"47.pdf"}`),},</v>
      </c>
      <c r="W72" s="3" t="str">
        <f t="shared" si="17"/>
        <v>{id:47,year: "2017",typeDoc:"ACUERDO",dateDoc:"19-MAY",numDoc:"CG 47-2017",monthDoc:"MAY",nameDoc:"MEDIDAS DE SEGURIDAD",link: Acuerdos__pdfpath(`./${"2017/"}${"47.pdf"}`),},</v>
      </c>
      <c r="X72" s="3">
        <v>71</v>
      </c>
    </row>
    <row r="73" spans="1:24" x14ac:dyDescent="0.25">
      <c r="A73" s="3" t="s">
        <v>748</v>
      </c>
      <c r="B73" s="3">
        <v>48</v>
      </c>
      <c r="C73" s="3" t="s">
        <v>1270</v>
      </c>
      <c r="D73" s="3" t="s">
        <v>1181</v>
      </c>
      <c r="E73" s="3" t="s">
        <v>1417</v>
      </c>
      <c r="F73" s="7" t="s">
        <v>52</v>
      </c>
      <c r="G73" s="3" t="s">
        <v>1176</v>
      </c>
      <c r="I73" s="3">
        <f t="shared" si="14"/>
        <v>48</v>
      </c>
      <c r="J73" s="3" t="s">
        <v>0</v>
      </c>
      <c r="K73" s="3" t="s">
        <v>1259</v>
      </c>
      <c r="L73" s="3" t="str">
        <f t="shared" si="18"/>
        <v>MAY</v>
      </c>
      <c r="M73" s="3" t="s">
        <v>1177</v>
      </c>
      <c r="N73" s="3" t="s">
        <v>1351</v>
      </c>
      <c r="O73" s="3" t="s">
        <v>749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"2017",typeDoc:"ACUERDO",dateDoc:"31-MAY",numDoc:"CG 48-2017",monthDoc:"MAY",nameDoc:"CUMPLIMIENTO SENTENCIA SCM JRC 12 2017",link: Acuerdos__pdfpath(`./${"2017/"}${"48.pdf"}`),},</v>
      </c>
      <c r="W73" s="3" t="str">
        <f t="shared" si="17"/>
        <v>{id:48,year: "2017",typeDoc:"ACUERDO",dateDoc:"31-MAY",numDoc:"CG 48-2017",monthDoc:"MAY",nameDoc:"CUMPLIMIENTO SENTENCIA SCM JRC 12 2017",link: Acuerdos__pdfpath(`./${"2017/"}${"48.pdf"}`),},</v>
      </c>
      <c r="X73" s="3">
        <v>72</v>
      </c>
    </row>
    <row r="74" spans="1:24" x14ac:dyDescent="0.25">
      <c r="A74" s="3" t="s">
        <v>748</v>
      </c>
      <c r="B74" s="3">
        <v>49</v>
      </c>
      <c r="C74" s="3" t="s">
        <v>1270</v>
      </c>
      <c r="D74" s="3" t="s">
        <v>1181</v>
      </c>
      <c r="E74" s="3" t="s">
        <v>1417</v>
      </c>
      <c r="F74" s="7" t="s">
        <v>292</v>
      </c>
      <c r="G74" s="3" t="s">
        <v>1176</v>
      </c>
      <c r="I74" s="3">
        <f t="shared" si="14"/>
        <v>49</v>
      </c>
      <c r="J74" s="3" t="s">
        <v>0</v>
      </c>
      <c r="K74" s="3" t="s">
        <v>1259</v>
      </c>
      <c r="L74" s="3" t="str">
        <f t="shared" si="18"/>
        <v>JUN</v>
      </c>
      <c r="M74" s="3" t="s">
        <v>1177</v>
      </c>
      <c r="N74" s="3" t="s">
        <v>1352</v>
      </c>
      <c r="O74" s="3" t="s">
        <v>749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"2017",typeDoc:"ACUERDO",dateDoc:"06-JUN",numDoc:"CG 49-2017",monthDoc:"JUN",nameDoc:"RECUENTO BARRIO DE SANTIAGO",link: Acuerdos__pdfpath(`./${"2017/"}${"49.pdf"}`),},</v>
      </c>
      <c r="W74" s="3" t="str">
        <f t="shared" si="17"/>
        <v>{id:49,year: "2017",typeDoc:"ACUERDO",dateDoc:"06-JUN",numDoc:"CG 49-2017",monthDoc:"JUN",nameDoc:"RECUENTO BARRIO DE SANTIAGO",link: Acuerdos__pdfpath(`./${"2017/"}${"49.pdf"}`),},</v>
      </c>
      <c r="X74" s="3">
        <v>73</v>
      </c>
    </row>
    <row r="75" spans="1:24" x14ac:dyDescent="0.25">
      <c r="A75" s="3" t="s">
        <v>748</v>
      </c>
      <c r="B75" s="3">
        <v>50</v>
      </c>
      <c r="C75" s="3" t="s">
        <v>1270</v>
      </c>
      <c r="D75" s="3" t="s">
        <v>1181</v>
      </c>
      <c r="E75" s="3" t="s">
        <v>1417</v>
      </c>
      <c r="F75" s="7" t="s">
        <v>292</v>
      </c>
      <c r="G75" s="3" t="s">
        <v>1176</v>
      </c>
      <c r="I75" s="3">
        <f t="shared" si="14"/>
        <v>50</v>
      </c>
      <c r="J75" s="3" t="s">
        <v>0</v>
      </c>
      <c r="K75" s="3" t="s">
        <v>1259</v>
      </c>
      <c r="L75" s="3" t="str">
        <f t="shared" si="18"/>
        <v>JUN</v>
      </c>
      <c r="M75" s="3" t="s">
        <v>1177</v>
      </c>
      <c r="N75" s="3" t="s">
        <v>1353</v>
      </c>
      <c r="O75" s="3" t="s">
        <v>749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"2017",typeDoc:"ACUERDO",dateDoc:"06-JUN",numDoc:"CG 50-2017",monthDoc:"JUN",nameDoc:"RECUENTO SAN JOSÉ TOXOPA",link: Acuerdos__pdfpath(`./${"2017/"}${"50.pdf"}`),},</v>
      </c>
      <c r="W75" s="3" t="str">
        <f t="shared" si="17"/>
        <v>{id:50,year: "2017",typeDoc:"ACUERDO",dateDoc:"06-JUN",numDoc:"CG 50-2017",monthDoc:"JUN",nameDoc:"RECUENTO SAN JOSÉ TOXOPA",link: Acuerdos__pdfpath(`./${"2017/"}${"50.pdf"}`),},</v>
      </c>
      <c r="X75" s="3">
        <v>74</v>
      </c>
    </row>
    <row r="76" spans="1:24" x14ac:dyDescent="0.25">
      <c r="A76" s="3" t="s">
        <v>748</v>
      </c>
      <c r="B76" s="3">
        <v>51</v>
      </c>
      <c r="C76" s="3" t="s">
        <v>1270</v>
      </c>
      <c r="D76" s="3" t="s">
        <v>1181</v>
      </c>
      <c r="E76" s="3" t="s">
        <v>1417</v>
      </c>
      <c r="F76" s="7" t="s">
        <v>292</v>
      </c>
      <c r="G76" s="3" t="s">
        <v>1176</v>
      </c>
      <c r="I76" s="3">
        <f t="shared" si="14"/>
        <v>51</v>
      </c>
      <c r="J76" s="3" t="s">
        <v>0</v>
      </c>
      <c r="K76" s="3" t="s">
        <v>1259</v>
      </c>
      <c r="L76" s="3" t="str">
        <f t="shared" si="18"/>
        <v>JUN</v>
      </c>
      <c r="M76" s="3" t="s">
        <v>1177</v>
      </c>
      <c r="N76" s="3" t="s">
        <v>1354</v>
      </c>
      <c r="O76" s="3" t="s">
        <v>749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"2017",typeDoc:"ACUERDO",dateDoc:"06-JUN",numDoc:"CG 51-2017",monthDoc:"JUN",nameDoc:"PERSONAL AUXILIAR PARA CÓMPUTO PEE 2017",link: Acuerdos__pdfpath(`./${"2017/"}${"51.pdf"}`),},</v>
      </c>
      <c r="W76" s="3" t="str">
        <f t="shared" si="17"/>
        <v>{id:51,year: "2017",typeDoc:"ACUERDO",dateDoc:"06-JUN",numDoc:"CG 51-2017",monthDoc:"JUN",nameDoc:"PERSONAL AUXILIAR PARA CÓMPUTO PEE 2017",link: Acuerdos__pdfpath(`./${"2017/"}${"51.pdf"}`),},</v>
      </c>
      <c r="X76" s="3">
        <v>75</v>
      </c>
    </row>
    <row r="77" spans="1:24" x14ac:dyDescent="0.25">
      <c r="A77" s="3" t="s">
        <v>748</v>
      </c>
      <c r="B77" s="3">
        <v>52</v>
      </c>
      <c r="C77" s="3" t="s">
        <v>1270</v>
      </c>
      <c r="D77" s="3" t="s">
        <v>1181</v>
      </c>
      <c r="E77" s="3" t="s">
        <v>1417</v>
      </c>
      <c r="F77" s="7" t="s">
        <v>721</v>
      </c>
      <c r="G77" s="3" t="s">
        <v>1176</v>
      </c>
      <c r="I77" s="3">
        <f t="shared" si="14"/>
        <v>52</v>
      </c>
      <c r="J77" s="3" t="s">
        <v>0</v>
      </c>
      <c r="K77" s="3" t="s">
        <v>1259</v>
      </c>
      <c r="L77" s="3" t="str">
        <f t="shared" si="18"/>
        <v>JUN</v>
      </c>
      <c r="M77" s="3" t="s">
        <v>1177</v>
      </c>
      <c r="N77" s="3" t="s">
        <v>2687</v>
      </c>
      <c r="O77" s="3" t="s">
        <v>749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"2017",typeDoc:"ACUERDO",dateDoc:"07-JUN",numDoc:"CG 52-2017",monthDoc:"JUN",nameDoc:"VALIDEZ DE ELECCIÓN DE LA COMUNIDAD SAN CRISTÓBAL ZACACALCO",link: Acuerdos__pdfpath(`./${"2017/"}${"52.pdf"}`),},</v>
      </c>
      <c r="W77" s="3" t="str">
        <f t="shared" si="17"/>
        <v>{id:52,year: "2017",typeDoc:"ACUERDO",dateDoc:"07-JUN",numDoc:"CG 52-2017",monthDoc:"JUN",nameDoc:"VALIDEZ DE ELECCIÓN DE LA COMUNIDAD SAN CRISTÓBAL ZACACALCO",link: Acuerdos__pdfpath(`./${"2017/"}${"52.pdf"}`),},</v>
      </c>
      <c r="X77" s="3">
        <v>76</v>
      </c>
    </row>
    <row r="78" spans="1:24" x14ac:dyDescent="0.25">
      <c r="A78" s="3" t="s">
        <v>748</v>
      </c>
      <c r="B78" s="3">
        <v>53</v>
      </c>
      <c r="C78" s="3" t="s">
        <v>1270</v>
      </c>
      <c r="D78" s="3" t="s">
        <v>1181</v>
      </c>
      <c r="E78" s="3" t="s">
        <v>1417</v>
      </c>
      <c r="F78" s="7" t="s">
        <v>721</v>
      </c>
      <c r="G78" s="3" t="s">
        <v>1176</v>
      </c>
      <c r="I78" s="3">
        <f t="shared" si="14"/>
        <v>53</v>
      </c>
      <c r="J78" s="3" t="s">
        <v>0</v>
      </c>
      <c r="K78" s="3" t="s">
        <v>1259</v>
      </c>
      <c r="L78" s="3" t="str">
        <f t="shared" si="18"/>
        <v>JUN</v>
      </c>
      <c r="M78" s="3" t="s">
        <v>1177</v>
      </c>
      <c r="N78" s="3" t="s">
        <v>1355</v>
      </c>
      <c r="O78" s="3" t="s">
        <v>749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"2017",typeDoc:"ACUERDO",dateDoc:"07-JUN",numDoc:"CG 53-2017",monthDoc:"JUN",nameDoc:"VALIDEZ DE ELECCIÓN DE LA COMUNIDAD LA PROVIDENCIA",link: Acuerdos__pdfpath(`./${"2017/"}${"53.pdf"}`),},</v>
      </c>
      <c r="W78" s="3" t="str">
        <f t="shared" si="17"/>
        <v>{id:53,year: "2017",typeDoc:"ACUERDO",dateDoc:"07-JUN",numDoc:"CG 53-2017",monthDoc:"JUN",nameDoc:"VALIDEZ DE ELECCIÓN DE LA COMUNIDAD LA PROVIDENCIA",link: Acuerdos__pdfpath(`./${"2017/"}${"53.pdf"}`),},</v>
      </c>
      <c r="X78" s="3">
        <v>77</v>
      </c>
    </row>
    <row r="79" spans="1:24" x14ac:dyDescent="0.25">
      <c r="A79" s="3" t="s">
        <v>748</v>
      </c>
      <c r="B79" s="3">
        <v>54</v>
      </c>
      <c r="C79" s="3" t="s">
        <v>1270</v>
      </c>
      <c r="D79" s="3" t="s">
        <v>1181</v>
      </c>
      <c r="E79" s="3" t="s">
        <v>1417</v>
      </c>
      <c r="F79" s="7" t="s">
        <v>721</v>
      </c>
      <c r="G79" s="3" t="s">
        <v>1176</v>
      </c>
      <c r="I79" s="3">
        <f t="shared" si="14"/>
        <v>54</v>
      </c>
      <c r="J79" s="3" t="s">
        <v>0</v>
      </c>
      <c r="K79" s="3" t="s">
        <v>1259</v>
      </c>
      <c r="L79" s="3" t="str">
        <f t="shared" si="18"/>
        <v>JUN</v>
      </c>
      <c r="M79" s="3" t="s">
        <v>1177</v>
      </c>
      <c r="N79" s="3" t="s">
        <v>1356</v>
      </c>
      <c r="O79" s="3" t="s">
        <v>749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"2017",typeDoc:"ACUERDO",dateDoc:"07-JUN",numDoc:"CG 54-2017",monthDoc:"JUN",nameDoc:"VALIDEZ DE ELECCIÓN DE LA COMUNIDAD SAN MIGUEL BUENAVISTA",link: Acuerdos__pdfpath(`./${"2017/"}${"54.pdf"}`),},</v>
      </c>
      <c r="W79" s="3" t="str">
        <f t="shared" si="17"/>
        <v>{id:54,year: "2017",typeDoc:"ACUERDO",dateDoc:"07-JUN",numDoc:"CG 54-2017",monthDoc:"JUN",nameDoc:"VALIDEZ DE ELECCIÓN DE LA COMUNIDAD SAN MIGUEL BUENAVISTA",link: Acuerdos__pdfpath(`./${"2017/"}${"54.pdf"}`),},</v>
      </c>
      <c r="X79" s="3">
        <v>78</v>
      </c>
    </row>
    <row r="80" spans="1:24" ht="15.75" thickBot="1" x14ac:dyDescent="0.3">
      <c r="A80" s="3" t="s">
        <v>748</v>
      </c>
      <c r="B80" s="3">
        <v>55</v>
      </c>
      <c r="C80" s="3" t="s">
        <v>1270</v>
      </c>
      <c r="D80" s="3" t="s">
        <v>1181</v>
      </c>
      <c r="E80" s="3" t="s">
        <v>1417</v>
      </c>
      <c r="F80" s="7" t="s">
        <v>721</v>
      </c>
      <c r="G80" s="3" t="s">
        <v>1176</v>
      </c>
      <c r="I80" s="3">
        <f t="shared" si="14"/>
        <v>55</v>
      </c>
      <c r="J80" s="3" t="s">
        <v>0</v>
      </c>
      <c r="K80" s="3" t="s">
        <v>1259</v>
      </c>
      <c r="L80" s="3" t="str">
        <f t="shared" si="18"/>
        <v>JUN</v>
      </c>
      <c r="M80" s="3" t="s">
        <v>1177</v>
      </c>
      <c r="N80" s="3" t="s">
        <v>1357</v>
      </c>
      <c r="O80" s="3" t="s">
        <v>749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"2017",typeDoc:"ACUERDO",dateDoc:"07-JUN",numDoc:"CG 55-2017",monthDoc:"JUN",nameDoc:"VALIDEZ DE ELECCIÓN DE LA COMUNIDAD SECCIÓN TERCERA SANTA MARTHA",link: Acuerdos__pdfpath(`./${"2017/"}${"55.pdf"}`),},</v>
      </c>
      <c r="W80" s="3" t="str">
        <f t="shared" si="17"/>
        <v>{id:55,year: "2017",typeDoc:"ACUERDO",dateDoc:"07-JUN",numDoc:"CG 55-2017",monthDoc:"JUN",nameDoc:"VALIDEZ DE ELECCIÓN DE LA COMUNIDAD SECCIÓN TERCERA SANTA MARTHA",link: Acuerdos__pdfpath(`./${"2017/"}${"55.pdf"}`),},</v>
      </c>
      <c r="X80" s="3">
        <v>79</v>
      </c>
    </row>
    <row r="81" spans="1:24" x14ac:dyDescent="0.25">
      <c r="A81" s="17" t="s">
        <v>748</v>
      </c>
      <c r="B81" s="10">
        <v>56</v>
      </c>
      <c r="C81" s="10" t="s">
        <v>1270</v>
      </c>
      <c r="D81" s="10" t="s">
        <v>1181</v>
      </c>
      <c r="E81" s="10" t="s">
        <v>1417</v>
      </c>
      <c r="F81" s="18" t="s">
        <v>721</v>
      </c>
      <c r="G81" s="10" t="s">
        <v>1176</v>
      </c>
      <c r="H81" s="10"/>
      <c r="I81" s="10">
        <f t="shared" si="14"/>
        <v>56</v>
      </c>
      <c r="J81" s="10" t="s">
        <v>0</v>
      </c>
      <c r="K81" s="10" t="s">
        <v>1259</v>
      </c>
      <c r="L81" s="10" t="str">
        <f t="shared" si="18"/>
        <v>JUN</v>
      </c>
      <c r="M81" s="10" t="s">
        <v>1177</v>
      </c>
      <c r="N81" s="8" t="s">
        <v>1358</v>
      </c>
      <c r="O81" s="10" t="s">
        <v>749</v>
      </c>
      <c r="P81" s="10">
        <f t="shared" si="15"/>
        <v>56</v>
      </c>
      <c r="Q81" s="10" t="s">
        <v>613</v>
      </c>
      <c r="R81" s="19"/>
      <c r="W81" s="3" t="str">
        <f t="shared" si="17"/>
        <v/>
      </c>
      <c r="X81" s="3">
        <v>80</v>
      </c>
    </row>
    <row r="82" spans="1:24" ht="15.75" thickBot="1" x14ac:dyDescent="0.3">
      <c r="A82" s="22" t="s">
        <v>748</v>
      </c>
      <c r="B82" s="15" t="s">
        <v>611</v>
      </c>
      <c r="C82" s="15" t="s">
        <v>1270</v>
      </c>
      <c r="D82" s="15"/>
      <c r="E82" s="15" t="s">
        <v>1417</v>
      </c>
      <c r="F82" s="23"/>
      <c r="G82" s="15" t="s">
        <v>1179</v>
      </c>
      <c r="H82" s="15"/>
      <c r="I82" s="15"/>
      <c r="J82" s="15"/>
      <c r="K82" s="15" t="s">
        <v>1180</v>
      </c>
      <c r="L82" s="15" t="str">
        <f t="shared" si="18"/>
        <v/>
      </c>
      <c r="M82" s="15" t="s">
        <v>1177</v>
      </c>
      <c r="N82" s="13" t="s">
        <v>871</v>
      </c>
      <c r="O82" s="15" t="s">
        <v>749</v>
      </c>
      <c r="P82" s="15">
        <v>56.1</v>
      </c>
      <c r="Q82" s="15" t="s">
        <v>622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W82" s="3" t="str">
        <f t="shared" si="17"/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X82" s="3">
        <v>81</v>
      </c>
    </row>
    <row r="83" spans="1:24" x14ac:dyDescent="0.25">
      <c r="A83" s="3" t="s">
        <v>748</v>
      </c>
      <c r="B83" s="3">
        <v>57</v>
      </c>
      <c r="C83" s="3" t="s">
        <v>1270</v>
      </c>
      <c r="D83" s="3" t="s">
        <v>1181</v>
      </c>
      <c r="E83" s="3" t="s">
        <v>1417</v>
      </c>
      <c r="F83" s="7" t="s">
        <v>721</v>
      </c>
      <c r="G83" s="3" t="s">
        <v>1176</v>
      </c>
      <c r="I83" s="3">
        <f>B83</f>
        <v>57</v>
      </c>
      <c r="J83" s="3" t="s">
        <v>0</v>
      </c>
      <c r="K83" s="3" t="s">
        <v>1259</v>
      </c>
      <c r="L83" s="3" t="str">
        <f t="shared" si="18"/>
        <v>JUN</v>
      </c>
      <c r="M83" s="3" t="s">
        <v>1177</v>
      </c>
      <c r="N83" s="1" t="s">
        <v>1359</v>
      </c>
      <c r="O83" s="3" t="s">
        <v>749</v>
      </c>
      <c r="P83" s="3">
        <f>B83</f>
        <v>57</v>
      </c>
      <c r="Q83" s="3" t="s">
        <v>613</v>
      </c>
      <c r="R83" s="21"/>
      <c r="W83" s="3" t="str">
        <f t="shared" si="17"/>
        <v/>
      </c>
      <c r="X83" s="3">
        <v>82</v>
      </c>
    </row>
    <row r="84" spans="1:24" ht="15.75" thickBot="1" x14ac:dyDescent="0.3">
      <c r="A84" s="3" t="s">
        <v>748</v>
      </c>
      <c r="B84" s="3" t="s">
        <v>611</v>
      </c>
      <c r="C84" s="3" t="s">
        <v>1270</v>
      </c>
      <c r="E84" s="3" t="s">
        <v>1417</v>
      </c>
      <c r="G84" s="3" t="s">
        <v>1179</v>
      </c>
      <c r="K84" s="3" t="s">
        <v>1180</v>
      </c>
      <c r="L84" s="3" t="str">
        <f t="shared" si="18"/>
        <v/>
      </c>
      <c r="M84" s="3" t="s">
        <v>1177</v>
      </c>
      <c r="N84" s="1" t="s">
        <v>872</v>
      </c>
      <c r="O84" s="3" t="s">
        <v>749</v>
      </c>
      <c r="P84" s="3">
        <v>57.1</v>
      </c>
      <c r="Q84" s="3" t="s">
        <v>622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W84" s="3" t="str">
        <f t="shared" si="17"/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X84" s="3">
        <v>83</v>
      </c>
    </row>
    <row r="85" spans="1:24" x14ac:dyDescent="0.25">
      <c r="A85" s="17" t="s">
        <v>748</v>
      </c>
      <c r="B85" s="10">
        <v>58</v>
      </c>
      <c r="C85" s="10" t="s">
        <v>1270</v>
      </c>
      <c r="D85" s="10" t="s">
        <v>1181</v>
      </c>
      <c r="E85" s="10" t="s">
        <v>1417</v>
      </c>
      <c r="F85" s="18" t="s">
        <v>721</v>
      </c>
      <c r="G85" s="10" t="s">
        <v>1176</v>
      </c>
      <c r="H85" s="10"/>
      <c r="I85" s="10">
        <f>B85</f>
        <v>58</v>
      </c>
      <c r="J85" s="10" t="s">
        <v>0</v>
      </c>
      <c r="K85" s="10" t="s">
        <v>1259</v>
      </c>
      <c r="L85" s="10" t="str">
        <f t="shared" si="18"/>
        <v>JUN</v>
      </c>
      <c r="M85" s="10" t="s">
        <v>1177</v>
      </c>
      <c r="N85" s="10" t="s">
        <v>1360</v>
      </c>
      <c r="O85" s="10" t="s">
        <v>749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  <c r="W85" s="3" t="str">
        <f t="shared" si="17"/>
        <v>{id:58,year: "2017",typeDoc:"ACUERDO",dateDoc:"07-JUN",numDoc:"CG 58-2017",monthDoc:"JUN",nameDoc:"VALIDEZ DE ELECCIÓN DE LA COMUNIDAD LA GARITA",link: Acuerdos__pdfpath(`./${"2017/"}${"58.pdf"}`),},</v>
      </c>
      <c r="X85" s="3">
        <v>84</v>
      </c>
    </row>
    <row r="86" spans="1:24" ht="15.75" thickBot="1" x14ac:dyDescent="0.3">
      <c r="A86" s="20" t="s">
        <v>748</v>
      </c>
      <c r="B86" s="3">
        <v>59</v>
      </c>
      <c r="C86" s="3" t="s">
        <v>1270</v>
      </c>
      <c r="D86" s="3" t="s">
        <v>1181</v>
      </c>
      <c r="E86" s="3" t="s">
        <v>1417</v>
      </c>
      <c r="F86" s="7" t="s">
        <v>722</v>
      </c>
      <c r="G86" s="3" t="s">
        <v>1176</v>
      </c>
      <c r="I86" s="3">
        <f>B86</f>
        <v>59</v>
      </c>
      <c r="J86" s="3" t="s">
        <v>0</v>
      </c>
      <c r="K86" s="3" t="s">
        <v>1259</v>
      </c>
      <c r="L86" s="3" t="str">
        <f t="shared" si="18"/>
        <v>JUN</v>
      </c>
      <c r="M86" s="3" t="s">
        <v>1177</v>
      </c>
      <c r="N86" s="3" t="s">
        <v>1361</v>
      </c>
      <c r="O86" s="3" t="s">
        <v>749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"2017",typeDoc:"ACUERDO",dateDoc:"09-JUN",numDoc:"CG 59-2017",monthDoc:"JUN",nameDoc:"LINEAMIENTOS DE RETIRO DE PROPAGANDA ELECTORAL PEE 2017",link: Acuerdos__pdfpath(`./${"2017/"}${"59.pdf"}`),},</v>
      </c>
      <c r="W86" s="3" t="str">
        <f t="shared" si="17"/>
        <v>{id:59,year: "2017",typeDoc:"ACUERDO",dateDoc:"09-JUN",numDoc:"CG 59-2017",monthDoc:"JUN",nameDoc:"LINEAMIENTOS DE RETIRO DE PROPAGANDA ELECTORAL PEE 2017",link: Acuerdos__pdfpath(`./${"2017/"}${"59.pdf"}`),},</v>
      </c>
      <c r="X86" s="3">
        <v>85</v>
      </c>
    </row>
    <row r="87" spans="1:24" s="1" customFormat="1" x14ac:dyDescent="0.25">
      <c r="A87" s="17" t="s">
        <v>748</v>
      </c>
      <c r="B87" s="8">
        <v>60</v>
      </c>
      <c r="C87" s="10" t="s">
        <v>1270</v>
      </c>
      <c r="D87" s="10" t="s">
        <v>1181</v>
      </c>
      <c r="E87" s="10" t="s">
        <v>1417</v>
      </c>
      <c r="F87" s="9" t="s">
        <v>723</v>
      </c>
      <c r="G87" s="8" t="s">
        <v>1176</v>
      </c>
      <c r="H87" s="8"/>
      <c r="I87" s="8">
        <f>B87</f>
        <v>60</v>
      </c>
      <c r="J87" s="8" t="s">
        <v>0</v>
      </c>
      <c r="K87" s="10" t="s">
        <v>1259</v>
      </c>
      <c r="L87" s="10" t="str">
        <f t="shared" si="18"/>
        <v>JUN</v>
      </c>
      <c r="M87" s="10" t="s">
        <v>1177</v>
      </c>
      <c r="N87" s="8" t="s">
        <v>1362</v>
      </c>
      <c r="O87" s="10" t="s">
        <v>749</v>
      </c>
      <c r="P87" s="8">
        <f>B87</f>
        <v>60</v>
      </c>
      <c r="Q87" s="8" t="s">
        <v>613</v>
      </c>
      <c r="R87" s="11"/>
      <c r="W87" s="3" t="str">
        <f t="shared" si="17"/>
        <v/>
      </c>
      <c r="X87" s="3">
        <v>86</v>
      </c>
    </row>
    <row r="88" spans="1:24" s="1" customFormat="1" x14ac:dyDescent="0.25">
      <c r="A88" s="20" t="s">
        <v>748</v>
      </c>
      <c r="B88" s="1" t="s">
        <v>611</v>
      </c>
      <c r="C88" s="3" t="s">
        <v>1270</v>
      </c>
      <c r="D88" s="3"/>
      <c r="E88" s="3" t="s">
        <v>1417</v>
      </c>
      <c r="F88" s="2"/>
      <c r="G88" s="1" t="s">
        <v>1179</v>
      </c>
      <c r="K88" s="3" t="s">
        <v>1180</v>
      </c>
      <c r="L88" s="3" t="str">
        <f t="shared" si="18"/>
        <v/>
      </c>
      <c r="M88" s="3" t="s">
        <v>1177</v>
      </c>
      <c r="N88" s="1" t="s">
        <v>873</v>
      </c>
      <c r="O88" s="3" t="s">
        <v>749</v>
      </c>
      <c r="P88" s="1">
        <v>60.1</v>
      </c>
      <c r="Q88" s="1" t="s">
        <v>1</v>
      </c>
      <c r="R88" s="12"/>
      <c r="W88" s="3" t="str">
        <f t="shared" si="17"/>
        <v/>
      </c>
      <c r="X88" s="3">
        <v>87</v>
      </c>
    </row>
    <row r="89" spans="1:24" s="1" customFormat="1" x14ac:dyDescent="0.25">
      <c r="A89" s="20" t="s">
        <v>748</v>
      </c>
      <c r="B89" s="1" t="s">
        <v>611</v>
      </c>
      <c r="C89" s="3" t="s">
        <v>1270</v>
      </c>
      <c r="D89" s="3"/>
      <c r="E89" s="3" t="s">
        <v>1417</v>
      </c>
      <c r="F89" s="2"/>
      <c r="G89" s="1" t="s">
        <v>1179</v>
      </c>
      <c r="K89" s="3" t="s">
        <v>1180</v>
      </c>
      <c r="L89" s="3" t="str">
        <f t="shared" si="18"/>
        <v/>
      </c>
      <c r="M89" s="3" t="s">
        <v>1177</v>
      </c>
      <c r="N89" s="1" t="s">
        <v>874</v>
      </c>
      <c r="O89" s="3" t="s">
        <v>749</v>
      </c>
      <c r="P89" s="1">
        <v>60.2</v>
      </c>
      <c r="Q89" s="1" t="s">
        <v>1</v>
      </c>
      <c r="R89" s="12"/>
      <c r="W89" s="3" t="str">
        <f t="shared" si="17"/>
        <v/>
      </c>
      <c r="X89" s="3">
        <v>88</v>
      </c>
    </row>
    <row r="90" spans="1:24" s="1" customFormat="1" ht="15.75" thickBot="1" x14ac:dyDescent="0.3">
      <c r="A90" s="22" t="s">
        <v>748</v>
      </c>
      <c r="B90" s="13" t="s">
        <v>611</v>
      </c>
      <c r="C90" s="15" t="s">
        <v>1270</v>
      </c>
      <c r="D90" s="15"/>
      <c r="E90" s="15" t="s">
        <v>1417</v>
      </c>
      <c r="F90" s="14"/>
      <c r="G90" s="13" t="s">
        <v>1179</v>
      </c>
      <c r="H90" s="13"/>
      <c r="I90" s="13"/>
      <c r="J90" s="13"/>
      <c r="K90" s="15" t="s">
        <v>1180</v>
      </c>
      <c r="L90" s="15" t="str">
        <f t="shared" si="18"/>
        <v/>
      </c>
      <c r="M90" s="15" t="s">
        <v>1177</v>
      </c>
      <c r="N90" s="13" t="s">
        <v>875</v>
      </c>
      <c r="O90" s="15" t="s">
        <v>749</v>
      </c>
      <c r="P90" s="13">
        <v>60.3</v>
      </c>
      <c r="Q90" s="13" t="s">
        <v>622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W90" s="3" t="str">
        <f t="shared" si="17"/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X90" s="3">
        <v>89</v>
      </c>
    </row>
    <row r="91" spans="1:24" x14ac:dyDescent="0.25">
      <c r="A91" s="20" t="s">
        <v>748</v>
      </c>
      <c r="B91" s="3">
        <v>61</v>
      </c>
      <c r="C91" s="3" t="s">
        <v>1270</v>
      </c>
      <c r="D91" s="3" t="s">
        <v>1181</v>
      </c>
      <c r="E91" s="3" t="s">
        <v>1417</v>
      </c>
      <c r="F91" s="7" t="s">
        <v>723</v>
      </c>
      <c r="G91" s="3" t="s">
        <v>1176</v>
      </c>
      <c r="I91" s="3">
        <f>B91</f>
        <v>61</v>
      </c>
      <c r="J91" s="3" t="s">
        <v>0</v>
      </c>
      <c r="K91" s="3" t="s">
        <v>1259</v>
      </c>
      <c r="L91" s="3" t="str">
        <f t="shared" si="18"/>
        <v>JUN</v>
      </c>
      <c r="M91" s="3" t="s">
        <v>1177</v>
      </c>
      <c r="N91" s="1" t="s">
        <v>1363</v>
      </c>
      <c r="O91" s="3" t="s">
        <v>749</v>
      </c>
      <c r="P91" s="3">
        <f>B91</f>
        <v>61</v>
      </c>
      <c r="Q91" s="3" t="s">
        <v>613</v>
      </c>
      <c r="R91" s="21"/>
      <c r="W91" s="3" t="str">
        <f t="shared" si="17"/>
        <v/>
      </c>
      <c r="X91" s="3">
        <v>90</v>
      </c>
    </row>
    <row r="92" spans="1:24" ht="15.75" thickBot="1" x14ac:dyDescent="0.3">
      <c r="A92" s="22" t="s">
        <v>748</v>
      </c>
      <c r="B92" s="15" t="s">
        <v>611</v>
      </c>
      <c r="C92" s="15" t="s">
        <v>1270</v>
      </c>
      <c r="D92" s="15"/>
      <c r="E92" s="15" t="s">
        <v>1417</v>
      </c>
      <c r="F92" s="23"/>
      <c r="G92" s="15" t="s">
        <v>1179</v>
      </c>
      <c r="H92" s="15"/>
      <c r="I92" s="15"/>
      <c r="J92" s="15"/>
      <c r="K92" s="15" t="s">
        <v>1180</v>
      </c>
      <c r="L92" s="15" t="str">
        <f t="shared" si="18"/>
        <v/>
      </c>
      <c r="M92" s="15" t="s">
        <v>1177</v>
      </c>
      <c r="N92" s="13" t="s">
        <v>876</v>
      </c>
      <c r="O92" s="15" t="s">
        <v>749</v>
      </c>
      <c r="P92" s="15">
        <v>61.1</v>
      </c>
      <c r="Q92" s="15" t="s">
        <v>622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W92" s="3" t="str">
        <f t="shared" si="17"/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X92" s="3">
        <v>91</v>
      </c>
    </row>
    <row r="93" spans="1:24" x14ac:dyDescent="0.25">
      <c r="A93" s="3" t="s">
        <v>748</v>
      </c>
      <c r="B93" s="3">
        <v>62</v>
      </c>
      <c r="C93" s="3" t="s">
        <v>1270</v>
      </c>
      <c r="D93" s="3" t="s">
        <v>1181</v>
      </c>
      <c r="E93" s="3" t="s">
        <v>1417</v>
      </c>
      <c r="F93" s="7" t="s">
        <v>724</v>
      </c>
      <c r="G93" s="3" t="s">
        <v>1176</v>
      </c>
      <c r="I93" s="3">
        <f t="shared" ref="I93:I101" si="20">B93</f>
        <v>62</v>
      </c>
      <c r="J93" s="3" t="s">
        <v>0</v>
      </c>
      <c r="K93" s="3" t="s">
        <v>1259</v>
      </c>
      <c r="L93" s="3" t="str">
        <f t="shared" si="18"/>
        <v>JUL</v>
      </c>
      <c r="M93" s="3" t="s">
        <v>1177</v>
      </c>
      <c r="N93" s="3" t="s">
        <v>1392</v>
      </c>
      <c r="O93" s="3" t="s">
        <v>749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  <c r="W93" s="3" t="str">
        <f t="shared" si="17"/>
        <v>{id:62,year: "2017",typeDoc:"ACUERDO",dateDoc:"05-JUL",numDoc:"CG 62-2017",monthDoc:"JUL",nameDoc:"CUMPLIMIENTO A LA DICTADA DENTRO DEL EXPEDIENTE TET JDC 026 2017",link: Acuerdos__pdfpath(`./${"2017/"}${"62.pdf"}`),},</v>
      </c>
      <c r="X93" s="3">
        <v>92</v>
      </c>
    </row>
    <row r="94" spans="1:24" x14ac:dyDescent="0.25">
      <c r="A94" s="3" t="s">
        <v>748</v>
      </c>
      <c r="B94" s="3">
        <v>63</v>
      </c>
      <c r="C94" s="3" t="s">
        <v>1270</v>
      </c>
      <c r="D94" s="3" t="s">
        <v>1181</v>
      </c>
      <c r="E94" s="3" t="s">
        <v>1417</v>
      </c>
      <c r="F94" s="7" t="s">
        <v>603</v>
      </c>
      <c r="G94" s="3" t="s">
        <v>1176</v>
      </c>
      <c r="I94" s="3">
        <f t="shared" si="20"/>
        <v>63</v>
      </c>
      <c r="J94" s="3" t="s">
        <v>0</v>
      </c>
      <c r="K94" s="3" t="s">
        <v>1259</v>
      </c>
      <c r="L94" s="3" t="str">
        <f t="shared" si="18"/>
        <v>JUL</v>
      </c>
      <c r="M94" s="3" t="s">
        <v>1177</v>
      </c>
      <c r="N94" s="3" t="s">
        <v>1364</v>
      </c>
      <c r="O94" s="3" t="s">
        <v>749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"2017",typeDoc:"ACUERDO",dateDoc:"17-JUL",numDoc:"CG 63-2017",monthDoc:"JUL",nameDoc:"ADECUACIÓN AL PRESUPUESTO 2017",link: Acuerdos__pdfpath(`./${"2017/"}${"63.pdf"}`),},</v>
      </c>
      <c r="W94" s="3" t="str">
        <f t="shared" si="17"/>
        <v>{id:63,year: "2017",typeDoc:"ACUERDO",dateDoc:"17-JUL",numDoc:"CG 63-2017",monthDoc:"JUL",nameDoc:"ADECUACIÓN AL PRESUPUESTO 2017",link: Acuerdos__pdfpath(`./${"2017/"}${"63.pdf"}`),},</v>
      </c>
      <c r="X94" s="3">
        <v>93</v>
      </c>
    </row>
    <row r="95" spans="1:24" x14ac:dyDescent="0.25">
      <c r="A95" s="3" t="s">
        <v>748</v>
      </c>
      <c r="B95" s="3">
        <v>64</v>
      </c>
      <c r="C95" s="3" t="s">
        <v>1270</v>
      </c>
      <c r="D95" s="3" t="s">
        <v>1181</v>
      </c>
      <c r="E95" s="3" t="s">
        <v>1417</v>
      </c>
      <c r="F95" s="7" t="s">
        <v>603</v>
      </c>
      <c r="G95" s="3" t="s">
        <v>1176</v>
      </c>
      <c r="I95" s="3">
        <f t="shared" si="20"/>
        <v>64</v>
      </c>
      <c r="J95" s="3" t="s">
        <v>0</v>
      </c>
      <c r="K95" s="3" t="s">
        <v>1259</v>
      </c>
      <c r="L95" s="3" t="str">
        <f t="shared" si="18"/>
        <v>JUL</v>
      </c>
      <c r="M95" s="3" t="s">
        <v>1177</v>
      </c>
      <c r="N95" s="3" t="s">
        <v>1365</v>
      </c>
      <c r="O95" s="3" t="s">
        <v>749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"2017",typeDoc:"ACUERDO",dateDoc:"17-JUL",numDoc:"CG 64-2017",monthDoc:"JUL",nameDoc:"REMANENTES 2017",link: Acuerdos__pdfpath(`./${"2017/"}${"64.pdf"}`),},</v>
      </c>
      <c r="W95" s="3" t="str">
        <f t="shared" si="17"/>
        <v>{id:64,year: "2017",typeDoc:"ACUERDO",dateDoc:"17-JUL",numDoc:"CG 64-2017",monthDoc:"JUL",nameDoc:"REMANENTES 2017",link: Acuerdos__pdfpath(`./${"2017/"}${"64.pdf"}`),},</v>
      </c>
      <c r="X95" s="3">
        <v>94</v>
      </c>
    </row>
    <row r="96" spans="1:24" x14ac:dyDescent="0.25">
      <c r="A96" s="3" t="s">
        <v>748</v>
      </c>
      <c r="B96" s="3">
        <v>65</v>
      </c>
      <c r="C96" s="3" t="s">
        <v>1270</v>
      </c>
      <c r="D96" s="3" t="s">
        <v>1181</v>
      </c>
      <c r="E96" s="3" t="s">
        <v>1417</v>
      </c>
      <c r="F96" s="7" t="s">
        <v>603</v>
      </c>
      <c r="G96" s="3" t="s">
        <v>1176</v>
      </c>
      <c r="I96" s="3">
        <f t="shared" si="20"/>
        <v>65</v>
      </c>
      <c r="J96" s="3" t="s">
        <v>0</v>
      </c>
      <c r="K96" s="3" t="s">
        <v>1259</v>
      </c>
      <c r="L96" s="3" t="str">
        <f t="shared" si="18"/>
        <v>JUL</v>
      </c>
      <c r="M96" s="3" t="s">
        <v>1177</v>
      </c>
      <c r="N96" s="3" t="s">
        <v>1366</v>
      </c>
      <c r="O96" s="3" t="s">
        <v>749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"2017",typeDoc:"ACUERDO",dateDoc:"17-JUL",numDoc:"CG 65-2017",monthDoc:"JUL",nameDoc:"MULTAS 2017",link: Acuerdos__pdfpath(`./${"2017/"}${"65.pdf"}`),},</v>
      </c>
      <c r="W96" s="3" t="str">
        <f t="shared" si="17"/>
        <v>{id:65,year: "2017",typeDoc:"ACUERDO",dateDoc:"17-JUL",numDoc:"CG 65-2017",monthDoc:"JUL",nameDoc:"MULTAS 2017",link: Acuerdos__pdfpath(`./${"2017/"}${"65.pdf"}`),},</v>
      </c>
      <c r="X96" s="3">
        <v>95</v>
      </c>
    </row>
    <row r="97" spans="1:24" x14ac:dyDescent="0.25">
      <c r="A97" s="3" t="s">
        <v>748</v>
      </c>
      <c r="B97" s="3">
        <v>66</v>
      </c>
      <c r="C97" s="3" t="s">
        <v>1270</v>
      </c>
      <c r="D97" s="3" t="s">
        <v>1181</v>
      </c>
      <c r="E97" s="3" t="s">
        <v>1417</v>
      </c>
      <c r="F97" s="7" t="s">
        <v>725</v>
      </c>
      <c r="G97" s="3" t="s">
        <v>1176</v>
      </c>
      <c r="I97" s="3">
        <f t="shared" si="20"/>
        <v>66</v>
      </c>
      <c r="J97" s="3" t="s">
        <v>0</v>
      </c>
      <c r="K97" s="3" t="s">
        <v>1259</v>
      </c>
      <c r="L97" s="3" t="str">
        <f t="shared" si="18"/>
        <v>JUL</v>
      </c>
      <c r="M97" s="3" t="s">
        <v>1177</v>
      </c>
      <c r="N97" s="3" t="s">
        <v>1294</v>
      </c>
      <c r="O97" s="3" t="s">
        <v>749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"2017",typeDoc:"ACUERDO",dateDoc:"21-JUL",numDoc:"CG 66-2017",monthDoc:"JUL",nameDoc:"DESTRUCCIÓN DE MATERIAL ELECTORAL",link: Acuerdos__pdfpath(`./${"2017/"}${"66.pdf"}`),},</v>
      </c>
      <c r="W97" s="3" t="str">
        <f t="shared" si="17"/>
        <v>{id:66,year: "2017",typeDoc:"ACUERDO",dateDoc:"21-JUL",numDoc:"CG 66-2017",monthDoc:"JUL",nameDoc:"DESTRUCCIÓN DE MATERIAL ELECTORAL",link: Acuerdos__pdfpath(`./${"2017/"}${"66.pdf"}`),},</v>
      </c>
      <c r="X97" s="3">
        <v>96</v>
      </c>
    </row>
    <row r="98" spans="1:24" x14ac:dyDescent="0.25">
      <c r="A98" s="3" t="s">
        <v>748</v>
      </c>
      <c r="B98" s="3">
        <v>67</v>
      </c>
      <c r="C98" s="3" t="s">
        <v>1270</v>
      </c>
      <c r="D98" s="3" t="s">
        <v>1181</v>
      </c>
      <c r="E98" s="3" t="s">
        <v>1417</v>
      </c>
      <c r="F98" s="7" t="s">
        <v>726</v>
      </c>
      <c r="G98" s="3" t="s">
        <v>1176</v>
      </c>
      <c r="I98" s="3">
        <f t="shared" si="20"/>
        <v>67</v>
      </c>
      <c r="J98" s="3" t="s">
        <v>0</v>
      </c>
      <c r="K98" s="3" t="s">
        <v>1259</v>
      </c>
      <c r="L98" s="3" t="str">
        <f t="shared" si="18"/>
        <v>AGO</v>
      </c>
      <c r="M98" s="3" t="s">
        <v>1177</v>
      </c>
      <c r="N98" s="3" t="s">
        <v>1393</v>
      </c>
      <c r="O98" s="3" t="s">
        <v>749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"2017",typeDoc:"ACUERDO",dateDoc:"16-AGO",numDoc:"CG 67-2017",monthDoc:"AGO",nameDoc:"MULTA INE CG810 2017",link: Acuerdos__pdfpath(`./${"2017/"}${"67.pdf"}`),},</v>
      </c>
      <c r="W98" s="3" t="str">
        <f t="shared" ref="W98:W129" si="23">IF(R98=0,"",R98)</f>
        <v>{id:67,year: "2017",typeDoc:"ACUERDO",dateDoc:"16-AGO",numDoc:"CG 67-2017",monthDoc:"AGO",nameDoc:"MULTA INE CG810 2017",link: Acuerdos__pdfpath(`./${"2017/"}${"67.pdf"}`),},</v>
      </c>
      <c r="X98" s="3">
        <v>97</v>
      </c>
    </row>
    <row r="99" spans="1:24" x14ac:dyDescent="0.25">
      <c r="A99" s="3" t="s">
        <v>748</v>
      </c>
      <c r="B99" s="3">
        <v>68</v>
      </c>
      <c r="C99" s="3" t="s">
        <v>1270</v>
      </c>
      <c r="D99" s="3" t="s">
        <v>1181</v>
      </c>
      <c r="E99" s="3" t="s">
        <v>1417</v>
      </c>
      <c r="F99" s="7" t="s">
        <v>726</v>
      </c>
      <c r="G99" s="3" t="s">
        <v>1176</v>
      </c>
      <c r="I99" s="3">
        <f t="shared" si="20"/>
        <v>68</v>
      </c>
      <c r="J99" s="3" t="s">
        <v>0</v>
      </c>
      <c r="K99" s="3" t="s">
        <v>1259</v>
      </c>
      <c r="L99" s="3" t="str">
        <f t="shared" si="18"/>
        <v>AGO</v>
      </c>
      <c r="M99" s="3" t="s">
        <v>1177</v>
      </c>
      <c r="N99" s="3" t="s">
        <v>1367</v>
      </c>
      <c r="O99" s="3" t="s">
        <v>749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"2017",typeDoc:"ACUERDO",dateDoc:"16-AGO",numDoc:"CG 68-2017",monthDoc:"AGO",nameDoc:"PERSONAL HABILITADO PARA ASAMBLEAS",link: Acuerdos__pdfpath(`./${"2017/"}${"68.pdf"}`),},</v>
      </c>
      <c r="W99" s="3" t="str">
        <f t="shared" si="23"/>
        <v>{id:68,year: "2017",typeDoc:"ACUERDO",dateDoc:"16-AGO",numDoc:"CG 68-2017",monthDoc:"AGO",nameDoc:"PERSONAL HABILITADO PARA ASAMBLEAS",link: Acuerdos__pdfpath(`./${"2017/"}${"68.pdf"}`),},</v>
      </c>
      <c r="X99" s="3">
        <v>98</v>
      </c>
    </row>
    <row r="100" spans="1:24" ht="15.75" thickBot="1" x14ac:dyDescent="0.3">
      <c r="A100" s="3" t="s">
        <v>748</v>
      </c>
      <c r="B100" s="3">
        <v>69</v>
      </c>
      <c r="C100" s="3" t="s">
        <v>1270</v>
      </c>
      <c r="D100" s="3" t="s">
        <v>1181</v>
      </c>
      <c r="E100" s="3" t="s">
        <v>1417</v>
      </c>
      <c r="F100" s="7" t="s">
        <v>727</v>
      </c>
      <c r="G100" s="3" t="s">
        <v>1176</v>
      </c>
      <c r="I100" s="3">
        <f t="shared" si="20"/>
        <v>69</v>
      </c>
      <c r="J100" s="3" t="s">
        <v>0</v>
      </c>
      <c r="K100" s="3" t="s">
        <v>1259</v>
      </c>
      <c r="L100" s="3" t="str">
        <f t="shared" si="18"/>
        <v>AGO</v>
      </c>
      <c r="M100" s="3" t="s">
        <v>1177</v>
      </c>
      <c r="N100" s="3" t="s">
        <v>1368</v>
      </c>
      <c r="O100" s="3" t="s">
        <v>749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"2017",typeDoc:"ACUERDO",dateDoc:"29-AGO",numDoc:"CG 69-2017",monthDoc:"AGO",nameDoc:"FIRMA DE CONVENIOS",link: Acuerdos__pdfpath(`./${"2017/"}${"69.pdf"}`),},</v>
      </c>
      <c r="W100" s="3" t="str">
        <f t="shared" si="23"/>
        <v>{id:69,year: "2017",typeDoc:"ACUERDO",dateDoc:"29-AGO",numDoc:"CG 69-2017",monthDoc:"AGO",nameDoc:"FIRMA DE CONVENIOS",link: Acuerdos__pdfpath(`./${"2017/"}${"69.pdf"}`),},</v>
      </c>
      <c r="X100" s="3">
        <v>99</v>
      </c>
    </row>
    <row r="101" spans="1:24" s="1" customFormat="1" x14ac:dyDescent="0.25">
      <c r="A101" s="17" t="s">
        <v>748</v>
      </c>
      <c r="B101" s="8">
        <v>70</v>
      </c>
      <c r="C101" s="10" t="s">
        <v>1270</v>
      </c>
      <c r="D101" s="10" t="s">
        <v>1181</v>
      </c>
      <c r="E101" s="10" t="s">
        <v>1417</v>
      </c>
      <c r="F101" s="9" t="s">
        <v>727</v>
      </c>
      <c r="G101" s="8" t="s">
        <v>1176</v>
      </c>
      <c r="H101" s="8"/>
      <c r="I101" s="8">
        <f t="shared" si="20"/>
        <v>70</v>
      </c>
      <c r="J101" s="8" t="s">
        <v>0</v>
      </c>
      <c r="K101" s="10" t="s">
        <v>1259</v>
      </c>
      <c r="L101" s="10" t="str">
        <f t="shared" si="18"/>
        <v>AGO</v>
      </c>
      <c r="M101" s="10" t="s">
        <v>1177</v>
      </c>
      <c r="N101" s="8" t="s">
        <v>2688</v>
      </c>
      <c r="O101" s="10" t="s">
        <v>749</v>
      </c>
      <c r="P101" s="8">
        <f t="shared" si="21"/>
        <v>70</v>
      </c>
      <c r="Q101" s="8" t="s">
        <v>613</v>
      </c>
      <c r="R101" s="11"/>
      <c r="W101" s="3" t="str">
        <f t="shared" si="23"/>
        <v/>
      </c>
      <c r="X101" s="3">
        <v>100</v>
      </c>
    </row>
    <row r="102" spans="1:24" s="1" customFormat="1" x14ac:dyDescent="0.25">
      <c r="A102" s="20" t="s">
        <v>748</v>
      </c>
      <c r="B102" s="1" t="s">
        <v>611</v>
      </c>
      <c r="C102" s="3" t="s">
        <v>1270</v>
      </c>
      <c r="D102" s="3"/>
      <c r="E102" s="3" t="s">
        <v>1417</v>
      </c>
      <c r="F102" s="2"/>
      <c r="G102" s="1" t="s">
        <v>1179</v>
      </c>
      <c r="K102" s="3" t="s">
        <v>1180</v>
      </c>
      <c r="L102" s="3" t="str">
        <f t="shared" ref="L102:L138" si="24">MID(F102,4,3)</f>
        <v/>
      </c>
      <c r="M102" s="3" t="s">
        <v>1177</v>
      </c>
      <c r="N102" s="1" t="s">
        <v>2689</v>
      </c>
      <c r="O102" s="3" t="s">
        <v>749</v>
      </c>
      <c r="P102" s="1">
        <v>70.099999999999994</v>
      </c>
      <c r="Q102" s="1" t="s">
        <v>1</v>
      </c>
      <c r="R102" s="12"/>
      <c r="W102" s="3" t="str">
        <f t="shared" si="23"/>
        <v/>
      </c>
      <c r="X102" s="3">
        <v>101</v>
      </c>
    </row>
    <row r="103" spans="1:24" s="1" customFormat="1" ht="15.75" thickBot="1" x14ac:dyDescent="0.3">
      <c r="A103" s="22" t="s">
        <v>748</v>
      </c>
      <c r="B103" s="13" t="s">
        <v>611</v>
      </c>
      <c r="C103" s="15" t="s">
        <v>1270</v>
      </c>
      <c r="D103" s="15"/>
      <c r="E103" s="15" t="s">
        <v>1417</v>
      </c>
      <c r="F103" s="14"/>
      <c r="G103" s="13" t="s">
        <v>1179</v>
      </c>
      <c r="H103" s="13"/>
      <c r="I103" s="13"/>
      <c r="J103" s="13"/>
      <c r="K103" s="15" t="s">
        <v>1180</v>
      </c>
      <c r="L103" s="15" t="str">
        <f t="shared" si="24"/>
        <v/>
      </c>
      <c r="M103" s="15" t="s">
        <v>1177</v>
      </c>
      <c r="N103" s="13" t="s">
        <v>728</v>
      </c>
      <c r="O103" s="15" t="s">
        <v>749</v>
      </c>
      <c r="P103" s="13">
        <v>70.2</v>
      </c>
      <c r="Q103" s="13" t="s">
        <v>622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W103" s="3" t="str">
        <f t="shared" si="23"/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X103" s="3">
        <v>102</v>
      </c>
    </row>
    <row r="104" spans="1:24" x14ac:dyDescent="0.25">
      <c r="A104" s="17" t="s">
        <v>748</v>
      </c>
      <c r="B104" s="10">
        <v>71</v>
      </c>
      <c r="C104" s="10" t="s">
        <v>1270</v>
      </c>
      <c r="D104" s="10" t="s">
        <v>1182</v>
      </c>
      <c r="E104" s="10" t="s">
        <v>1417</v>
      </c>
      <c r="F104" s="18" t="s">
        <v>727</v>
      </c>
      <c r="G104" s="10" t="s">
        <v>1176</v>
      </c>
      <c r="H104" s="10"/>
      <c r="I104" s="10">
        <f>B104</f>
        <v>71</v>
      </c>
      <c r="J104" s="10" t="s">
        <v>0</v>
      </c>
      <c r="K104" s="10" t="s">
        <v>1259</v>
      </c>
      <c r="L104" s="10" t="str">
        <f t="shared" si="24"/>
        <v>AGO</v>
      </c>
      <c r="M104" s="10" t="s">
        <v>1177</v>
      </c>
      <c r="N104" s="8" t="s">
        <v>1394</v>
      </c>
      <c r="O104" s="10" t="s">
        <v>749</v>
      </c>
      <c r="P104" s="10">
        <f>B104</f>
        <v>71</v>
      </c>
      <c r="Q104" s="10" t="s">
        <v>613</v>
      </c>
      <c r="R104" s="19"/>
      <c r="W104" s="3" t="str">
        <f t="shared" si="23"/>
        <v/>
      </c>
      <c r="X104" s="3">
        <v>103</v>
      </c>
    </row>
    <row r="105" spans="1:24" ht="15.75" thickBot="1" x14ac:dyDescent="0.3">
      <c r="A105" s="22" t="s">
        <v>748</v>
      </c>
      <c r="B105" s="15" t="s">
        <v>611</v>
      </c>
      <c r="C105" s="15" t="s">
        <v>1270</v>
      </c>
      <c r="D105" s="15"/>
      <c r="E105" s="15" t="s">
        <v>1417</v>
      </c>
      <c r="F105" s="23"/>
      <c r="G105" s="15" t="s">
        <v>1179</v>
      </c>
      <c r="H105" s="15"/>
      <c r="I105" s="15"/>
      <c r="J105" s="15"/>
      <c r="K105" s="15" t="s">
        <v>1180</v>
      </c>
      <c r="L105" s="15" t="str">
        <f t="shared" si="24"/>
        <v/>
      </c>
      <c r="M105" s="15" t="s">
        <v>1177</v>
      </c>
      <c r="N105" s="13" t="s">
        <v>1395</v>
      </c>
      <c r="O105" s="15" t="s">
        <v>749</v>
      </c>
      <c r="P105" s="15">
        <v>71.099999999999994</v>
      </c>
      <c r="Q105" s="15" t="s">
        <v>622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W105" s="3" t="str">
        <f t="shared" si="23"/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X105" s="3">
        <v>104</v>
      </c>
    </row>
    <row r="106" spans="1:24" x14ac:dyDescent="0.25">
      <c r="A106" s="17" t="s">
        <v>748</v>
      </c>
      <c r="B106" s="10">
        <v>72</v>
      </c>
      <c r="C106" s="10" t="s">
        <v>1270</v>
      </c>
      <c r="D106" s="10" t="s">
        <v>1182</v>
      </c>
      <c r="E106" s="10" t="s">
        <v>1417</v>
      </c>
      <c r="F106" s="18" t="s">
        <v>727</v>
      </c>
      <c r="G106" s="10" t="s">
        <v>1176</v>
      </c>
      <c r="H106" s="10"/>
      <c r="I106" s="10">
        <f>B106</f>
        <v>72</v>
      </c>
      <c r="J106" s="10" t="s">
        <v>0</v>
      </c>
      <c r="K106" s="10" t="s">
        <v>1259</v>
      </c>
      <c r="L106" s="10" t="str">
        <f t="shared" si="24"/>
        <v>AGO</v>
      </c>
      <c r="M106" s="10" t="s">
        <v>1177</v>
      </c>
      <c r="N106" s="8" t="s">
        <v>1396</v>
      </c>
      <c r="O106" s="10" t="s">
        <v>749</v>
      </c>
      <c r="P106" s="10">
        <f>B106</f>
        <v>72</v>
      </c>
      <c r="Q106" s="10" t="s">
        <v>613</v>
      </c>
      <c r="R106" s="19"/>
      <c r="W106" s="3" t="str">
        <f t="shared" si="23"/>
        <v/>
      </c>
      <c r="X106" s="3">
        <v>105</v>
      </c>
    </row>
    <row r="107" spans="1:24" ht="15.75" thickBot="1" x14ac:dyDescent="0.3">
      <c r="A107" s="22" t="s">
        <v>748</v>
      </c>
      <c r="B107" s="15" t="s">
        <v>611</v>
      </c>
      <c r="C107" s="15" t="s">
        <v>1270</v>
      </c>
      <c r="D107" s="15"/>
      <c r="E107" s="15" t="s">
        <v>1417</v>
      </c>
      <c r="F107" s="23"/>
      <c r="G107" s="15" t="s">
        <v>1179</v>
      </c>
      <c r="H107" s="15"/>
      <c r="I107" s="15"/>
      <c r="J107" s="15"/>
      <c r="K107" s="15" t="s">
        <v>1180</v>
      </c>
      <c r="L107" s="15" t="str">
        <f t="shared" si="24"/>
        <v/>
      </c>
      <c r="M107" s="15" t="s">
        <v>1177</v>
      </c>
      <c r="N107" s="13" t="s">
        <v>1397</v>
      </c>
      <c r="O107" s="15" t="s">
        <v>749</v>
      </c>
      <c r="P107" s="15">
        <v>72.099999999999994</v>
      </c>
      <c r="Q107" s="15" t="s">
        <v>622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W107" s="3" t="str">
        <f t="shared" si="23"/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X107" s="3">
        <v>106</v>
      </c>
    </row>
    <row r="108" spans="1:24" s="1" customFormat="1" x14ac:dyDescent="0.25">
      <c r="A108" s="17" t="s">
        <v>748</v>
      </c>
      <c r="B108" s="8">
        <v>73</v>
      </c>
      <c r="C108" s="10" t="s">
        <v>1270</v>
      </c>
      <c r="D108" s="10" t="s">
        <v>1181</v>
      </c>
      <c r="E108" s="10" t="s">
        <v>1417</v>
      </c>
      <c r="F108" s="9" t="s">
        <v>86</v>
      </c>
      <c r="G108" s="8" t="s">
        <v>1176</v>
      </c>
      <c r="H108" s="8"/>
      <c r="I108" s="8">
        <f t="shared" ref="I108" si="25">B108</f>
        <v>73</v>
      </c>
      <c r="J108" s="8" t="s">
        <v>0</v>
      </c>
      <c r="K108" s="10" t="s">
        <v>1259</v>
      </c>
      <c r="L108" s="10" t="str">
        <f t="shared" si="24"/>
        <v>SEP</v>
      </c>
      <c r="M108" s="10" t="s">
        <v>1177</v>
      </c>
      <c r="N108" s="8" t="s">
        <v>1369</v>
      </c>
      <c r="O108" s="10" t="s">
        <v>749</v>
      </c>
      <c r="P108" s="8">
        <f>B108</f>
        <v>73</v>
      </c>
      <c r="Q108" s="8" t="s">
        <v>613</v>
      </c>
      <c r="R108" s="11"/>
      <c r="W108" s="3" t="str">
        <f t="shared" si="23"/>
        <v/>
      </c>
      <c r="X108" s="3">
        <v>107</v>
      </c>
    </row>
    <row r="109" spans="1:24" s="1" customFormat="1" x14ac:dyDescent="0.25">
      <c r="A109" s="20" t="s">
        <v>748</v>
      </c>
      <c r="B109" s="1" t="s">
        <v>611</v>
      </c>
      <c r="C109" s="3" t="s">
        <v>1270</v>
      </c>
      <c r="D109" s="3"/>
      <c r="E109" s="3" t="s">
        <v>1417</v>
      </c>
      <c r="F109" s="2"/>
      <c r="G109" s="1" t="s">
        <v>1179</v>
      </c>
      <c r="K109" s="3" t="s">
        <v>1180</v>
      </c>
      <c r="L109" s="3" t="str">
        <f t="shared" si="24"/>
        <v/>
      </c>
      <c r="M109" s="3" t="s">
        <v>1177</v>
      </c>
      <c r="N109" s="1" t="s">
        <v>695</v>
      </c>
      <c r="O109" s="3" t="s">
        <v>749</v>
      </c>
      <c r="P109" s="1">
        <v>73.099999999999994</v>
      </c>
      <c r="Q109" s="1" t="s">
        <v>1</v>
      </c>
      <c r="R109" s="12"/>
      <c r="W109" s="3" t="str">
        <f t="shared" si="23"/>
        <v/>
      </c>
      <c r="X109" s="3">
        <v>108</v>
      </c>
    </row>
    <row r="110" spans="1:24" s="1" customFormat="1" ht="15.75" thickBot="1" x14ac:dyDescent="0.3">
      <c r="A110" s="22" t="s">
        <v>748</v>
      </c>
      <c r="B110" s="13" t="s">
        <v>611</v>
      </c>
      <c r="C110" s="15" t="s">
        <v>1270</v>
      </c>
      <c r="D110" s="15"/>
      <c r="E110" s="15" t="s">
        <v>1417</v>
      </c>
      <c r="F110" s="14"/>
      <c r="G110" s="13" t="s">
        <v>1179</v>
      </c>
      <c r="H110" s="13"/>
      <c r="I110" s="13"/>
      <c r="J110" s="13"/>
      <c r="K110" s="15" t="s">
        <v>1180</v>
      </c>
      <c r="L110" s="15" t="str">
        <f t="shared" si="24"/>
        <v/>
      </c>
      <c r="M110" s="15" t="s">
        <v>1177</v>
      </c>
      <c r="N110" s="13" t="s">
        <v>711</v>
      </c>
      <c r="O110" s="15" t="s">
        <v>749</v>
      </c>
      <c r="P110" s="13">
        <v>73.2</v>
      </c>
      <c r="Q110" s="13" t="s">
        <v>622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W110" s="3" t="str">
        <f t="shared" si="23"/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X110" s="3">
        <v>109</v>
      </c>
    </row>
    <row r="111" spans="1:24" x14ac:dyDescent="0.25">
      <c r="A111" s="17" t="s">
        <v>748</v>
      </c>
      <c r="B111" s="10">
        <v>74</v>
      </c>
      <c r="C111" s="10" t="s">
        <v>1270</v>
      </c>
      <c r="D111" s="10" t="s">
        <v>1181</v>
      </c>
      <c r="E111" s="10" t="s">
        <v>1417</v>
      </c>
      <c r="F111" s="18" t="s">
        <v>86</v>
      </c>
      <c r="G111" s="10" t="s">
        <v>1176</v>
      </c>
      <c r="H111" s="10"/>
      <c r="I111" s="10">
        <f>B111</f>
        <v>74</v>
      </c>
      <c r="J111" s="10" t="s">
        <v>0</v>
      </c>
      <c r="K111" s="10" t="s">
        <v>1259</v>
      </c>
      <c r="L111" s="10" t="str">
        <f t="shared" si="24"/>
        <v>SEP</v>
      </c>
      <c r="M111" s="10" t="s">
        <v>1177</v>
      </c>
      <c r="N111" s="8" t="s">
        <v>1398</v>
      </c>
      <c r="O111" s="10" t="s">
        <v>749</v>
      </c>
      <c r="P111" s="10">
        <f>B111</f>
        <v>74</v>
      </c>
      <c r="Q111" s="10" t="s">
        <v>613</v>
      </c>
      <c r="R111" s="19"/>
      <c r="W111" s="3" t="str">
        <f t="shared" si="23"/>
        <v/>
      </c>
      <c r="X111" s="3">
        <v>110</v>
      </c>
    </row>
    <row r="112" spans="1:24" ht="15.75" thickBot="1" x14ac:dyDescent="0.3">
      <c r="A112" s="22" t="s">
        <v>748</v>
      </c>
      <c r="B112" s="15" t="s">
        <v>611</v>
      </c>
      <c r="C112" s="15" t="s">
        <v>1270</v>
      </c>
      <c r="D112" s="15"/>
      <c r="E112" s="15" t="s">
        <v>1417</v>
      </c>
      <c r="F112" s="23"/>
      <c r="G112" s="15" t="s">
        <v>1179</v>
      </c>
      <c r="H112" s="15"/>
      <c r="I112" s="15"/>
      <c r="J112" s="15"/>
      <c r="K112" s="15" t="s">
        <v>1180</v>
      </c>
      <c r="L112" s="15" t="str">
        <f t="shared" si="24"/>
        <v/>
      </c>
      <c r="M112" s="15" t="s">
        <v>1177</v>
      </c>
      <c r="N112" s="13" t="s">
        <v>733</v>
      </c>
      <c r="O112" s="15" t="s">
        <v>749</v>
      </c>
      <c r="P112" s="15">
        <v>74.099999999999994</v>
      </c>
      <c r="Q112" s="15" t="s">
        <v>622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W112" s="3" t="str">
        <f t="shared" si="23"/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X112" s="3">
        <v>111</v>
      </c>
    </row>
    <row r="113" spans="1:24" s="1" customFormat="1" x14ac:dyDescent="0.25">
      <c r="A113" s="17" t="s">
        <v>748</v>
      </c>
      <c r="B113" s="8">
        <v>75</v>
      </c>
      <c r="C113" s="10" t="s">
        <v>1270</v>
      </c>
      <c r="D113" s="10" t="s">
        <v>1181</v>
      </c>
      <c r="E113" s="10" t="s">
        <v>1417</v>
      </c>
      <c r="F113" s="9" t="s">
        <v>111</v>
      </c>
      <c r="G113" s="8" t="s">
        <v>1176</v>
      </c>
      <c r="H113" s="8"/>
      <c r="I113" s="8">
        <f t="shared" ref="I113" si="26">B113</f>
        <v>75</v>
      </c>
      <c r="J113" s="8" t="s">
        <v>0</v>
      </c>
      <c r="K113" s="10" t="s">
        <v>1259</v>
      </c>
      <c r="L113" s="10" t="str">
        <f t="shared" si="24"/>
        <v>OCT</v>
      </c>
      <c r="M113" s="10" t="s">
        <v>1177</v>
      </c>
      <c r="N113" s="8" t="s">
        <v>1370</v>
      </c>
      <c r="O113" s="10" t="s">
        <v>749</v>
      </c>
      <c r="P113" s="8">
        <f>B113</f>
        <v>75</v>
      </c>
      <c r="Q113" s="8" t="s">
        <v>613</v>
      </c>
      <c r="R113" s="11"/>
      <c r="W113" s="3" t="str">
        <f t="shared" si="23"/>
        <v/>
      </c>
      <c r="X113" s="3">
        <v>112</v>
      </c>
    </row>
    <row r="114" spans="1:24" s="1" customFormat="1" x14ac:dyDescent="0.25">
      <c r="A114" s="20" t="s">
        <v>748</v>
      </c>
      <c r="B114" s="1" t="s">
        <v>611</v>
      </c>
      <c r="C114" s="3" t="s">
        <v>1270</v>
      </c>
      <c r="D114" s="3"/>
      <c r="E114" s="3" t="s">
        <v>1417</v>
      </c>
      <c r="F114" s="2"/>
      <c r="G114" s="1" t="s">
        <v>1179</v>
      </c>
      <c r="K114" s="3" t="s">
        <v>1180</v>
      </c>
      <c r="L114" s="3" t="str">
        <f t="shared" si="24"/>
        <v/>
      </c>
      <c r="M114" s="3" t="s">
        <v>1177</v>
      </c>
      <c r="N114" s="1" t="s">
        <v>729</v>
      </c>
      <c r="O114" s="3" t="s">
        <v>749</v>
      </c>
      <c r="P114" s="1">
        <v>75.099999999999994</v>
      </c>
      <c r="Q114" s="1" t="s">
        <v>1</v>
      </c>
      <c r="R114" s="12"/>
      <c r="W114" s="3" t="str">
        <f t="shared" si="23"/>
        <v/>
      </c>
      <c r="X114" s="3">
        <v>113</v>
      </c>
    </row>
    <row r="115" spans="1:24" s="1" customFormat="1" ht="15.75" thickBot="1" x14ac:dyDescent="0.3">
      <c r="A115" s="22" t="s">
        <v>748</v>
      </c>
      <c r="B115" s="13" t="s">
        <v>611</v>
      </c>
      <c r="C115" s="15" t="s">
        <v>1270</v>
      </c>
      <c r="D115" s="15"/>
      <c r="E115" s="15" t="s">
        <v>1417</v>
      </c>
      <c r="F115" s="14"/>
      <c r="G115" s="13" t="s">
        <v>1179</v>
      </c>
      <c r="H115" s="13"/>
      <c r="I115" s="13"/>
      <c r="J115" s="13"/>
      <c r="K115" s="15" t="s">
        <v>1180</v>
      </c>
      <c r="L115" s="15" t="str">
        <f t="shared" si="24"/>
        <v/>
      </c>
      <c r="M115" s="15" t="s">
        <v>1177</v>
      </c>
      <c r="N115" s="13" t="s">
        <v>2690</v>
      </c>
      <c r="O115" s="15" t="s">
        <v>749</v>
      </c>
      <c r="P115" s="13">
        <v>75.2</v>
      </c>
      <c r="Q115" s="13" t="s">
        <v>622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  <c r="W115" s="3" t="str">
        <f t="shared" si="23"/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  <c r="X115" s="3">
        <v>114</v>
      </c>
    </row>
    <row r="116" spans="1:24" x14ac:dyDescent="0.25">
      <c r="A116" s="17" t="s">
        <v>748</v>
      </c>
      <c r="B116" s="10">
        <v>76</v>
      </c>
      <c r="C116" s="10" t="s">
        <v>1270</v>
      </c>
      <c r="D116" s="10" t="s">
        <v>1181</v>
      </c>
      <c r="E116" s="10" t="s">
        <v>1417</v>
      </c>
      <c r="F116" s="18" t="s">
        <v>111</v>
      </c>
      <c r="G116" s="10" t="s">
        <v>1176</v>
      </c>
      <c r="H116" s="10"/>
      <c r="I116" s="10">
        <f>B116</f>
        <v>76</v>
      </c>
      <c r="J116" s="10" t="s">
        <v>0</v>
      </c>
      <c r="K116" s="10" t="s">
        <v>1259</v>
      </c>
      <c r="L116" s="10" t="str">
        <f t="shared" si="24"/>
        <v>OCT</v>
      </c>
      <c r="M116" s="10" t="s">
        <v>1177</v>
      </c>
      <c r="N116" s="8" t="s">
        <v>1371</v>
      </c>
      <c r="O116" s="10" t="s">
        <v>749</v>
      </c>
      <c r="P116" s="10">
        <f>B116</f>
        <v>76</v>
      </c>
      <c r="Q116" s="10" t="s">
        <v>613</v>
      </c>
      <c r="R116" s="19"/>
      <c r="W116" s="3" t="str">
        <f t="shared" si="23"/>
        <v/>
      </c>
      <c r="X116" s="3">
        <v>115</v>
      </c>
    </row>
    <row r="117" spans="1:24" ht="15.75" thickBot="1" x14ac:dyDescent="0.3">
      <c r="A117" s="22" t="s">
        <v>748</v>
      </c>
      <c r="B117" s="15" t="s">
        <v>611</v>
      </c>
      <c r="C117" s="15" t="s">
        <v>1270</v>
      </c>
      <c r="D117" s="15"/>
      <c r="E117" s="15" t="s">
        <v>1417</v>
      </c>
      <c r="F117" s="23"/>
      <c r="G117" s="15" t="s">
        <v>1179</v>
      </c>
      <c r="H117" s="15"/>
      <c r="I117" s="15"/>
      <c r="J117" s="15"/>
      <c r="K117" s="15" t="s">
        <v>1180</v>
      </c>
      <c r="L117" s="15" t="str">
        <f t="shared" si="24"/>
        <v/>
      </c>
      <c r="M117" s="15" t="s">
        <v>1177</v>
      </c>
      <c r="N117" s="13" t="s">
        <v>2691</v>
      </c>
      <c r="O117" s="15" t="s">
        <v>749</v>
      </c>
      <c r="P117" s="15">
        <v>76.099999999999994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  <c r="W117" s="3" t="str">
        <f t="shared" si="23"/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  <c r="X117" s="3">
        <v>116</v>
      </c>
    </row>
    <row r="118" spans="1:24" x14ac:dyDescent="0.25">
      <c r="A118" s="17" t="s">
        <v>748</v>
      </c>
      <c r="B118" s="10">
        <v>77</v>
      </c>
      <c r="C118" s="10" t="s">
        <v>1270</v>
      </c>
      <c r="D118" s="10" t="s">
        <v>1181</v>
      </c>
      <c r="E118" s="10" t="s">
        <v>1417</v>
      </c>
      <c r="F118" s="18" t="s">
        <v>167</v>
      </c>
      <c r="G118" s="10" t="s">
        <v>1176</v>
      </c>
      <c r="H118" s="10"/>
      <c r="I118" s="10">
        <f>B118</f>
        <v>77</v>
      </c>
      <c r="J118" s="10" t="s">
        <v>0</v>
      </c>
      <c r="K118" s="10" t="s">
        <v>1259</v>
      </c>
      <c r="L118" s="10" t="str">
        <f t="shared" si="24"/>
        <v>OCT</v>
      </c>
      <c r="M118" s="10" t="s">
        <v>1177</v>
      </c>
      <c r="N118" s="8" t="s">
        <v>1372</v>
      </c>
      <c r="O118" s="10" t="s">
        <v>749</v>
      </c>
      <c r="P118" s="10">
        <f>B118</f>
        <v>77</v>
      </c>
      <c r="Q118" s="10" t="s">
        <v>613</v>
      </c>
      <c r="R118" s="19"/>
      <c r="W118" s="3" t="str">
        <f t="shared" si="23"/>
        <v/>
      </c>
      <c r="X118" s="3">
        <v>117</v>
      </c>
    </row>
    <row r="119" spans="1:24" ht="15.75" thickBot="1" x14ac:dyDescent="0.3">
      <c r="A119" s="22" t="s">
        <v>748</v>
      </c>
      <c r="B119" s="15" t="s">
        <v>611</v>
      </c>
      <c r="C119" s="15" t="s">
        <v>1270</v>
      </c>
      <c r="D119" s="15"/>
      <c r="E119" s="15" t="s">
        <v>1417</v>
      </c>
      <c r="F119" s="23"/>
      <c r="G119" s="15" t="s">
        <v>1179</v>
      </c>
      <c r="H119" s="15"/>
      <c r="I119" s="15"/>
      <c r="J119" s="15"/>
      <c r="K119" s="15" t="s">
        <v>1180</v>
      </c>
      <c r="L119" s="15" t="str">
        <f t="shared" si="24"/>
        <v/>
      </c>
      <c r="M119" s="15" t="s">
        <v>1177</v>
      </c>
      <c r="N119" s="13" t="s">
        <v>730</v>
      </c>
      <c r="O119" s="15" t="s">
        <v>749</v>
      </c>
      <c r="P119" s="15">
        <v>77.099999999999994</v>
      </c>
      <c r="Q119" s="15" t="s">
        <v>622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W119" s="3" t="str">
        <f t="shared" si="23"/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X119" s="3">
        <v>118</v>
      </c>
    </row>
    <row r="120" spans="1:24" ht="15.75" thickBot="1" x14ac:dyDescent="0.3">
      <c r="A120" s="3" t="s">
        <v>748</v>
      </c>
      <c r="B120" s="3">
        <v>78</v>
      </c>
      <c r="C120" s="3" t="s">
        <v>1270</v>
      </c>
      <c r="D120" s="3" t="s">
        <v>1181</v>
      </c>
      <c r="E120" s="3" t="s">
        <v>1417</v>
      </c>
      <c r="F120" s="7" t="s">
        <v>167</v>
      </c>
      <c r="G120" s="3" t="s">
        <v>1176</v>
      </c>
      <c r="I120" s="3">
        <f t="shared" ref="I120:I155" si="27">B120</f>
        <v>78</v>
      </c>
      <c r="J120" s="3" t="s">
        <v>0</v>
      </c>
      <c r="K120" s="3" t="s">
        <v>1259</v>
      </c>
      <c r="L120" s="3" t="str">
        <f t="shared" si="24"/>
        <v>OCT</v>
      </c>
      <c r="M120" s="3" t="s">
        <v>1177</v>
      </c>
      <c r="N120" s="3" t="s">
        <v>1373</v>
      </c>
      <c r="O120" s="3" t="s">
        <v>749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  <c r="W120" s="3" t="str">
        <f t="shared" si="23"/>
        <v>{id:78,year: "2017",typeDoc:"ACUERDO",dateDoc:"20-OCT",numDoc:"CG 78-2017",monthDoc:"OCT",nameDoc:"CONVOCATORIA PROCESO ELECTORAL ORDINARIO 2018",link: Acuerdos__pdfpath(`./${"2017/"}${"78.pdf"}`),},</v>
      </c>
      <c r="X120" s="3">
        <v>119</v>
      </c>
    </row>
    <row r="121" spans="1:24" x14ac:dyDescent="0.25">
      <c r="A121" s="17" t="s">
        <v>748</v>
      </c>
      <c r="B121" s="10">
        <v>79</v>
      </c>
      <c r="C121" s="10" t="s">
        <v>1270</v>
      </c>
      <c r="D121" s="10" t="s">
        <v>1181</v>
      </c>
      <c r="E121" s="10" t="s">
        <v>1417</v>
      </c>
      <c r="F121" s="18" t="s">
        <v>167</v>
      </c>
      <c r="G121" s="10" t="s">
        <v>1176</v>
      </c>
      <c r="H121" s="10"/>
      <c r="I121" s="10">
        <f>B121</f>
        <v>79</v>
      </c>
      <c r="J121" s="10" t="s">
        <v>0</v>
      </c>
      <c r="K121" s="10" t="s">
        <v>1259</v>
      </c>
      <c r="L121" s="10" t="str">
        <f t="shared" si="24"/>
        <v>OCT</v>
      </c>
      <c r="M121" s="10" t="s">
        <v>1177</v>
      </c>
      <c r="N121" s="8" t="s">
        <v>1374</v>
      </c>
      <c r="O121" s="10" t="s">
        <v>749</v>
      </c>
      <c r="P121" s="10">
        <f>B121</f>
        <v>79</v>
      </c>
      <c r="Q121" s="10" t="s">
        <v>613</v>
      </c>
      <c r="R121" s="19"/>
      <c r="W121" s="3" t="str">
        <f t="shared" si="23"/>
        <v/>
      </c>
      <c r="X121" s="3">
        <v>120</v>
      </c>
    </row>
    <row r="122" spans="1:24" ht="15.75" thickBot="1" x14ac:dyDescent="0.3">
      <c r="A122" s="22" t="s">
        <v>748</v>
      </c>
      <c r="B122" s="15" t="s">
        <v>611</v>
      </c>
      <c r="C122" s="15" t="s">
        <v>1270</v>
      </c>
      <c r="D122" s="15"/>
      <c r="E122" s="15" t="s">
        <v>1417</v>
      </c>
      <c r="F122" s="23"/>
      <c r="G122" s="15" t="s">
        <v>1179</v>
      </c>
      <c r="H122" s="15"/>
      <c r="I122" s="15"/>
      <c r="J122" s="15"/>
      <c r="K122" s="15" t="s">
        <v>1180</v>
      </c>
      <c r="L122" s="15" t="str">
        <f t="shared" si="24"/>
        <v/>
      </c>
      <c r="M122" s="15" t="s">
        <v>1177</v>
      </c>
      <c r="N122" s="13" t="s">
        <v>731</v>
      </c>
      <c r="O122" s="15" t="s">
        <v>749</v>
      </c>
      <c r="P122" s="15">
        <v>79.099999999999994</v>
      </c>
      <c r="Q122" s="15" t="s">
        <v>622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W122" s="3" t="str">
        <f t="shared" si="23"/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X122" s="3">
        <v>121</v>
      </c>
    </row>
    <row r="123" spans="1:24" x14ac:dyDescent="0.25">
      <c r="A123" s="17" t="s">
        <v>748</v>
      </c>
      <c r="B123" s="10">
        <v>80</v>
      </c>
      <c r="C123" s="10" t="s">
        <v>1270</v>
      </c>
      <c r="D123" s="10" t="s">
        <v>1181</v>
      </c>
      <c r="E123" s="10" t="s">
        <v>1417</v>
      </c>
      <c r="F123" s="18" t="s">
        <v>167</v>
      </c>
      <c r="G123" s="10" t="s">
        <v>1176</v>
      </c>
      <c r="H123" s="10"/>
      <c r="I123" s="10">
        <f>B123</f>
        <v>80</v>
      </c>
      <c r="J123" s="10" t="s">
        <v>0</v>
      </c>
      <c r="K123" s="10" t="s">
        <v>1259</v>
      </c>
      <c r="L123" s="10" t="str">
        <f t="shared" si="24"/>
        <v>OCT</v>
      </c>
      <c r="M123" s="10" t="s">
        <v>1177</v>
      </c>
      <c r="N123" s="8" t="s">
        <v>1375</v>
      </c>
      <c r="O123" s="10" t="s">
        <v>749</v>
      </c>
      <c r="P123" s="10">
        <f>B123</f>
        <v>80</v>
      </c>
      <c r="Q123" s="10" t="s">
        <v>613</v>
      </c>
      <c r="R123" s="19"/>
      <c r="W123" s="3" t="str">
        <f t="shared" si="23"/>
        <v/>
      </c>
      <c r="X123" s="3">
        <v>122</v>
      </c>
    </row>
    <row r="124" spans="1:24" ht="15.75" thickBot="1" x14ac:dyDescent="0.3">
      <c r="A124" s="22" t="s">
        <v>748</v>
      </c>
      <c r="B124" s="15" t="s">
        <v>611</v>
      </c>
      <c r="C124" s="15" t="s">
        <v>1270</v>
      </c>
      <c r="D124" s="15"/>
      <c r="E124" s="15" t="s">
        <v>1417</v>
      </c>
      <c r="F124" s="23"/>
      <c r="G124" s="15" t="s">
        <v>1179</v>
      </c>
      <c r="H124" s="15"/>
      <c r="I124" s="15"/>
      <c r="J124" s="15"/>
      <c r="K124" s="15" t="s">
        <v>1180</v>
      </c>
      <c r="L124" s="15" t="str">
        <f t="shared" si="24"/>
        <v/>
      </c>
      <c r="M124" s="15" t="s">
        <v>1177</v>
      </c>
      <c r="N124" s="13" t="s">
        <v>732</v>
      </c>
      <c r="O124" s="15" t="s">
        <v>749</v>
      </c>
      <c r="P124" s="15">
        <v>80.099999999999994</v>
      </c>
      <c r="Q124" s="15" t="s">
        <v>622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W124" s="3" t="str">
        <f t="shared" si="23"/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X124" s="3">
        <v>123</v>
      </c>
    </row>
    <row r="125" spans="1:24" x14ac:dyDescent="0.25">
      <c r="A125" s="17" t="s">
        <v>748</v>
      </c>
      <c r="B125" s="10">
        <v>81</v>
      </c>
      <c r="C125" s="10" t="s">
        <v>1270</v>
      </c>
      <c r="D125" s="10" t="s">
        <v>1181</v>
      </c>
      <c r="E125" s="10" t="s">
        <v>1417</v>
      </c>
      <c r="F125" s="18" t="s">
        <v>407</v>
      </c>
      <c r="G125" s="10" t="s">
        <v>1176</v>
      </c>
      <c r="H125" s="10"/>
      <c r="I125" s="10">
        <f>B125</f>
        <v>81</v>
      </c>
      <c r="J125" s="10" t="s">
        <v>0</v>
      </c>
      <c r="K125" s="10" t="s">
        <v>1259</v>
      </c>
      <c r="L125" s="10" t="str">
        <f t="shared" si="24"/>
        <v>NOV</v>
      </c>
      <c r="M125" s="10" t="s">
        <v>1177</v>
      </c>
      <c r="N125" s="8" t="s">
        <v>1376</v>
      </c>
      <c r="O125" s="10" t="s">
        <v>749</v>
      </c>
      <c r="P125" s="10">
        <f>B125</f>
        <v>81</v>
      </c>
      <c r="Q125" s="10" t="s">
        <v>613</v>
      </c>
      <c r="R125" s="19"/>
      <c r="W125" s="3" t="str">
        <f t="shared" si="23"/>
        <v/>
      </c>
      <c r="X125" s="3">
        <v>124</v>
      </c>
    </row>
    <row r="126" spans="1:24" ht="15.75" thickBot="1" x14ac:dyDescent="0.3">
      <c r="A126" s="22" t="s">
        <v>748</v>
      </c>
      <c r="B126" s="15" t="s">
        <v>611</v>
      </c>
      <c r="C126" s="15" t="s">
        <v>1270</v>
      </c>
      <c r="D126" s="15"/>
      <c r="E126" s="15" t="s">
        <v>1417</v>
      </c>
      <c r="F126" s="23"/>
      <c r="G126" s="15" t="s">
        <v>1179</v>
      </c>
      <c r="H126" s="15"/>
      <c r="I126" s="15"/>
      <c r="J126" s="15"/>
      <c r="K126" s="15" t="s">
        <v>1180</v>
      </c>
      <c r="L126" s="15" t="str">
        <f t="shared" si="24"/>
        <v/>
      </c>
      <c r="M126" s="15" t="s">
        <v>1177</v>
      </c>
      <c r="N126" s="13" t="s">
        <v>735</v>
      </c>
      <c r="O126" s="15" t="s">
        <v>749</v>
      </c>
      <c r="P126" s="15">
        <v>81.099999999999994</v>
      </c>
      <c r="Q126" s="15" t="s">
        <v>622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W126" s="3" t="str">
        <f t="shared" si="23"/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X126" s="3">
        <v>125</v>
      </c>
    </row>
    <row r="127" spans="1:24" x14ac:dyDescent="0.25">
      <c r="A127" s="3" t="s">
        <v>748</v>
      </c>
      <c r="B127" s="3">
        <v>82</v>
      </c>
      <c r="C127" s="3" t="s">
        <v>1270</v>
      </c>
      <c r="D127" s="3" t="s">
        <v>1181</v>
      </c>
      <c r="E127" s="3" t="s">
        <v>1417</v>
      </c>
      <c r="F127" s="7" t="s">
        <v>407</v>
      </c>
      <c r="G127" s="3" t="s">
        <v>1176</v>
      </c>
      <c r="I127" s="3">
        <f t="shared" si="27"/>
        <v>82</v>
      </c>
      <c r="J127" s="3" t="s">
        <v>0</v>
      </c>
      <c r="K127" s="3" t="s">
        <v>1259</v>
      </c>
      <c r="L127" s="3" t="str">
        <f t="shared" si="24"/>
        <v>NOV</v>
      </c>
      <c r="M127" s="3" t="s">
        <v>1177</v>
      </c>
      <c r="N127" s="3" t="s">
        <v>1377</v>
      </c>
      <c r="O127" s="3" t="s">
        <v>749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  <c r="W127" s="3" t="str">
        <f t="shared" si="23"/>
        <v>{id:82,year: "2017",typeDoc:"ACUERDO",dateDoc:"13-NOV",numDoc:"CG 82-2017",monthDoc:"NOV",nameDoc:"PERSONAL HABILITADO PARA ASAMBLEA ESTATAL IMPACTO SOCIAL SI",link: Acuerdos__pdfpath(`./${"2017/"}${"82.pdf"}`),},</v>
      </c>
      <c r="X127" s="3">
        <v>126</v>
      </c>
    </row>
    <row r="128" spans="1:24" ht="15.75" thickBot="1" x14ac:dyDescent="0.3">
      <c r="A128" s="3" t="s">
        <v>748</v>
      </c>
      <c r="B128" s="3">
        <v>83</v>
      </c>
      <c r="C128" s="3" t="s">
        <v>1270</v>
      </c>
      <c r="D128" s="3" t="s">
        <v>1181</v>
      </c>
      <c r="E128" s="3" t="s">
        <v>1417</v>
      </c>
      <c r="F128" s="7" t="s">
        <v>734</v>
      </c>
      <c r="G128" s="3" t="s">
        <v>1176</v>
      </c>
      <c r="I128" s="3">
        <f t="shared" si="27"/>
        <v>83</v>
      </c>
      <c r="J128" s="3" t="s">
        <v>0</v>
      </c>
      <c r="K128" s="3" t="s">
        <v>1259</v>
      </c>
      <c r="L128" s="3" t="str">
        <f t="shared" si="24"/>
        <v>NOV</v>
      </c>
      <c r="M128" s="3" t="s">
        <v>1177</v>
      </c>
      <c r="N128" s="3" t="s">
        <v>1378</v>
      </c>
      <c r="O128" s="3" t="s">
        <v>749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"2017",typeDoc:"ACUERDO",dateDoc:"23-NOV",numDoc:"CG 83-2017",monthDoc:"NOV",nameDoc:"METODOLOGÍA DE MONITOREO DE MEDIOS",link: Acuerdos__pdfpath(`./${"2017/"}${"83.pdf"}`),},</v>
      </c>
      <c r="W128" s="3" t="str">
        <f t="shared" si="23"/>
        <v>{id:83,year: "2017",typeDoc:"ACUERDO",dateDoc:"23-NOV",numDoc:"CG 83-2017",monthDoc:"NOV",nameDoc:"METODOLOGÍA DE MONITOREO DE MEDIOS",link: Acuerdos__pdfpath(`./${"2017/"}${"83.pdf"}`),},</v>
      </c>
      <c r="X128" s="3">
        <v>127</v>
      </c>
    </row>
    <row r="129" spans="1:24" s="1" customFormat="1" x14ac:dyDescent="0.25">
      <c r="A129" s="17" t="s">
        <v>748</v>
      </c>
      <c r="B129" s="8">
        <v>84</v>
      </c>
      <c r="C129" s="10" t="s">
        <v>1270</v>
      </c>
      <c r="D129" s="10" t="s">
        <v>1181</v>
      </c>
      <c r="E129" s="10" t="s">
        <v>1417</v>
      </c>
      <c r="F129" s="9" t="s">
        <v>734</v>
      </c>
      <c r="G129" s="8" t="s">
        <v>1176</v>
      </c>
      <c r="H129" s="8"/>
      <c r="I129" s="8">
        <f>B129</f>
        <v>84</v>
      </c>
      <c r="J129" s="8" t="s">
        <v>0</v>
      </c>
      <c r="K129" s="10" t="s">
        <v>1259</v>
      </c>
      <c r="L129" s="10" t="str">
        <f t="shared" si="24"/>
        <v>NOV</v>
      </c>
      <c r="M129" s="10" t="s">
        <v>1177</v>
      </c>
      <c r="N129" s="8" t="s">
        <v>1379</v>
      </c>
      <c r="O129" s="10" t="s">
        <v>749</v>
      </c>
      <c r="P129" s="8">
        <f>B129</f>
        <v>84</v>
      </c>
      <c r="Q129" s="8" t="s">
        <v>613</v>
      </c>
      <c r="R129" s="11"/>
      <c r="W129" s="3" t="str">
        <f t="shared" si="23"/>
        <v/>
      </c>
      <c r="X129" s="3">
        <v>128</v>
      </c>
    </row>
    <row r="130" spans="1:24" s="1" customFormat="1" x14ac:dyDescent="0.25">
      <c r="A130" s="20" t="s">
        <v>748</v>
      </c>
      <c r="B130" s="1" t="s">
        <v>611</v>
      </c>
      <c r="C130" s="3" t="s">
        <v>1270</v>
      </c>
      <c r="D130" s="3"/>
      <c r="E130" s="3" t="s">
        <v>1417</v>
      </c>
      <c r="F130" s="2"/>
      <c r="G130" s="1" t="s">
        <v>1179</v>
      </c>
      <c r="K130" s="3" t="s">
        <v>1180</v>
      </c>
      <c r="L130" s="3" t="str">
        <f t="shared" si="24"/>
        <v/>
      </c>
      <c r="M130" s="3" t="s">
        <v>1177</v>
      </c>
      <c r="N130" s="1" t="s">
        <v>620</v>
      </c>
      <c r="O130" s="3" t="s">
        <v>749</v>
      </c>
      <c r="P130" s="1">
        <v>84.1</v>
      </c>
      <c r="Q130" s="1" t="s">
        <v>1</v>
      </c>
      <c r="R130" s="12"/>
      <c r="W130" s="3" t="str">
        <f t="shared" ref="W130:W158" si="30">IF(R130=0,"",R130)</f>
        <v/>
      </c>
      <c r="X130" s="3">
        <v>129</v>
      </c>
    </row>
    <row r="131" spans="1:24" s="1" customFormat="1" x14ac:dyDescent="0.25">
      <c r="A131" s="20" t="s">
        <v>748</v>
      </c>
      <c r="B131" s="1" t="s">
        <v>611</v>
      </c>
      <c r="C131" s="3" t="s">
        <v>1270</v>
      </c>
      <c r="D131" s="3"/>
      <c r="E131" s="3" t="s">
        <v>1417</v>
      </c>
      <c r="F131" s="2"/>
      <c r="G131" s="1" t="s">
        <v>1179</v>
      </c>
      <c r="K131" s="3" t="s">
        <v>1180</v>
      </c>
      <c r="L131" s="3" t="str">
        <f t="shared" si="24"/>
        <v/>
      </c>
      <c r="M131" s="3" t="s">
        <v>1177</v>
      </c>
      <c r="N131" s="1" t="s">
        <v>2692</v>
      </c>
      <c r="O131" s="3" t="s">
        <v>749</v>
      </c>
      <c r="P131" s="1">
        <v>84.2</v>
      </c>
      <c r="Q131" s="1" t="s">
        <v>1</v>
      </c>
      <c r="R131" s="12"/>
      <c r="W131" s="3" t="str">
        <f t="shared" si="30"/>
        <v/>
      </c>
      <c r="X131" s="3">
        <v>130</v>
      </c>
    </row>
    <row r="132" spans="1:24" s="1" customFormat="1" x14ac:dyDescent="0.25">
      <c r="A132" s="20" t="s">
        <v>748</v>
      </c>
      <c r="B132" s="1" t="s">
        <v>611</v>
      </c>
      <c r="C132" s="3" t="s">
        <v>1270</v>
      </c>
      <c r="D132" s="3"/>
      <c r="E132" s="3" t="s">
        <v>1417</v>
      </c>
      <c r="F132" s="2"/>
      <c r="G132" s="1" t="s">
        <v>1179</v>
      </c>
      <c r="K132" s="3" t="s">
        <v>1180</v>
      </c>
      <c r="L132" s="3" t="str">
        <f t="shared" si="24"/>
        <v/>
      </c>
      <c r="M132" s="3" t="s">
        <v>1177</v>
      </c>
      <c r="N132" s="1" t="s">
        <v>736</v>
      </c>
      <c r="O132" s="3" t="s">
        <v>749</v>
      </c>
      <c r="P132" s="1">
        <v>84.3</v>
      </c>
      <c r="Q132" s="1" t="s">
        <v>1</v>
      </c>
      <c r="R132" s="12"/>
      <c r="W132" s="3" t="str">
        <f t="shared" si="30"/>
        <v/>
      </c>
      <c r="X132" s="3">
        <v>131</v>
      </c>
    </row>
    <row r="133" spans="1:24" s="1" customFormat="1" x14ac:dyDescent="0.25">
      <c r="A133" s="20" t="s">
        <v>748</v>
      </c>
      <c r="B133" s="1" t="s">
        <v>611</v>
      </c>
      <c r="C133" s="3" t="s">
        <v>1270</v>
      </c>
      <c r="D133" s="3"/>
      <c r="E133" s="3" t="s">
        <v>1417</v>
      </c>
      <c r="F133" s="2"/>
      <c r="G133" s="1" t="s">
        <v>1179</v>
      </c>
      <c r="K133" s="3" t="s">
        <v>1180</v>
      </c>
      <c r="L133" s="3" t="str">
        <f t="shared" si="24"/>
        <v/>
      </c>
      <c r="M133" s="3" t="s">
        <v>1177</v>
      </c>
      <c r="N133" s="1" t="s">
        <v>2693</v>
      </c>
      <c r="O133" s="3" t="s">
        <v>749</v>
      </c>
      <c r="P133" s="1">
        <v>84.4</v>
      </c>
      <c r="Q133" s="1" t="s">
        <v>1</v>
      </c>
      <c r="R133" s="12"/>
      <c r="W133" s="3" t="str">
        <f t="shared" si="30"/>
        <v/>
      </c>
      <c r="X133" s="3">
        <v>132</v>
      </c>
    </row>
    <row r="134" spans="1:24" s="1" customFormat="1" x14ac:dyDescent="0.25">
      <c r="A134" s="20" t="s">
        <v>748</v>
      </c>
      <c r="B134" s="1" t="s">
        <v>611</v>
      </c>
      <c r="C134" s="3" t="s">
        <v>1270</v>
      </c>
      <c r="D134" s="3"/>
      <c r="E134" s="3" t="s">
        <v>1417</v>
      </c>
      <c r="F134" s="2"/>
      <c r="G134" s="1" t="s">
        <v>1179</v>
      </c>
      <c r="K134" s="3" t="s">
        <v>1180</v>
      </c>
      <c r="L134" s="3" t="str">
        <f t="shared" si="24"/>
        <v/>
      </c>
      <c r="M134" s="3" t="s">
        <v>1177</v>
      </c>
      <c r="N134" s="1" t="s">
        <v>2694</v>
      </c>
      <c r="O134" s="3" t="s">
        <v>749</v>
      </c>
      <c r="P134" s="1">
        <v>84.5</v>
      </c>
      <c r="Q134" s="1" t="s">
        <v>1</v>
      </c>
      <c r="R134" s="12"/>
      <c r="W134" s="3" t="str">
        <f t="shared" si="30"/>
        <v/>
      </c>
      <c r="X134" s="3">
        <v>133</v>
      </c>
    </row>
    <row r="135" spans="1:24" s="1" customFormat="1" ht="15.75" thickBot="1" x14ac:dyDescent="0.3">
      <c r="A135" s="22" t="s">
        <v>748</v>
      </c>
      <c r="B135" s="13" t="s">
        <v>611</v>
      </c>
      <c r="C135" s="15" t="s">
        <v>1270</v>
      </c>
      <c r="D135" s="15"/>
      <c r="E135" s="15" t="s">
        <v>1417</v>
      </c>
      <c r="F135" s="14"/>
      <c r="G135" s="13" t="s">
        <v>1179</v>
      </c>
      <c r="H135" s="13"/>
      <c r="I135" s="13"/>
      <c r="J135" s="13"/>
      <c r="K135" s="15" t="s">
        <v>1180</v>
      </c>
      <c r="L135" s="15" t="str">
        <f t="shared" si="24"/>
        <v/>
      </c>
      <c r="M135" s="15" t="s">
        <v>1177</v>
      </c>
      <c r="N135" s="13" t="s">
        <v>2695</v>
      </c>
      <c r="O135" s="15" t="s">
        <v>749</v>
      </c>
      <c r="P135" s="13">
        <v>84.6</v>
      </c>
      <c r="Q135" s="13" t="s">
        <v>622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  <c r="W135" s="3" t="str">
        <f t="shared" si="30"/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  <c r="X135" s="3">
        <v>134</v>
      </c>
    </row>
    <row r="136" spans="1:24" x14ac:dyDescent="0.25">
      <c r="A136" s="3" t="s">
        <v>748</v>
      </c>
      <c r="B136" s="3">
        <v>85</v>
      </c>
      <c r="C136" s="3" t="s">
        <v>1270</v>
      </c>
      <c r="D136" s="3" t="s">
        <v>1181</v>
      </c>
      <c r="E136" s="3" t="s">
        <v>1417</v>
      </c>
      <c r="F136" s="7" t="s">
        <v>287</v>
      </c>
      <c r="G136" s="3" t="s">
        <v>1176</v>
      </c>
      <c r="I136" s="3">
        <f t="shared" si="27"/>
        <v>85</v>
      </c>
      <c r="J136" s="3" t="s">
        <v>0</v>
      </c>
      <c r="K136" s="3" t="s">
        <v>1259</v>
      </c>
      <c r="L136" s="3" t="str">
        <f t="shared" si="24"/>
        <v>NOV</v>
      </c>
      <c r="M136" s="3" t="s">
        <v>1177</v>
      </c>
      <c r="N136" s="3" t="s">
        <v>1380</v>
      </c>
      <c r="O136" s="3" t="s">
        <v>749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  <c r="W136" s="3" t="str">
        <f t="shared" si="30"/>
        <v>{id:85,year: "2017",typeDoc:"ACUERDO",dateDoc:"30-NOV",numDoc:"CG 85-2017",monthDoc:"NOV",nameDoc:"PAUTAS RADIO Y TELEVISIÓN",link: Acuerdos__pdfpath(`./${"2017/"}${"85.pdf"}`),},</v>
      </c>
      <c r="X136" s="3">
        <v>135</v>
      </c>
    </row>
    <row r="137" spans="1:24" x14ac:dyDescent="0.25">
      <c r="A137" s="3" t="s">
        <v>748</v>
      </c>
      <c r="B137" s="3">
        <v>86</v>
      </c>
      <c r="C137" s="3" t="s">
        <v>1270</v>
      </c>
      <c r="D137" s="3" t="s">
        <v>1181</v>
      </c>
      <c r="E137" s="3" t="s">
        <v>1417</v>
      </c>
      <c r="F137" s="7" t="s">
        <v>287</v>
      </c>
      <c r="G137" s="3" t="s">
        <v>1176</v>
      </c>
      <c r="I137" s="3">
        <f t="shared" si="27"/>
        <v>86</v>
      </c>
      <c r="J137" s="3" t="s">
        <v>0</v>
      </c>
      <c r="K137" s="3" t="s">
        <v>1259</v>
      </c>
      <c r="L137" s="3" t="str">
        <f t="shared" si="24"/>
        <v>NOV</v>
      </c>
      <c r="M137" s="3" t="s">
        <v>1177</v>
      </c>
      <c r="N137" s="3" t="s">
        <v>1381</v>
      </c>
      <c r="O137" s="3" t="s">
        <v>749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"2017",typeDoc:"ACUERDO",dateDoc:"30-NOV",numDoc:"CG 86-2017",monthDoc:"NOV",nameDoc:"TITULAR ÁREA TÉCNICA DE TRANSPARENCIA",link: Acuerdos__pdfpath(`./${"2017/"}${"86.pdf"}`),},</v>
      </c>
      <c r="W137" s="3" t="str">
        <f t="shared" si="30"/>
        <v>{id:86,year: "2017",typeDoc:"ACUERDO",dateDoc:"30-NOV",numDoc:"CG 86-2017",monthDoc:"NOV",nameDoc:"TITULAR ÁREA TÉCNICA DE TRANSPARENCIA",link: Acuerdos__pdfpath(`./${"2017/"}${"86.pdf"}`),},</v>
      </c>
      <c r="X137" s="3">
        <v>136</v>
      </c>
    </row>
    <row r="138" spans="1:24" ht="15.75" thickBot="1" x14ac:dyDescent="0.3">
      <c r="A138" s="3" t="s">
        <v>748</v>
      </c>
      <c r="B138" s="3">
        <v>87</v>
      </c>
      <c r="C138" s="3" t="s">
        <v>1270</v>
      </c>
      <c r="D138" s="3" t="s">
        <v>1181</v>
      </c>
      <c r="E138" s="3" t="s">
        <v>1417</v>
      </c>
      <c r="F138" s="7" t="s">
        <v>287</v>
      </c>
      <c r="G138" s="3" t="s">
        <v>1176</v>
      </c>
      <c r="I138" s="3">
        <f t="shared" si="27"/>
        <v>87</v>
      </c>
      <c r="J138" s="3" t="s">
        <v>0</v>
      </c>
      <c r="K138" s="3" t="s">
        <v>1259</v>
      </c>
      <c r="L138" s="3" t="str">
        <f t="shared" si="24"/>
        <v>NOV</v>
      </c>
      <c r="M138" s="3" t="s">
        <v>1177</v>
      </c>
      <c r="N138" s="3" t="s">
        <v>1382</v>
      </c>
      <c r="O138" s="3" t="s">
        <v>749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"2017",typeDoc:"ACUERDO",dateDoc:"30-NOV",numDoc:"CG 87-2017",monthDoc:"NOV",nameDoc:"DESIGNACIÓN DE LA INSTANCIA INTERNA PREP",link: Acuerdos__pdfpath(`./${"2017/"}${"87.pdf"}`),},</v>
      </c>
      <c r="W138" s="3" t="str">
        <f t="shared" si="30"/>
        <v>{id:87,year: "2017",typeDoc:"ACUERDO",dateDoc:"30-NOV",numDoc:"CG 87-2017",monthDoc:"NOV",nameDoc:"DESIGNACIÓN DE LA INSTANCIA INTERNA PREP",link: Acuerdos__pdfpath(`./${"2017/"}${"87.pdf"}`),},</v>
      </c>
      <c r="X138" s="3">
        <v>137</v>
      </c>
    </row>
    <row r="139" spans="1:24" x14ac:dyDescent="0.25">
      <c r="A139" s="17" t="s">
        <v>748</v>
      </c>
      <c r="B139" s="10">
        <v>88</v>
      </c>
      <c r="C139" s="10" t="s">
        <v>1270</v>
      </c>
      <c r="D139" s="10" t="s">
        <v>1181</v>
      </c>
      <c r="E139" s="10" t="s">
        <v>1417</v>
      </c>
      <c r="F139" s="18"/>
      <c r="G139" s="10" t="s">
        <v>1176</v>
      </c>
      <c r="H139" s="10"/>
      <c r="I139" s="10">
        <f>B139</f>
        <v>88</v>
      </c>
      <c r="J139" s="10" t="s">
        <v>0</v>
      </c>
      <c r="K139" s="10" t="s">
        <v>1259</v>
      </c>
      <c r="L139" s="10" t="s">
        <v>739</v>
      </c>
      <c r="M139" s="10" t="s">
        <v>1177</v>
      </c>
      <c r="N139" s="8" t="s">
        <v>1383</v>
      </c>
      <c r="O139" s="10" t="s">
        <v>749</v>
      </c>
      <c r="P139" s="10">
        <f>B139</f>
        <v>88</v>
      </c>
      <c r="Q139" s="10" t="s">
        <v>613</v>
      </c>
      <c r="R139" s="19"/>
      <c r="W139" s="3" t="str">
        <f t="shared" si="30"/>
        <v/>
      </c>
      <c r="X139" s="3">
        <v>138</v>
      </c>
    </row>
    <row r="140" spans="1:24" ht="15.75" thickBot="1" x14ac:dyDescent="0.3">
      <c r="A140" s="22" t="s">
        <v>748</v>
      </c>
      <c r="B140" s="15" t="s">
        <v>611</v>
      </c>
      <c r="C140" s="15" t="s">
        <v>1270</v>
      </c>
      <c r="D140" s="15"/>
      <c r="E140" s="15" t="s">
        <v>1417</v>
      </c>
      <c r="F140" s="23"/>
      <c r="G140" s="15" t="s">
        <v>1179</v>
      </c>
      <c r="H140" s="15"/>
      <c r="I140" s="15"/>
      <c r="J140" s="15"/>
      <c r="K140" s="15" t="s">
        <v>1180</v>
      </c>
      <c r="L140" s="15" t="str">
        <f t="shared" ref="L140:L157" si="32">MID(F140,4,3)</f>
        <v/>
      </c>
      <c r="M140" s="15" t="s">
        <v>1177</v>
      </c>
      <c r="N140" s="13" t="s">
        <v>740</v>
      </c>
      <c r="O140" s="15" t="s">
        <v>749</v>
      </c>
      <c r="P140" s="15">
        <v>88.1</v>
      </c>
      <c r="Q140" s="15" t="s">
        <v>622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W140" s="3" t="str">
        <f t="shared" si="30"/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X140" s="3">
        <v>139</v>
      </c>
    </row>
    <row r="141" spans="1:24" ht="15.75" thickBot="1" x14ac:dyDescent="0.3">
      <c r="A141" s="3" t="s">
        <v>748</v>
      </c>
      <c r="B141" s="3">
        <v>89</v>
      </c>
      <c r="C141" s="3" t="s">
        <v>1270</v>
      </c>
      <c r="D141" s="3" t="s">
        <v>1181</v>
      </c>
      <c r="E141" s="3" t="s">
        <v>1417</v>
      </c>
      <c r="F141" s="7" t="s">
        <v>737</v>
      </c>
      <c r="G141" s="3" t="s">
        <v>1176</v>
      </c>
      <c r="I141" s="3">
        <f>B141</f>
        <v>89</v>
      </c>
      <c r="J141" s="3" t="s">
        <v>0</v>
      </c>
      <c r="K141" s="3" t="s">
        <v>1259</v>
      </c>
      <c r="L141" s="3" t="str">
        <f t="shared" si="32"/>
        <v>DIC</v>
      </c>
      <c r="M141" s="3" t="s">
        <v>1177</v>
      </c>
      <c r="N141" s="3" t="s">
        <v>1384</v>
      </c>
      <c r="O141" s="3" t="s">
        <v>749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  <c r="W141" s="3" t="str">
        <f t="shared" si="30"/>
        <v>{id:89,year: "2017",typeDoc:"ACUERDO",dateDoc:"13-DIC",numDoc:"CG 89-2017",monthDoc:"DIC",nameDoc:"PROYECTO DE TOPES DE PRECAMPAÑA 2018",link: Acuerdos__pdfpath(`./${"2017/"}${"89.pdf"}`),},</v>
      </c>
      <c r="X141" s="3">
        <v>140</v>
      </c>
    </row>
    <row r="142" spans="1:24" x14ac:dyDescent="0.25">
      <c r="A142" s="17" t="s">
        <v>748</v>
      </c>
      <c r="B142" s="10">
        <v>90</v>
      </c>
      <c r="C142" s="10" t="s">
        <v>1270</v>
      </c>
      <c r="D142" s="10" t="s">
        <v>1181</v>
      </c>
      <c r="E142" s="10" t="s">
        <v>1417</v>
      </c>
      <c r="F142" s="18" t="s">
        <v>737</v>
      </c>
      <c r="G142" s="10" t="s">
        <v>1176</v>
      </c>
      <c r="H142" s="10"/>
      <c r="I142" s="10">
        <f>B142</f>
        <v>90</v>
      </c>
      <c r="J142" s="10" t="s">
        <v>0</v>
      </c>
      <c r="K142" s="10" t="s">
        <v>1259</v>
      </c>
      <c r="L142" s="10" t="str">
        <f t="shared" si="32"/>
        <v>DIC</v>
      </c>
      <c r="M142" s="10" t="s">
        <v>1177</v>
      </c>
      <c r="N142" s="8" t="s">
        <v>1385</v>
      </c>
      <c r="O142" s="10" t="s">
        <v>749</v>
      </c>
      <c r="P142" s="10">
        <f>B142</f>
        <v>90</v>
      </c>
      <c r="Q142" s="10" t="s">
        <v>613</v>
      </c>
      <c r="R142" s="19"/>
      <c r="W142" s="3" t="str">
        <f t="shared" si="30"/>
        <v/>
      </c>
      <c r="X142" s="3">
        <v>141</v>
      </c>
    </row>
    <row r="143" spans="1:24" ht="15.75" thickBot="1" x14ac:dyDescent="0.3">
      <c r="A143" s="22" t="s">
        <v>748</v>
      </c>
      <c r="B143" s="15" t="s">
        <v>611</v>
      </c>
      <c r="C143" s="15" t="s">
        <v>1270</v>
      </c>
      <c r="D143" s="15"/>
      <c r="E143" s="15" t="s">
        <v>1417</v>
      </c>
      <c r="F143" s="23"/>
      <c r="G143" s="15" t="s">
        <v>1179</v>
      </c>
      <c r="H143" s="15"/>
      <c r="I143" s="15"/>
      <c r="J143" s="15"/>
      <c r="K143" s="15" t="s">
        <v>1180</v>
      </c>
      <c r="L143" s="15" t="str">
        <f t="shared" si="32"/>
        <v/>
      </c>
      <c r="M143" s="15" t="s">
        <v>1177</v>
      </c>
      <c r="N143" s="13" t="s">
        <v>741</v>
      </c>
      <c r="O143" s="15" t="s">
        <v>749</v>
      </c>
      <c r="P143" s="15">
        <v>90.1</v>
      </c>
      <c r="Q143" s="15" t="s">
        <v>622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W143" s="3" t="str">
        <f t="shared" si="30"/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X143" s="3">
        <v>142</v>
      </c>
    </row>
    <row r="144" spans="1:24" x14ac:dyDescent="0.25">
      <c r="A144" s="17" t="s">
        <v>748</v>
      </c>
      <c r="B144" s="10">
        <v>91</v>
      </c>
      <c r="C144" s="10" t="s">
        <v>1270</v>
      </c>
      <c r="D144" s="10" t="s">
        <v>1181</v>
      </c>
      <c r="E144" s="10" t="s">
        <v>1417</v>
      </c>
      <c r="F144" s="18" t="s">
        <v>737</v>
      </c>
      <c r="G144" s="10" t="s">
        <v>1176</v>
      </c>
      <c r="H144" s="10"/>
      <c r="I144" s="10">
        <f>B144</f>
        <v>91</v>
      </c>
      <c r="J144" s="10" t="s">
        <v>0</v>
      </c>
      <c r="K144" s="10" t="s">
        <v>1259</v>
      </c>
      <c r="L144" s="10" t="str">
        <f t="shared" si="32"/>
        <v>DIC</v>
      </c>
      <c r="M144" s="10" t="s">
        <v>1177</v>
      </c>
      <c r="N144" s="8" t="s">
        <v>1386</v>
      </c>
      <c r="O144" s="10" t="s">
        <v>749</v>
      </c>
      <c r="P144" s="10">
        <f>B144</f>
        <v>91</v>
      </c>
      <c r="Q144" s="10" t="s">
        <v>613</v>
      </c>
      <c r="R144" s="19"/>
      <c r="W144" s="3" t="str">
        <f t="shared" si="30"/>
        <v/>
      </c>
      <c r="X144" s="3">
        <v>143</v>
      </c>
    </row>
    <row r="145" spans="1:24" ht="15.75" thickBot="1" x14ac:dyDescent="0.3">
      <c r="A145" s="22" t="s">
        <v>748</v>
      </c>
      <c r="B145" s="15" t="s">
        <v>611</v>
      </c>
      <c r="C145" s="15" t="s">
        <v>1270</v>
      </c>
      <c r="D145" s="15"/>
      <c r="E145" s="15" t="s">
        <v>1417</v>
      </c>
      <c r="F145" s="23"/>
      <c r="G145" s="15" t="s">
        <v>1179</v>
      </c>
      <c r="H145" s="15"/>
      <c r="I145" s="15"/>
      <c r="J145" s="15"/>
      <c r="K145" s="15" t="s">
        <v>1180</v>
      </c>
      <c r="L145" s="15" t="str">
        <f t="shared" si="32"/>
        <v/>
      </c>
      <c r="M145" s="15" t="s">
        <v>1177</v>
      </c>
      <c r="N145" s="13" t="s">
        <v>742</v>
      </c>
      <c r="O145" s="15" t="s">
        <v>749</v>
      </c>
      <c r="P145" s="15">
        <v>91.1</v>
      </c>
      <c r="Q145" s="15" t="s">
        <v>622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W145" s="3" t="str">
        <f t="shared" si="30"/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X145" s="3">
        <v>144</v>
      </c>
    </row>
    <row r="146" spans="1:24" x14ac:dyDescent="0.25">
      <c r="A146" s="3" t="s">
        <v>748</v>
      </c>
      <c r="B146" s="3">
        <v>92</v>
      </c>
      <c r="C146" s="3" t="s">
        <v>1270</v>
      </c>
      <c r="D146" s="3" t="s">
        <v>1181</v>
      </c>
      <c r="E146" s="3" t="s">
        <v>1417</v>
      </c>
      <c r="F146" s="7" t="s">
        <v>737</v>
      </c>
      <c r="G146" s="3" t="s">
        <v>1176</v>
      </c>
      <c r="I146" s="3">
        <f t="shared" si="27"/>
        <v>92</v>
      </c>
      <c r="J146" s="3" t="s">
        <v>0</v>
      </c>
      <c r="K146" s="3" t="s">
        <v>1259</v>
      </c>
      <c r="L146" s="3" t="str">
        <f t="shared" si="32"/>
        <v>DIC</v>
      </c>
      <c r="M146" s="3" t="s">
        <v>1177</v>
      </c>
      <c r="N146" s="3" t="s">
        <v>1387</v>
      </c>
      <c r="O146" s="3" t="s">
        <v>749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  <c r="W146" s="3" t="str">
        <f t="shared" si="30"/>
        <v>{id:92,year: "2017",typeDoc:"ACUERDO",dateDoc:"13-DIC",numDoc:"CG 92-2017",monthDoc:"DIC",nameDoc:"INTEGRACIÓN COTAPREP 2018",link: Acuerdos__pdfpath(`./${"2017/"}${"92.pdf"}`),},</v>
      </c>
      <c r="X146" s="3">
        <v>145</v>
      </c>
    </row>
    <row r="147" spans="1:24" ht="15.75" thickBot="1" x14ac:dyDescent="0.3">
      <c r="A147" s="3" t="s">
        <v>748</v>
      </c>
      <c r="B147" s="3">
        <v>93</v>
      </c>
      <c r="C147" s="3" t="s">
        <v>1270</v>
      </c>
      <c r="D147" s="3" t="s">
        <v>1181</v>
      </c>
      <c r="E147" s="3" t="s">
        <v>1417</v>
      </c>
      <c r="F147" s="7" t="s">
        <v>737</v>
      </c>
      <c r="G147" s="3" t="s">
        <v>1176</v>
      </c>
      <c r="I147" s="3">
        <f t="shared" si="27"/>
        <v>93</v>
      </c>
      <c r="J147" s="3" t="s">
        <v>0</v>
      </c>
      <c r="K147" s="3" t="s">
        <v>1259</v>
      </c>
      <c r="L147" s="3" t="str">
        <f t="shared" si="32"/>
        <v>DIC</v>
      </c>
      <c r="M147" s="3" t="s">
        <v>1177</v>
      </c>
      <c r="N147" s="3" t="s">
        <v>1388</v>
      </c>
      <c r="O147" s="3" t="s">
        <v>749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"2017",typeDoc:"ACUERDO",dateDoc:"13-DIC",numDoc:"CG 93-2017",monthDoc:"DIC",nameDoc:"DESIGNACIÓN DEL TITULAR DEL ÁREA TÉCNICA DE INFORMÁTICA",link: Acuerdos__pdfpath(`./${"2017/"}${"93.pdf"}`),},</v>
      </c>
      <c r="W147" s="3" t="str">
        <f t="shared" si="30"/>
        <v>{id:93,year: "2017",typeDoc:"ACUERDO",dateDoc:"13-DIC",numDoc:"CG 93-2017",monthDoc:"DIC",nameDoc:"DESIGNACIÓN DEL TITULAR DEL ÁREA TÉCNICA DE INFORMÁTICA",link: Acuerdos__pdfpath(`./${"2017/"}${"93.pdf"}`),},</v>
      </c>
      <c r="X147" s="3">
        <v>146</v>
      </c>
    </row>
    <row r="148" spans="1:24" x14ac:dyDescent="0.25">
      <c r="A148" s="17" t="s">
        <v>748</v>
      </c>
      <c r="B148" s="10">
        <v>94</v>
      </c>
      <c r="C148" s="10" t="s">
        <v>1270</v>
      </c>
      <c r="D148" s="10" t="s">
        <v>1181</v>
      </c>
      <c r="E148" s="10" t="s">
        <v>1417</v>
      </c>
      <c r="F148" s="18" t="s">
        <v>737</v>
      </c>
      <c r="G148" s="10" t="s">
        <v>1176</v>
      </c>
      <c r="H148" s="10"/>
      <c r="I148" s="10">
        <f>B148</f>
        <v>94</v>
      </c>
      <c r="J148" s="10" t="s">
        <v>0</v>
      </c>
      <c r="K148" s="10" t="s">
        <v>1259</v>
      </c>
      <c r="L148" s="10" t="str">
        <f t="shared" si="32"/>
        <v>DIC</v>
      </c>
      <c r="M148" s="10" t="s">
        <v>1177</v>
      </c>
      <c r="N148" s="8" t="s">
        <v>1389</v>
      </c>
      <c r="O148" s="10" t="s">
        <v>749</v>
      </c>
      <c r="P148" s="10">
        <f>B148</f>
        <v>94</v>
      </c>
      <c r="Q148" s="10" t="s">
        <v>613</v>
      </c>
      <c r="R148" s="19"/>
      <c r="W148" s="3" t="str">
        <f t="shared" si="30"/>
        <v/>
      </c>
      <c r="X148" s="3">
        <v>147</v>
      </c>
    </row>
    <row r="149" spans="1:24" ht="15.75" thickBot="1" x14ac:dyDescent="0.3">
      <c r="A149" s="22" t="s">
        <v>748</v>
      </c>
      <c r="B149" s="15" t="s">
        <v>611</v>
      </c>
      <c r="C149" s="15" t="s">
        <v>1270</v>
      </c>
      <c r="D149" s="15"/>
      <c r="E149" s="15" t="s">
        <v>1417</v>
      </c>
      <c r="F149" s="23"/>
      <c r="G149" s="15" t="s">
        <v>1179</v>
      </c>
      <c r="H149" s="15"/>
      <c r="I149" s="15"/>
      <c r="J149" s="15"/>
      <c r="K149" s="15" t="s">
        <v>1180</v>
      </c>
      <c r="L149" s="15" t="str">
        <f t="shared" si="32"/>
        <v/>
      </c>
      <c r="M149" s="15" t="s">
        <v>1177</v>
      </c>
      <c r="N149" s="13" t="s">
        <v>743</v>
      </c>
      <c r="O149" s="15" t="s">
        <v>749</v>
      </c>
      <c r="P149" s="15">
        <v>94.1</v>
      </c>
      <c r="Q149" s="15" t="s">
        <v>622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W149" s="3" t="str">
        <f t="shared" si="30"/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X149" s="3">
        <v>148</v>
      </c>
    </row>
    <row r="150" spans="1:24" x14ac:dyDescent="0.25">
      <c r="A150" s="17" t="s">
        <v>748</v>
      </c>
      <c r="B150" s="10">
        <v>95</v>
      </c>
      <c r="C150" s="10" t="s">
        <v>1270</v>
      </c>
      <c r="D150" s="10" t="s">
        <v>1181</v>
      </c>
      <c r="E150" s="10" t="s">
        <v>1417</v>
      </c>
      <c r="F150" s="18" t="s">
        <v>737</v>
      </c>
      <c r="G150" s="10" t="s">
        <v>1176</v>
      </c>
      <c r="H150" s="10"/>
      <c r="I150" s="10">
        <f>B150</f>
        <v>95</v>
      </c>
      <c r="J150" s="10" t="s">
        <v>0</v>
      </c>
      <c r="K150" s="10" t="s">
        <v>1259</v>
      </c>
      <c r="L150" s="10" t="str">
        <f t="shared" si="32"/>
        <v>DIC</v>
      </c>
      <c r="M150" s="10" t="s">
        <v>1177</v>
      </c>
      <c r="N150" s="8" t="s">
        <v>1390</v>
      </c>
      <c r="O150" s="10" t="s">
        <v>749</v>
      </c>
      <c r="P150" s="10">
        <f>B150</f>
        <v>95</v>
      </c>
      <c r="Q150" s="10" t="s">
        <v>613</v>
      </c>
      <c r="R150" s="19"/>
      <c r="W150" s="3" t="str">
        <f t="shared" si="30"/>
        <v/>
      </c>
      <c r="X150" s="3">
        <v>149</v>
      </c>
    </row>
    <row r="151" spans="1:24" ht="15.75" thickBot="1" x14ac:dyDescent="0.3">
      <c r="A151" s="22" t="s">
        <v>748</v>
      </c>
      <c r="B151" s="15" t="s">
        <v>611</v>
      </c>
      <c r="C151" s="15" t="s">
        <v>1270</v>
      </c>
      <c r="D151" s="15"/>
      <c r="E151" s="15" t="s">
        <v>1417</v>
      </c>
      <c r="F151" s="23"/>
      <c r="G151" s="15" t="s">
        <v>1179</v>
      </c>
      <c r="H151" s="15"/>
      <c r="I151" s="15"/>
      <c r="J151" s="15"/>
      <c r="K151" s="15" t="s">
        <v>1180</v>
      </c>
      <c r="L151" s="15" t="str">
        <f t="shared" si="32"/>
        <v/>
      </c>
      <c r="M151" s="15" t="s">
        <v>1177</v>
      </c>
      <c r="N151" s="13" t="s">
        <v>744</v>
      </c>
      <c r="O151" s="15" t="s">
        <v>749</v>
      </c>
      <c r="P151" s="15">
        <v>95.1</v>
      </c>
      <c r="Q151" s="15" t="s">
        <v>622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W151" s="3" t="str">
        <f t="shared" si="30"/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X151" s="3">
        <v>150</v>
      </c>
    </row>
    <row r="152" spans="1:24" x14ac:dyDescent="0.25">
      <c r="A152" s="3" t="s">
        <v>748</v>
      </c>
      <c r="B152" s="3">
        <v>96</v>
      </c>
      <c r="C152" s="3" t="s">
        <v>1270</v>
      </c>
      <c r="D152" s="3" t="s">
        <v>1181</v>
      </c>
      <c r="E152" s="3" t="s">
        <v>1417</v>
      </c>
      <c r="F152" s="7" t="s">
        <v>737</v>
      </c>
      <c r="G152" s="3" t="s">
        <v>1176</v>
      </c>
      <c r="I152" s="3">
        <f t="shared" si="27"/>
        <v>96</v>
      </c>
      <c r="J152" s="3" t="s">
        <v>0</v>
      </c>
      <c r="K152" s="3" t="s">
        <v>1259</v>
      </c>
      <c r="L152" s="3" t="str">
        <f t="shared" si="32"/>
        <v>DIC</v>
      </c>
      <c r="M152" s="3" t="s">
        <v>1177</v>
      </c>
      <c r="N152" s="3" t="s">
        <v>1391</v>
      </c>
      <c r="O152" s="3" t="s">
        <v>749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  <c r="W152" s="3" t="str">
        <f t="shared" si="30"/>
        <v>{id:96,year: "2017",typeDoc:"ACUERDO",dateDoc:"13-DIC",numDoc:"CG 96-2017",monthDoc:"DIC",nameDoc:"DESIGNACIÓN DEL PERSONAL APERTURA DE BODEGA PEE 2017",link: Acuerdos__pdfpath(`./${"2017/"}${"96.pdf"}`),},</v>
      </c>
      <c r="X152" s="3">
        <v>151</v>
      </c>
    </row>
    <row r="153" spans="1:24" x14ac:dyDescent="0.25">
      <c r="A153" s="3" t="s">
        <v>748</v>
      </c>
      <c r="B153" s="3">
        <v>97</v>
      </c>
      <c r="C153" s="3" t="s">
        <v>1270</v>
      </c>
      <c r="D153" s="3" t="s">
        <v>1181</v>
      </c>
      <c r="E153" s="3" t="s">
        <v>1417</v>
      </c>
      <c r="F153" s="7" t="s">
        <v>547</v>
      </c>
      <c r="G153" s="3" t="s">
        <v>1176</v>
      </c>
      <c r="I153" s="3">
        <f t="shared" si="27"/>
        <v>97</v>
      </c>
      <c r="J153" s="3" t="s">
        <v>0</v>
      </c>
      <c r="K153" s="3" t="s">
        <v>1259</v>
      </c>
      <c r="L153" s="3" t="str">
        <f t="shared" si="32"/>
        <v>DIC</v>
      </c>
      <c r="M153" s="3" t="s">
        <v>1177</v>
      </c>
      <c r="N153" s="3" t="s">
        <v>1734</v>
      </c>
      <c r="O153" s="3" t="s">
        <v>749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"2017",typeDoc:"ACUERDO",dateDoc:"14-DIC",numDoc:"CG 97-2017",monthDoc:"DIC",nameDoc:"METODOLOGÍA MONITOREO",link: Acuerdos__pdfpath(`./${"2017/"}${"97.pdf"}`),},</v>
      </c>
      <c r="W153" s="3" t="str">
        <f t="shared" si="30"/>
        <v>{id:97,year: "2017",typeDoc:"ACUERDO",dateDoc:"14-DIC",numDoc:"CG 97-2017",monthDoc:"DIC",nameDoc:"METODOLOGÍA MONITOREO",link: Acuerdos__pdfpath(`./${"2017/"}${"97.pdf"}`),},</v>
      </c>
      <c r="X153" s="3">
        <v>152</v>
      </c>
    </row>
    <row r="154" spans="1:24" x14ac:dyDescent="0.25">
      <c r="A154" s="3" t="s">
        <v>748</v>
      </c>
      <c r="B154" s="3">
        <v>98</v>
      </c>
      <c r="C154" s="3" t="s">
        <v>1270</v>
      </c>
      <c r="D154" s="3" t="s">
        <v>1181</v>
      </c>
      <c r="E154" s="3" t="s">
        <v>1417</v>
      </c>
      <c r="F154" s="7" t="s">
        <v>547</v>
      </c>
      <c r="G154" s="3" t="s">
        <v>1176</v>
      </c>
      <c r="I154" s="3">
        <f t="shared" si="27"/>
        <v>98</v>
      </c>
      <c r="J154" s="3" t="s">
        <v>0</v>
      </c>
      <c r="K154" s="3" t="s">
        <v>1259</v>
      </c>
      <c r="L154" s="3" t="str">
        <f t="shared" si="32"/>
        <v>DIC</v>
      </c>
      <c r="M154" s="3" t="s">
        <v>1177</v>
      </c>
      <c r="N154" s="3" t="s">
        <v>1375</v>
      </c>
      <c r="O154" s="3" t="s">
        <v>749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"2017",typeDoc:"ACUERDO",dateDoc:"14-DIC",numDoc:"CG 98-2017",monthDoc:"DIC",nameDoc:"SERVICIO PROFESIONAL ELECTORAL NACIONAL OPLE",link: Acuerdos__pdfpath(`./${"2017/"}${"98.pdf"}`),},</v>
      </c>
      <c r="W154" s="3" t="str">
        <f t="shared" si="30"/>
        <v>{id:98,year: "2017",typeDoc:"ACUERDO",dateDoc:"14-DIC",numDoc:"CG 98-2017",monthDoc:"DIC",nameDoc:"SERVICIO PROFESIONAL ELECTORAL NACIONAL OPLE",link: Acuerdos__pdfpath(`./${"2017/"}${"98.pdf"}`),},</v>
      </c>
      <c r="X154" s="3">
        <v>153</v>
      </c>
    </row>
    <row r="155" spans="1:24" ht="15.75" thickBot="1" x14ac:dyDescent="0.3">
      <c r="A155" s="3" t="s">
        <v>748</v>
      </c>
      <c r="B155" s="3">
        <v>99</v>
      </c>
      <c r="C155" s="3" t="s">
        <v>1270</v>
      </c>
      <c r="D155" s="3" t="s">
        <v>1181</v>
      </c>
      <c r="E155" s="3" t="s">
        <v>1417</v>
      </c>
      <c r="F155" s="7" t="s">
        <v>547</v>
      </c>
      <c r="G155" s="3" t="s">
        <v>1176</v>
      </c>
      <c r="I155" s="3">
        <f t="shared" si="27"/>
        <v>99</v>
      </c>
      <c r="J155" s="3" t="s">
        <v>0</v>
      </c>
      <c r="K155" s="3" t="s">
        <v>1259</v>
      </c>
      <c r="L155" s="3" t="str">
        <f t="shared" si="32"/>
        <v>DIC</v>
      </c>
      <c r="M155" s="3" t="s">
        <v>1177</v>
      </c>
      <c r="N155" s="3" t="s">
        <v>2696</v>
      </c>
      <c r="O155" s="3" t="s">
        <v>749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"2017",typeDoc:"ACUERDO",dateDoc:"14-DIC",numDoc:"CG 99-2017",monthDoc:"DIC",nameDoc:"ADECUACIÓN A PRESUPUESTO",link: Acuerdos__pdfpath(`./${"2017/"}${"99.pdf"}`),},</v>
      </c>
      <c r="W155" s="3" t="str">
        <f t="shared" si="30"/>
        <v>{id:99,year: "2017",typeDoc:"ACUERDO",dateDoc:"14-DIC",numDoc:"CG 99-2017",monthDoc:"DIC",nameDoc:"ADECUACIÓN A PRESUPUESTO",link: Acuerdos__pdfpath(`./${"2017/"}${"99.pdf"}`),},</v>
      </c>
      <c r="X155" s="3">
        <v>154</v>
      </c>
    </row>
    <row r="156" spans="1:24" x14ac:dyDescent="0.25">
      <c r="A156" s="17" t="s">
        <v>748</v>
      </c>
      <c r="B156" s="10">
        <v>100</v>
      </c>
      <c r="C156" s="10" t="s">
        <v>1270</v>
      </c>
      <c r="D156" s="10" t="s">
        <v>1181</v>
      </c>
      <c r="E156" s="10" t="s">
        <v>1417</v>
      </c>
      <c r="F156" s="18" t="s">
        <v>738</v>
      </c>
      <c r="G156" s="10" t="s">
        <v>1176</v>
      </c>
      <c r="H156" s="10"/>
      <c r="I156" s="10">
        <f>B156</f>
        <v>100</v>
      </c>
      <c r="J156" s="10" t="s">
        <v>0</v>
      </c>
      <c r="K156" s="10" t="s">
        <v>1259</v>
      </c>
      <c r="L156" s="10" t="str">
        <f t="shared" si="32"/>
        <v>DIC</v>
      </c>
      <c r="M156" s="10" t="s">
        <v>1177</v>
      </c>
      <c r="N156" s="8" t="s">
        <v>745</v>
      </c>
      <c r="O156" s="10" t="s">
        <v>749</v>
      </c>
      <c r="P156" s="10">
        <f>B156</f>
        <v>100</v>
      </c>
      <c r="Q156" s="10" t="s">
        <v>613</v>
      </c>
      <c r="R156" s="19"/>
      <c r="W156" s="3" t="str">
        <f t="shared" si="30"/>
        <v/>
      </c>
      <c r="X156" s="3">
        <v>155</v>
      </c>
    </row>
    <row r="157" spans="1:24" ht="15.75" thickBot="1" x14ac:dyDescent="0.3">
      <c r="A157" s="22" t="s">
        <v>748</v>
      </c>
      <c r="B157" s="15" t="s">
        <v>611</v>
      </c>
      <c r="C157" s="15" t="s">
        <v>1270</v>
      </c>
      <c r="D157" s="15"/>
      <c r="E157" s="15" t="s">
        <v>1417</v>
      </c>
      <c r="F157" s="23"/>
      <c r="G157" s="15" t="s">
        <v>1179</v>
      </c>
      <c r="H157" s="15"/>
      <c r="I157" s="15"/>
      <c r="J157" s="15"/>
      <c r="K157" s="15" t="s">
        <v>1180</v>
      </c>
      <c r="L157" s="15" t="str">
        <f t="shared" si="32"/>
        <v/>
      </c>
      <c r="M157" s="15" t="s">
        <v>1177</v>
      </c>
      <c r="N157" s="13" t="s">
        <v>746</v>
      </c>
      <c r="O157" s="15" t="s">
        <v>749</v>
      </c>
      <c r="P157" s="15">
        <v>100.1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W157" s="3" t="str">
        <f t="shared" si="30"/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X157" s="3">
        <v>156</v>
      </c>
    </row>
    <row r="158" spans="1:24" x14ac:dyDescent="0.25">
      <c r="R158" s="3" t="s">
        <v>920</v>
      </c>
      <c r="W158" s="3" t="str">
        <f t="shared" si="30"/>
        <v>];</v>
      </c>
      <c r="X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D1" workbookViewId="0">
      <selection activeCell="V2" sqref="V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2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2500</v>
      </c>
      <c r="W1" s="1" t="s">
        <v>2506</v>
      </c>
    </row>
    <row r="2" spans="1:23" ht="15.75" thickBot="1" x14ac:dyDescent="0.3">
      <c r="R2" s="1" t="s">
        <v>922</v>
      </c>
      <c r="V2" s="1" t="str">
        <f t="shared" ref="V2:V65" si="0">IF(R2=0,"",R2)</f>
        <v>export const dataAcuerdos2016 = [</v>
      </c>
      <c r="W2" s="1">
        <v>1</v>
      </c>
    </row>
    <row r="3" spans="1:23" x14ac:dyDescent="0.25">
      <c r="A3" s="8" t="s">
        <v>748</v>
      </c>
      <c r="B3" s="8">
        <v>1</v>
      </c>
      <c r="C3" s="8" t="s">
        <v>1271</v>
      </c>
      <c r="D3" s="8" t="s">
        <v>1181</v>
      </c>
      <c r="E3" s="8" t="s">
        <v>1417</v>
      </c>
      <c r="F3" s="9" t="s">
        <v>752</v>
      </c>
      <c r="G3" s="8" t="s">
        <v>1176</v>
      </c>
      <c r="H3" s="8">
        <v>0</v>
      </c>
      <c r="I3" s="8">
        <v>1</v>
      </c>
      <c r="J3" s="8" t="s">
        <v>0</v>
      </c>
      <c r="K3" s="8" t="s">
        <v>1260</v>
      </c>
      <c r="L3" s="8" t="str">
        <f t="shared" ref="L3:L66" si="1">MID(F3,4,3)</f>
        <v>ENE</v>
      </c>
      <c r="M3" s="8" t="s">
        <v>1177</v>
      </c>
      <c r="N3" s="8" t="s">
        <v>1681</v>
      </c>
      <c r="O3" s="8" t="s">
        <v>747</v>
      </c>
      <c r="P3" s="8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748</v>
      </c>
      <c r="B4" s="1" t="s">
        <v>611</v>
      </c>
      <c r="C4" s="1" t="s">
        <v>1271</v>
      </c>
      <c r="E4" s="1" t="s">
        <v>1417</v>
      </c>
      <c r="G4" s="1" t="s">
        <v>1179</v>
      </c>
      <c r="K4" s="1" t="s">
        <v>1180</v>
      </c>
      <c r="L4" s="1" t="str">
        <f t="shared" si="1"/>
        <v/>
      </c>
      <c r="M4" s="1" t="s">
        <v>1177</v>
      </c>
      <c r="N4" s="1" t="s">
        <v>623</v>
      </c>
      <c r="O4" s="1" t="s">
        <v>747</v>
      </c>
      <c r="P4" s="1">
        <v>1.1000000000000001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748</v>
      </c>
      <c r="B5" s="13" t="s">
        <v>611</v>
      </c>
      <c r="C5" s="13" t="s">
        <v>1271</v>
      </c>
      <c r="D5" s="13"/>
      <c r="E5" s="13" t="s">
        <v>1417</v>
      </c>
      <c r="F5" s="14"/>
      <c r="G5" s="13" t="s">
        <v>1179</v>
      </c>
      <c r="H5" s="13"/>
      <c r="I5" s="13"/>
      <c r="J5" s="13"/>
      <c r="K5" s="13" t="s">
        <v>1180</v>
      </c>
      <c r="L5" s="13" t="str">
        <f t="shared" si="1"/>
        <v/>
      </c>
      <c r="M5" s="13" t="s">
        <v>1177</v>
      </c>
      <c r="N5" s="13" t="s">
        <v>624</v>
      </c>
      <c r="O5" s="13" t="s">
        <v>747</v>
      </c>
      <c r="P5" s="13"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V5" s="1" t="str">
        <f t="shared" si="0"/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W5" s="1">
        <v>4</v>
      </c>
    </row>
    <row r="6" spans="1:23" x14ac:dyDescent="0.25">
      <c r="A6" s="1" t="s">
        <v>748</v>
      </c>
      <c r="B6" s="1">
        <v>2</v>
      </c>
      <c r="C6" s="1" t="s">
        <v>1271</v>
      </c>
      <c r="D6" s="1" t="s">
        <v>1181</v>
      </c>
      <c r="E6" s="1" t="s">
        <v>1417</v>
      </c>
      <c r="F6" s="2" t="s">
        <v>625</v>
      </c>
      <c r="G6" s="1" t="s">
        <v>1176</v>
      </c>
      <c r="H6" s="1">
        <v>0</v>
      </c>
      <c r="I6" s="1">
        <v>2</v>
      </c>
      <c r="J6" s="1" t="s">
        <v>0</v>
      </c>
      <c r="K6" s="1" t="s">
        <v>1260</v>
      </c>
      <c r="L6" s="3" t="str">
        <f t="shared" si="1"/>
        <v>ENE</v>
      </c>
      <c r="M6" s="1" t="s">
        <v>1177</v>
      </c>
      <c r="N6" s="1" t="s">
        <v>1682</v>
      </c>
      <c r="O6" s="1" t="s">
        <v>747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  <c r="V6" s="1" t="str">
        <f t="shared" si="0"/>
        <v>{id:2,year: "2016",typeDoc:"ACUERDO",dateDoc:"10-ENE",numDoc:"CG 02-2016",monthDoc:"ENE",nameDoc:"COALICIÓN PRI PVEM PNA PS PARA LA ELECCIÓN DE GOBERNADOR",link: Acuerdos__pdfpath(`./${"2016/"}${"2.pdf"}`),},</v>
      </c>
      <c r="W6" s="1">
        <v>5</v>
      </c>
    </row>
    <row r="7" spans="1:23" x14ac:dyDescent="0.25">
      <c r="A7" s="1" t="s">
        <v>748</v>
      </c>
      <c r="B7" s="1">
        <v>3</v>
      </c>
      <c r="C7" s="1" t="s">
        <v>1271</v>
      </c>
      <c r="D7" s="1" t="s">
        <v>1181</v>
      </c>
      <c r="E7" s="1" t="s">
        <v>1417</v>
      </c>
      <c r="F7" s="2" t="s">
        <v>626</v>
      </c>
      <c r="G7" s="1" t="s">
        <v>1176</v>
      </c>
      <c r="H7" s="1">
        <v>0</v>
      </c>
      <c r="I7" s="1">
        <v>3</v>
      </c>
      <c r="J7" s="1" t="s">
        <v>0</v>
      </c>
      <c r="K7" s="1" t="s">
        <v>1260</v>
      </c>
      <c r="L7" s="3" t="str">
        <f t="shared" si="1"/>
        <v>ENE</v>
      </c>
      <c r="M7" s="1" t="s">
        <v>1177</v>
      </c>
      <c r="N7" s="1" t="s">
        <v>1683</v>
      </c>
      <c r="O7" s="1" t="s">
        <v>747</v>
      </c>
      <c r="P7" s="1">
        <f>B7</f>
        <v>3</v>
      </c>
      <c r="Q7" s="1" t="s">
        <v>1</v>
      </c>
      <c r="R7" s="1" t="str">
        <f t="shared" si="2"/>
        <v>{id:3,year: "2016",typeDoc:"ACUERDO",dateDoc:"20-ENE",numDoc:"CG 03-2016",monthDoc:"ENE",nameDoc:"ADECUACIÓN PRESUPUESTO",link: Acuerdos__pdfpath(`./${"2016/"}${"3.pdf"}`),},</v>
      </c>
      <c r="V7" s="1" t="str">
        <f t="shared" si="0"/>
        <v>{id:3,year: "2016",typeDoc:"ACUERDO",dateDoc:"20-ENE",numDoc:"CG 03-2016",monthDoc:"ENE",nameDoc:"ADECUACIÓN PRESUPUESTO",link: Acuerdos__pdfpath(`./${"2016/"}${"3.pdf"}`),},</v>
      </c>
      <c r="W7" s="1">
        <v>6</v>
      </c>
    </row>
    <row r="8" spans="1:23" ht="15.75" thickBot="1" x14ac:dyDescent="0.3">
      <c r="A8" s="1" t="s">
        <v>748</v>
      </c>
      <c r="B8" s="1">
        <v>4</v>
      </c>
      <c r="C8" s="1" t="s">
        <v>1271</v>
      </c>
      <c r="D8" s="3" t="s">
        <v>1181</v>
      </c>
      <c r="E8" s="1" t="s">
        <v>1417</v>
      </c>
      <c r="F8" s="2" t="s">
        <v>626</v>
      </c>
      <c r="G8" s="1" t="s">
        <v>1176</v>
      </c>
      <c r="H8" s="1">
        <v>0</v>
      </c>
      <c r="I8" s="1">
        <v>4</v>
      </c>
      <c r="J8" s="1" t="s">
        <v>0</v>
      </c>
      <c r="K8" s="1" t="s">
        <v>1260</v>
      </c>
      <c r="L8" s="3" t="str">
        <f t="shared" si="1"/>
        <v>ENE</v>
      </c>
      <c r="M8" s="1" t="s">
        <v>1177</v>
      </c>
      <c r="N8" s="1" t="s">
        <v>1685</v>
      </c>
      <c r="O8" s="1" t="s">
        <v>747</v>
      </c>
      <c r="P8" s="1">
        <f>B8</f>
        <v>4</v>
      </c>
      <c r="Q8" s="1" t="s">
        <v>1</v>
      </c>
      <c r="R8" s="1" t="str">
        <f t="shared" si="2"/>
        <v>{id:4,year: "2016",typeDoc:"ACUERDO",dateDoc:"20-ENE",numDoc:"CG 04-2016",monthDoc:"ENE",nameDoc:"ASPIRANTES CANDIDATOS INDEPENDIENTES",link: Acuerdos__pdfpath(`./${"2016/"}${"4.pdf"}`),},</v>
      </c>
      <c r="V8" s="1" t="str">
        <f t="shared" si="0"/>
        <v>{id:4,year: "2016",typeDoc:"ACUERDO",dateDoc:"20-ENE",numDoc:"CG 04-2016",monthDoc:"ENE",nameDoc:"ASPIRANTES CANDIDATOS INDEPENDIENTES",link: Acuerdos__pdfpath(`./${"2016/"}${"4.pdf"}`),},</v>
      </c>
      <c r="W8" s="1">
        <v>7</v>
      </c>
    </row>
    <row r="9" spans="1:23" x14ac:dyDescent="0.25">
      <c r="A9" s="8" t="s">
        <v>748</v>
      </c>
      <c r="B9" s="8">
        <v>5</v>
      </c>
      <c r="C9" s="8" t="s">
        <v>1271</v>
      </c>
      <c r="D9" s="8" t="s">
        <v>1181</v>
      </c>
      <c r="E9" s="8" t="s">
        <v>1417</v>
      </c>
      <c r="F9" s="9" t="s">
        <v>419</v>
      </c>
      <c r="G9" s="8" t="s">
        <v>1176</v>
      </c>
      <c r="H9" s="8">
        <v>0</v>
      </c>
      <c r="I9" s="8">
        <v>5</v>
      </c>
      <c r="J9" s="8" t="s">
        <v>0</v>
      </c>
      <c r="K9" s="8" t="s">
        <v>1260</v>
      </c>
      <c r="L9" s="8" t="str">
        <f t="shared" si="1"/>
        <v>FEB</v>
      </c>
      <c r="M9" s="8" t="s">
        <v>1177</v>
      </c>
      <c r="N9" s="8" t="s">
        <v>1684</v>
      </c>
      <c r="O9" s="8" t="s">
        <v>747</v>
      </c>
      <c r="P9" s="8">
        <f>B9</f>
        <v>5</v>
      </c>
      <c r="Q9" s="8" t="s">
        <v>613</v>
      </c>
      <c r="R9" s="11"/>
      <c r="V9" s="1" t="str">
        <f t="shared" si="0"/>
        <v/>
      </c>
      <c r="W9" s="1">
        <v>8</v>
      </c>
    </row>
    <row r="10" spans="1:23" ht="15.75" thickBot="1" x14ac:dyDescent="0.3">
      <c r="A10" s="13" t="s">
        <v>748</v>
      </c>
      <c r="B10" s="13" t="s">
        <v>611</v>
      </c>
      <c r="C10" s="13" t="s">
        <v>1271</v>
      </c>
      <c r="D10" s="13"/>
      <c r="E10" s="13" t="s">
        <v>1417</v>
      </c>
      <c r="F10" s="14"/>
      <c r="G10" s="13" t="s">
        <v>1179</v>
      </c>
      <c r="H10" s="13"/>
      <c r="I10" s="13"/>
      <c r="J10" s="13"/>
      <c r="K10" s="13" t="s">
        <v>1180</v>
      </c>
      <c r="L10" s="13" t="str">
        <f t="shared" si="1"/>
        <v/>
      </c>
      <c r="M10" s="13" t="s">
        <v>1177</v>
      </c>
      <c r="N10" s="13" t="s">
        <v>627</v>
      </c>
      <c r="O10" s="13" t="s">
        <v>747</v>
      </c>
      <c r="P10" s="13">
        <v>5.0999999999999996</v>
      </c>
      <c r="Q10" s="13" t="s">
        <v>622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V10" s="1" t="str">
        <f t="shared" si="0"/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W10" s="1">
        <v>9</v>
      </c>
    </row>
    <row r="11" spans="1:23" x14ac:dyDescent="0.25">
      <c r="A11" s="8" t="s">
        <v>748</v>
      </c>
      <c r="B11" s="8">
        <v>6</v>
      </c>
      <c r="C11" s="8" t="s">
        <v>1271</v>
      </c>
      <c r="D11" s="8" t="s">
        <v>1181</v>
      </c>
      <c r="E11" s="8" t="s">
        <v>1417</v>
      </c>
      <c r="F11" s="9" t="s">
        <v>631</v>
      </c>
      <c r="G11" s="8" t="s">
        <v>1176</v>
      </c>
      <c r="H11" s="8">
        <v>0</v>
      </c>
      <c r="I11" s="8">
        <v>6</v>
      </c>
      <c r="J11" s="8" t="s">
        <v>0</v>
      </c>
      <c r="K11" s="8" t="s">
        <v>1260</v>
      </c>
      <c r="L11" s="8" t="str">
        <f t="shared" si="1"/>
        <v>FEB</v>
      </c>
      <c r="M11" s="8" t="s">
        <v>1177</v>
      </c>
      <c r="N11" s="8" t="s">
        <v>1686</v>
      </c>
      <c r="O11" s="8" t="s">
        <v>747</v>
      </c>
      <c r="P11" s="8">
        <f>B11</f>
        <v>6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748</v>
      </c>
      <c r="B12" s="1" t="s">
        <v>611</v>
      </c>
      <c r="C12" s="1" t="s">
        <v>1271</v>
      </c>
      <c r="E12" s="1" t="s">
        <v>1417</v>
      </c>
      <c r="G12" s="1" t="s">
        <v>1179</v>
      </c>
      <c r="K12" s="1" t="s">
        <v>1180</v>
      </c>
      <c r="L12" s="1" t="str">
        <f t="shared" si="1"/>
        <v/>
      </c>
      <c r="M12" s="1" t="s">
        <v>1177</v>
      </c>
      <c r="N12" s="1" t="s">
        <v>628</v>
      </c>
      <c r="O12" s="1" t="s">
        <v>747</v>
      </c>
      <c r="P12" s="1">
        <v>6.1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x14ac:dyDescent="0.25">
      <c r="A13" s="1" t="s">
        <v>748</v>
      </c>
      <c r="B13" s="1" t="s">
        <v>611</v>
      </c>
      <c r="C13" s="1" t="s">
        <v>1271</v>
      </c>
      <c r="E13" s="1" t="s">
        <v>1417</v>
      </c>
      <c r="G13" s="1" t="s">
        <v>1179</v>
      </c>
      <c r="K13" s="1" t="s">
        <v>1180</v>
      </c>
      <c r="L13" s="1" t="str">
        <f t="shared" si="1"/>
        <v/>
      </c>
      <c r="M13" s="1" t="s">
        <v>1177</v>
      </c>
      <c r="N13" s="1" t="s">
        <v>629</v>
      </c>
      <c r="O13" s="1" t="s">
        <v>747</v>
      </c>
      <c r="P13" s="1">
        <v>6.2</v>
      </c>
      <c r="Q13" s="1" t="s">
        <v>1</v>
      </c>
      <c r="R13" s="12"/>
      <c r="V13" s="1" t="str">
        <f t="shared" si="0"/>
        <v/>
      </c>
      <c r="W13" s="1">
        <v>12</v>
      </c>
    </row>
    <row r="14" spans="1:23" ht="15.75" thickBot="1" x14ac:dyDescent="0.3">
      <c r="A14" s="13" t="s">
        <v>748</v>
      </c>
      <c r="B14" s="13" t="s">
        <v>611</v>
      </c>
      <c r="C14" s="13" t="s">
        <v>1271</v>
      </c>
      <c r="D14" s="13"/>
      <c r="E14" s="13" t="s">
        <v>1417</v>
      </c>
      <c r="F14" s="14"/>
      <c r="G14" s="13" t="s">
        <v>1179</v>
      </c>
      <c r="H14" s="13"/>
      <c r="I14" s="13"/>
      <c r="J14" s="13"/>
      <c r="K14" s="13" t="s">
        <v>1180</v>
      </c>
      <c r="L14" s="13" t="str">
        <f t="shared" si="1"/>
        <v/>
      </c>
      <c r="M14" s="13" t="s">
        <v>1177</v>
      </c>
      <c r="N14" s="13" t="s">
        <v>630</v>
      </c>
      <c r="O14" s="13" t="s">
        <v>747</v>
      </c>
      <c r="P14" s="13">
        <v>6.3</v>
      </c>
      <c r="Q14" s="13" t="s">
        <v>622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V14" s="1" t="str">
        <f t="shared" si="0"/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W14" s="1">
        <v>13</v>
      </c>
    </row>
    <row r="15" spans="1:23" x14ac:dyDescent="0.25">
      <c r="A15" s="1" t="s">
        <v>748</v>
      </c>
      <c r="B15" s="1">
        <v>7</v>
      </c>
      <c r="C15" s="1" t="s">
        <v>1271</v>
      </c>
      <c r="D15" s="1" t="s">
        <v>1181</v>
      </c>
      <c r="E15" s="1" t="s">
        <v>1417</v>
      </c>
      <c r="F15" s="2" t="s">
        <v>632</v>
      </c>
      <c r="G15" s="1" t="s">
        <v>1176</v>
      </c>
      <c r="H15" s="1">
        <v>0</v>
      </c>
      <c r="I15" s="1">
        <v>7</v>
      </c>
      <c r="J15" s="1" t="s">
        <v>0</v>
      </c>
      <c r="K15" s="1" t="s">
        <v>1260</v>
      </c>
      <c r="L15" s="3" t="str">
        <f t="shared" si="1"/>
        <v>FEB</v>
      </c>
      <c r="M15" s="1" t="s">
        <v>1177</v>
      </c>
      <c r="N15" s="1" t="s">
        <v>120</v>
      </c>
      <c r="O15" s="1" t="s">
        <v>747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  <c r="V15" s="1" t="str">
        <f t="shared" si="0"/>
        <v>{id:7,year: "2016",typeDoc:"ACUERDO",dateDoc:"20-FEB",numDoc:"CG 07-2016",monthDoc:"FEB",nameDoc:"COMITÉ DE ADQUISICIONES",link: Acuerdos__pdfpath(`./${"2016/"}${"7.pdf"}`),},</v>
      </c>
      <c r="W15" s="1">
        <v>14</v>
      </c>
    </row>
    <row r="16" spans="1:23" x14ac:dyDescent="0.25">
      <c r="A16" s="1" t="s">
        <v>748</v>
      </c>
      <c r="B16" s="1">
        <v>8</v>
      </c>
      <c r="C16" s="1" t="s">
        <v>1271</v>
      </c>
      <c r="D16" s="1" t="s">
        <v>1181</v>
      </c>
      <c r="E16" s="1" t="s">
        <v>1417</v>
      </c>
      <c r="F16" s="2" t="s">
        <v>632</v>
      </c>
      <c r="G16" s="1" t="s">
        <v>1176</v>
      </c>
      <c r="H16" s="1">
        <v>0</v>
      </c>
      <c r="I16" s="1">
        <v>8</v>
      </c>
      <c r="J16" s="1" t="s">
        <v>0</v>
      </c>
      <c r="K16" s="1" t="s">
        <v>1260</v>
      </c>
      <c r="L16" s="3" t="str">
        <f t="shared" si="1"/>
        <v>FEB</v>
      </c>
      <c r="M16" s="1" t="s">
        <v>1177</v>
      </c>
      <c r="N16" s="1" t="s">
        <v>1458</v>
      </c>
      <c r="O16" s="1" t="s">
        <v>747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"2016",typeDoc:"ACUERDO",dateDoc:"20-FEB",numDoc:"CG 08-2016",monthDoc:"FEB",nameDoc:"NOMBRAMIENTO DIRECTOR JURÍDICO",link: Acuerdos__pdfpath(`./${"2016/"}${"8.pdf"}`),},</v>
      </c>
      <c r="V16" s="1" t="str">
        <f t="shared" si="0"/>
        <v>{id:8,year: "2016",typeDoc:"ACUERDO",dateDoc:"20-FEB",numDoc:"CG 08-2016",monthDoc:"FEB",nameDoc:"NOMBRAMIENTO DIRECTOR JURÍDICO",link: Acuerdos__pdfpath(`./${"2016/"}${"8.pdf"}`),},</v>
      </c>
      <c r="W16" s="1">
        <v>15</v>
      </c>
    </row>
    <row r="17" spans="1:23" x14ac:dyDescent="0.25">
      <c r="A17" s="1" t="s">
        <v>748</v>
      </c>
      <c r="B17" s="1">
        <v>9</v>
      </c>
      <c r="C17" s="1" t="s">
        <v>1271</v>
      </c>
      <c r="D17" s="1" t="s">
        <v>1181</v>
      </c>
      <c r="E17" s="1" t="s">
        <v>1417</v>
      </c>
      <c r="F17" s="2" t="s">
        <v>633</v>
      </c>
      <c r="G17" s="1" t="s">
        <v>1176</v>
      </c>
      <c r="H17" s="1">
        <v>0</v>
      </c>
      <c r="I17" s="1">
        <v>9</v>
      </c>
      <c r="J17" s="1" t="s">
        <v>0</v>
      </c>
      <c r="K17" s="1" t="s">
        <v>1260</v>
      </c>
      <c r="L17" s="3" t="str">
        <f t="shared" si="1"/>
        <v>FEB</v>
      </c>
      <c r="M17" s="1" t="s">
        <v>1177</v>
      </c>
      <c r="N17" s="1" t="s">
        <v>1459</v>
      </c>
      <c r="O17" s="1" t="s">
        <v>747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"2016",typeDoc:"ACUERDO",dateDoc:"21-FEB",numDoc:"CG 09-2016",monthDoc:"FEB",nameDoc:"CANDIDATOS INDEPENDIENTES PRESIDENTES DE COMUNIDAD",link: Acuerdos__pdfpath(`./${"2016/"}${"9.pdf"}`),},</v>
      </c>
      <c r="V17" s="1" t="str">
        <f t="shared" si="0"/>
        <v>{id:9,year: "2016",typeDoc:"ACUERDO",dateDoc:"21-FEB",numDoc:"CG 09-2016",monthDoc:"FEB",nameDoc:"CANDIDATOS INDEPENDIENTES PRESIDENTES DE COMUNIDAD",link: Acuerdos__pdfpath(`./${"2016/"}${"9.pdf"}`),},</v>
      </c>
      <c r="W17" s="1">
        <v>16</v>
      </c>
    </row>
    <row r="18" spans="1:23" x14ac:dyDescent="0.25">
      <c r="A18" s="1" t="s">
        <v>748</v>
      </c>
      <c r="B18" s="1">
        <v>10</v>
      </c>
      <c r="C18" s="1" t="s">
        <v>1271</v>
      </c>
      <c r="D18" s="3" t="s">
        <v>1181</v>
      </c>
      <c r="E18" s="1" t="s">
        <v>1417</v>
      </c>
      <c r="F18" s="2" t="s">
        <v>634</v>
      </c>
      <c r="G18" s="1" t="s">
        <v>1176</v>
      </c>
      <c r="I18" s="1">
        <v>10</v>
      </c>
      <c r="J18" s="1" t="s">
        <v>0</v>
      </c>
      <c r="K18" s="1" t="s">
        <v>1260</v>
      </c>
      <c r="L18" s="3" t="str">
        <f t="shared" si="1"/>
        <v>MAR</v>
      </c>
      <c r="M18" s="1" t="s">
        <v>1177</v>
      </c>
      <c r="N18" s="1" t="s">
        <v>1460</v>
      </c>
      <c r="O18" s="1" t="s">
        <v>747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"2016",typeDoc:"ACUERDO",dateDoc:"02-MAR",numDoc:"CG 10-2016",monthDoc:"MAR",nameDoc:"DE APOYO CIUDADANO DE AYUNTAMIENTOS Y DIPUTADOS",link: Acuerdos__pdfpath(`./${"2016/"}${"10.pdf"}`),},</v>
      </c>
      <c r="V18" s="1" t="str">
        <f t="shared" si="0"/>
        <v>{id:10,year: "2016",typeDoc:"ACUERDO",dateDoc:"02-MAR",numDoc:"CG 10-2016",monthDoc:"MAR",nameDoc:"DE APOYO CIUDADANO DE AYUNTAMIENTOS Y DIPUTADOS",link: Acuerdos__pdfpath(`./${"2016/"}${"10.pdf"}`),},</v>
      </c>
      <c r="W18" s="1">
        <v>17</v>
      </c>
    </row>
    <row r="19" spans="1:23" x14ac:dyDescent="0.25">
      <c r="A19" s="1" t="s">
        <v>748</v>
      </c>
      <c r="B19" s="1">
        <v>11</v>
      </c>
      <c r="C19" s="1" t="s">
        <v>1271</v>
      </c>
      <c r="D19" s="3" t="s">
        <v>1181</v>
      </c>
      <c r="E19" s="1" t="s">
        <v>1417</v>
      </c>
      <c r="F19" s="2" t="s">
        <v>425</v>
      </c>
      <c r="G19" s="1" t="s">
        <v>1176</v>
      </c>
      <c r="I19" s="1">
        <v>11</v>
      </c>
      <c r="J19" s="1" t="s">
        <v>0</v>
      </c>
      <c r="K19" s="1" t="s">
        <v>1260</v>
      </c>
      <c r="L19" s="3" t="str">
        <f t="shared" si="1"/>
        <v>MAR</v>
      </c>
      <c r="M19" s="1" t="s">
        <v>1177</v>
      </c>
      <c r="N19" s="3" t="s">
        <v>1461</v>
      </c>
      <c r="O19" s="1" t="s">
        <v>747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"2016",typeDoc:"ACUERDO",dateDoc:"06-MAR",numDoc:"CG 11-2016",monthDoc:"MAR",nameDoc:"PLATAFORMA PAN",link: Acuerdos__pdfpath(`./${"2016/"}${"11.pdf"}`),},</v>
      </c>
      <c r="V19" s="1" t="str">
        <f t="shared" si="0"/>
        <v>{id:11,year: "2016",typeDoc:"ACUERDO",dateDoc:"06-MAR",numDoc:"CG 11-2016",monthDoc:"MAR",nameDoc:"PLATAFORMA PAN",link: Acuerdos__pdfpath(`./${"2016/"}${"11.pdf"}`),},</v>
      </c>
      <c r="W19" s="1">
        <v>18</v>
      </c>
    </row>
    <row r="20" spans="1:23" x14ac:dyDescent="0.25">
      <c r="A20" s="1" t="s">
        <v>748</v>
      </c>
      <c r="B20" s="1">
        <v>12</v>
      </c>
      <c r="C20" s="1" t="s">
        <v>1271</v>
      </c>
      <c r="D20" s="3" t="s">
        <v>1181</v>
      </c>
      <c r="E20" s="1" t="s">
        <v>1417</v>
      </c>
      <c r="F20" s="2" t="s">
        <v>425</v>
      </c>
      <c r="G20" s="1" t="s">
        <v>1176</v>
      </c>
      <c r="I20" s="1">
        <v>12</v>
      </c>
      <c r="J20" s="1" t="s">
        <v>0</v>
      </c>
      <c r="K20" s="1" t="s">
        <v>1260</v>
      </c>
      <c r="L20" s="3" t="str">
        <f t="shared" si="1"/>
        <v>MAR</v>
      </c>
      <c r="M20" s="1" t="s">
        <v>1177</v>
      </c>
      <c r="N20" s="1" t="s">
        <v>1462</v>
      </c>
      <c r="O20" s="1" t="s">
        <v>747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"2016",typeDoc:"ACUERDO",dateDoc:"06-MAR",numDoc:"CG 12-2016",monthDoc:"MAR",nameDoc:"PLATAFORMA PRI",link: Acuerdos__pdfpath(`./${"2016/"}${"12.pdf"}`),},</v>
      </c>
      <c r="V20" s="1" t="str">
        <f t="shared" si="0"/>
        <v>{id:12,year: "2016",typeDoc:"ACUERDO",dateDoc:"06-MAR",numDoc:"CG 12-2016",monthDoc:"MAR",nameDoc:"PLATAFORMA PRI",link: Acuerdos__pdfpath(`./${"2016/"}${"12.pdf"}`),},</v>
      </c>
      <c r="W20" s="1">
        <v>19</v>
      </c>
    </row>
    <row r="21" spans="1:23" x14ac:dyDescent="0.25">
      <c r="A21" s="1" t="s">
        <v>748</v>
      </c>
      <c r="B21" s="1">
        <v>13</v>
      </c>
      <c r="C21" s="1" t="s">
        <v>1271</v>
      </c>
      <c r="D21" s="3" t="s">
        <v>1181</v>
      </c>
      <c r="E21" s="1" t="s">
        <v>1417</v>
      </c>
      <c r="F21" s="2" t="s">
        <v>425</v>
      </c>
      <c r="G21" s="1" t="s">
        <v>1176</v>
      </c>
      <c r="I21" s="1">
        <v>13</v>
      </c>
      <c r="J21" s="1" t="s">
        <v>0</v>
      </c>
      <c r="K21" s="1" t="s">
        <v>1260</v>
      </c>
      <c r="L21" s="3" t="str">
        <f t="shared" si="1"/>
        <v>MAR</v>
      </c>
      <c r="M21" s="1" t="s">
        <v>1177</v>
      </c>
      <c r="N21" s="1" t="s">
        <v>1463</v>
      </c>
      <c r="O21" s="1" t="s">
        <v>747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"2016",typeDoc:"ACUERDO",dateDoc:"06-MAR",numDoc:"CG 13-2016",monthDoc:"MAR",nameDoc:"PLATAFORMA PRD",link: Acuerdos__pdfpath(`./${"2016/"}${"13.pdf"}`),},</v>
      </c>
      <c r="V21" s="1" t="str">
        <f t="shared" si="0"/>
        <v>{id:13,year: "2016",typeDoc:"ACUERDO",dateDoc:"06-MAR",numDoc:"CG 13-2016",monthDoc:"MAR",nameDoc:"PLATAFORMA PRD",link: Acuerdos__pdfpath(`./${"2016/"}${"13.pdf"}`),},</v>
      </c>
      <c r="W21" s="1">
        <v>20</v>
      </c>
    </row>
    <row r="22" spans="1:23" x14ac:dyDescent="0.25">
      <c r="A22" s="1" t="s">
        <v>748</v>
      </c>
      <c r="B22" s="1">
        <v>14</v>
      </c>
      <c r="C22" s="1" t="s">
        <v>1271</v>
      </c>
      <c r="D22" s="3" t="s">
        <v>1181</v>
      </c>
      <c r="E22" s="1" t="s">
        <v>1417</v>
      </c>
      <c r="F22" s="2" t="s">
        <v>425</v>
      </c>
      <c r="G22" s="1" t="s">
        <v>1176</v>
      </c>
      <c r="I22" s="1">
        <v>14</v>
      </c>
      <c r="J22" s="1" t="s">
        <v>0</v>
      </c>
      <c r="K22" s="1" t="s">
        <v>1260</v>
      </c>
      <c r="L22" s="3" t="str">
        <f t="shared" si="1"/>
        <v>MAR</v>
      </c>
      <c r="M22" s="1" t="s">
        <v>1177</v>
      </c>
      <c r="N22" s="1" t="s">
        <v>1464</v>
      </c>
      <c r="O22" s="1" t="s">
        <v>747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"2016",typeDoc:"ACUERDO",dateDoc:"06-MAR",numDoc:"CG 14-2016",monthDoc:"MAR",nameDoc:"PLATAFORMA PVEM",link: Acuerdos__pdfpath(`./${"2016/"}${"14.pdf"}`),},</v>
      </c>
      <c r="V22" s="1" t="str">
        <f t="shared" si="0"/>
        <v>{id:14,year: "2016",typeDoc:"ACUERDO",dateDoc:"06-MAR",numDoc:"CG 14-2016",monthDoc:"MAR",nameDoc:"PLATAFORMA PVEM",link: Acuerdos__pdfpath(`./${"2016/"}${"14.pdf"}`),},</v>
      </c>
      <c r="W22" s="1">
        <v>21</v>
      </c>
    </row>
    <row r="23" spans="1:23" x14ac:dyDescent="0.25">
      <c r="A23" s="1" t="s">
        <v>748</v>
      </c>
      <c r="B23" s="1">
        <v>15</v>
      </c>
      <c r="C23" s="1" t="s">
        <v>1271</v>
      </c>
      <c r="D23" s="3" t="s">
        <v>1181</v>
      </c>
      <c r="E23" s="1" t="s">
        <v>1417</v>
      </c>
      <c r="F23" s="2" t="s">
        <v>425</v>
      </c>
      <c r="G23" s="1" t="s">
        <v>1176</v>
      </c>
      <c r="I23" s="1">
        <v>15</v>
      </c>
      <c r="J23" s="1" t="s">
        <v>0</v>
      </c>
      <c r="K23" s="1" t="s">
        <v>1260</v>
      </c>
      <c r="L23" s="3" t="str">
        <f t="shared" si="1"/>
        <v>MAR</v>
      </c>
      <c r="M23" s="1" t="s">
        <v>1177</v>
      </c>
      <c r="N23" s="1" t="s">
        <v>1465</v>
      </c>
      <c r="O23" s="1" t="s">
        <v>747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"2016",typeDoc:"ACUERDO",dateDoc:"06-MAR",numDoc:"CG 15-2016",monthDoc:"MAR",nameDoc:"PLATAFORMA MC",link: Acuerdos__pdfpath(`./${"2016/"}${"15.pdf"}`),},</v>
      </c>
      <c r="V23" s="1" t="str">
        <f t="shared" si="0"/>
        <v>{id:15,year: "2016",typeDoc:"ACUERDO",dateDoc:"06-MAR",numDoc:"CG 15-2016",monthDoc:"MAR",nameDoc:"PLATAFORMA MC",link: Acuerdos__pdfpath(`./${"2016/"}${"15.pdf"}`),},</v>
      </c>
      <c r="W23" s="1">
        <v>22</v>
      </c>
    </row>
    <row r="24" spans="1:23" x14ac:dyDescent="0.25">
      <c r="A24" s="1" t="s">
        <v>748</v>
      </c>
      <c r="B24" s="1">
        <v>16</v>
      </c>
      <c r="C24" s="1" t="s">
        <v>1271</v>
      </c>
      <c r="D24" s="3" t="s">
        <v>1181</v>
      </c>
      <c r="E24" s="1" t="s">
        <v>1417</v>
      </c>
      <c r="F24" s="2" t="s">
        <v>425</v>
      </c>
      <c r="G24" s="1" t="s">
        <v>1176</v>
      </c>
      <c r="I24" s="1">
        <v>16</v>
      </c>
      <c r="J24" s="1" t="s">
        <v>0</v>
      </c>
      <c r="K24" s="1" t="s">
        <v>1260</v>
      </c>
      <c r="L24" s="3" t="str">
        <f t="shared" si="1"/>
        <v>MAR</v>
      </c>
      <c r="M24" s="1" t="s">
        <v>1177</v>
      </c>
      <c r="N24" s="1" t="s">
        <v>1466</v>
      </c>
      <c r="O24" s="1" t="s">
        <v>747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"2016",typeDoc:"ACUERDO",dateDoc:"06-MAR",numDoc:"CG 16-2016",monthDoc:"MAR",nameDoc:"PLATAFORMA NA",link: Acuerdos__pdfpath(`./${"2016/"}${"16.pdf"}`),},</v>
      </c>
      <c r="V24" s="1" t="str">
        <f t="shared" si="0"/>
        <v>{id:16,year: "2016",typeDoc:"ACUERDO",dateDoc:"06-MAR",numDoc:"CG 16-2016",monthDoc:"MAR",nameDoc:"PLATAFORMA NA",link: Acuerdos__pdfpath(`./${"2016/"}${"16.pdf"}`),},</v>
      </c>
      <c r="W24" s="1">
        <v>23</v>
      </c>
    </row>
    <row r="25" spans="1:23" x14ac:dyDescent="0.25">
      <c r="A25" s="1" t="s">
        <v>748</v>
      </c>
      <c r="B25" s="1">
        <v>17</v>
      </c>
      <c r="C25" s="1" t="s">
        <v>1271</v>
      </c>
      <c r="D25" s="3" t="s">
        <v>1181</v>
      </c>
      <c r="E25" s="1" t="s">
        <v>1417</v>
      </c>
      <c r="F25" s="2" t="s">
        <v>425</v>
      </c>
      <c r="G25" s="1" t="s">
        <v>1176</v>
      </c>
      <c r="I25" s="1">
        <v>17</v>
      </c>
      <c r="J25" s="1" t="s">
        <v>0</v>
      </c>
      <c r="K25" s="1" t="s">
        <v>1260</v>
      </c>
      <c r="L25" s="3" t="str">
        <f t="shared" si="1"/>
        <v>MAR</v>
      </c>
      <c r="M25" s="1" t="s">
        <v>1177</v>
      </c>
      <c r="N25" s="1" t="s">
        <v>1467</v>
      </c>
      <c r="O25" s="1" t="s">
        <v>747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"2016",typeDoc:"ACUERDO",dateDoc:"06-MAR",numDoc:"CG 17-2016",monthDoc:"MAR",nameDoc:"PLATAFORMA PS",link: Acuerdos__pdfpath(`./${"2016/"}${"17.pdf"}`),},</v>
      </c>
      <c r="V25" s="1" t="str">
        <f t="shared" si="0"/>
        <v>{id:17,year: "2016",typeDoc:"ACUERDO",dateDoc:"06-MAR",numDoc:"CG 17-2016",monthDoc:"MAR",nameDoc:"PLATAFORMA PS",link: Acuerdos__pdfpath(`./${"2016/"}${"17.pdf"}`),},</v>
      </c>
      <c r="W25" s="1">
        <v>24</v>
      </c>
    </row>
    <row r="26" spans="1:23" x14ac:dyDescent="0.25">
      <c r="A26" s="1" t="s">
        <v>748</v>
      </c>
      <c r="B26" s="1">
        <v>18</v>
      </c>
      <c r="C26" s="1" t="s">
        <v>1271</v>
      </c>
      <c r="D26" s="3" t="s">
        <v>1181</v>
      </c>
      <c r="E26" s="1" t="s">
        <v>1417</v>
      </c>
      <c r="F26" s="2" t="s">
        <v>425</v>
      </c>
      <c r="G26" s="1" t="s">
        <v>1176</v>
      </c>
      <c r="I26" s="1">
        <v>18</v>
      </c>
      <c r="J26" s="1" t="s">
        <v>0</v>
      </c>
      <c r="K26" s="1" t="s">
        <v>1260</v>
      </c>
      <c r="L26" s="3" t="str">
        <f t="shared" si="1"/>
        <v>MAR</v>
      </c>
      <c r="M26" s="1" t="s">
        <v>1177</v>
      </c>
      <c r="N26" s="1" t="s">
        <v>1468</v>
      </c>
      <c r="O26" s="1" t="s">
        <v>747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"2016",typeDoc:"ACUERDO",dateDoc:"06-MAR",numDoc:"CG 18-2016",monthDoc:"MAR",nameDoc:"PLATAFORMA MORENA.",link: Acuerdos__pdfpath(`./${"2016/"}${"18.pdf"}`),},</v>
      </c>
      <c r="V26" s="1" t="str">
        <f t="shared" si="0"/>
        <v>{id:18,year: "2016",typeDoc:"ACUERDO",dateDoc:"06-MAR",numDoc:"CG 18-2016",monthDoc:"MAR",nameDoc:"PLATAFORMA MORENA.",link: Acuerdos__pdfpath(`./${"2016/"}${"18.pdf"}`),},</v>
      </c>
      <c r="W26" s="1">
        <v>25</v>
      </c>
    </row>
    <row r="27" spans="1:23" x14ac:dyDescent="0.25">
      <c r="A27" s="1" t="s">
        <v>748</v>
      </c>
      <c r="B27" s="1">
        <v>19</v>
      </c>
      <c r="C27" s="1" t="s">
        <v>1271</v>
      </c>
      <c r="D27" s="3" t="s">
        <v>1181</v>
      </c>
      <c r="E27" s="1" t="s">
        <v>1417</v>
      </c>
      <c r="F27" s="2" t="s">
        <v>425</v>
      </c>
      <c r="G27" s="1" t="s">
        <v>1176</v>
      </c>
      <c r="I27" s="1">
        <v>19</v>
      </c>
      <c r="J27" s="1" t="s">
        <v>0</v>
      </c>
      <c r="K27" s="1" t="s">
        <v>1260</v>
      </c>
      <c r="L27" s="3" t="str">
        <f t="shared" si="1"/>
        <v>MAR</v>
      </c>
      <c r="M27" s="1" t="s">
        <v>1177</v>
      </c>
      <c r="N27" s="1" t="s">
        <v>1469</v>
      </c>
      <c r="O27" s="1" t="s">
        <v>747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"2016",typeDoc:"ACUERDO",dateDoc:"06-MAR",numDoc:"CG 19-2016",monthDoc:"MAR",nameDoc:"PLATAFORMA ENC SOC",link: Acuerdos__pdfpath(`./${"2016/"}${"19.pdf"}`),},</v>
      </c>
      <c r="V27" s="1" t="str">
        <f t="shared" si="0"/>
        <v>{id:19,year: "2016",typeDoc:"ACUERDO",dateDoc:"06-MAR",numDoc:"CG 19-2016",monthDoc:"MAR",nameDoc:"PLATAFORMA ENC SOC",link: Acuerdos__pdfpath(`./${"2016/"}${"19.pdf"}`),},</v>
      </c>
      <c r="W27" s="1">
        <v>26</v>
      </c>
    </row>
    <row r="28" spans="1:23" x14ac:dyDescent="0.25">
      <c r="A28" s="1" t="s">
        <v>748</v>
      </c>
      <c r="B28" s="1">
        <v>20</v>
      </c>
      <c r="C28" s="1" t="s">
        <v>1271</v>
      </c>
      <c r="D28" s="3" t="s">
        <v>1181</v>
      </c>
      <c r="E28" s="1" t="s">
        <v>1417</v>
      </c>
      <c r="F28" s="2" t="s">
        <v>425</v>
      </c>
      <c r="G28" s="1" t="s">
        <v>1176</v>
      </c>
      <c r="I28" s="1">
        <v>20</v>
      </c>
      <c r="J28" s="1" t="s">
        <v>0</v>
      </c>
      <c r="K28" s="1" t="s">
        <v>1260</v>
      </c>
      <c r="L28" s="3" t="str">
        <f t="shared" si="1"/>
        <v>MAR</v>
      </c>
      <c r="M28" s="1" t="s">
        <v>1177</v>
      </c>
      <c r="N28" s="1" t="s">
        <v>1470</v>
      </c>
      <c r="O28" s="1" t="s">
        <v>747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"2016",typeDoc:"ACUERDO",dateDoc:"06-MAR",numDoc:"CG 20-2016",monthDoc:"MAR",nameDoc:"PLATAFORMA PT",link: Acuerdos__pdfpath(`./${"2016/"}${"20.pdf"}`),},</v>
      </c>
      <c r="V28" s="1" t="str">
        <f t="shared" si="0"/>
        <v>{id:20,year: "2016",typeDoc:"ACUERDO",dateDoc:"06-MAR",numDoc:"CG 20-2016",monthDoc:"MAR",nameDoc:"PLATAFORMA PT",link: Acuerdos__pdfpath(`./${"2016/"}${"20.pdf"}`),},</v>
      </c>
      <c r="W28" s="1">
        <v>27</v>
      </c>
    </row>
    <row r="29" spans="1:23" x14ac:dyDescent="0.25">
      <c r="A29" s="1" t="s">
        <v>748</v>
      </c>
      <c r="B29" s="1">
        <v>21</v>
      </c>
      <c r="C29" s="1" t="s">
        <v>1271</v>
      </c>
      <c r="D29" s="3" t="s">
        <v>1181</v>
      </c>
      <c r="E29" s="1" t="s">
        <v>1417</v>
      </c>
      <c r="F29" s="2" t="s">
        <v>425</v>
      </c>
      <c r="G29" s="1" t="s">
        <v>1176</v>
      </c>
      <c r="I29" s="1">
        <v>21</v>
      </c>
      <c r="J29" s="1" t="s">
        <v>0</v>
      </c>
      <c r="K29" s="1" t="s">
        <v>1260</v>
      </c>
      <c r="L29" s="3" t="str">
        <f t="shared" si="1"/>
        <v>MAR</v>
      </c>
      <c r="M29" s="1" t="s">
        <v>1177</v>
      </c>
      <c r="N29" s="1" t="s">
        <v>1471</v>
      </c>
      <c r="O29" s="1" t="s">
        <v>747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"2016",typeDoc:"ACUERDO",dateDoc:"06-MAR",numDoc:"CG 21-2016",monthDoc:"MAR",nameDoc:"CANDIDATURA COMÚN PRI",link: Acuerdos__pdfpath(`./${"2016/"}${"21.pdf"}`),},</v>
      </c>
      <c r="V29" s="1" t="str">
        <f t="shared" si="0"/>
        <v>{id:21,year: "2016",typeDoc:"ACUERDO",dateDoc:"06-MAR",numDoc:"CG 21-2016",monthDoc:"MAR",nameDoc:"CANDIDATURA COMÚN PRI",link: Acuerdos__pdfpath(`./${"2016/"}${"21.pdf"}`),},</v>
      </c>
      <c r="W29" s="1">
        <v>28</v>
      </c>
    </row>
    <row r="30" spans="1:23" x14ac:dyDescent="0.25">
      <c r="A30" s="1" t="s">
        <v>748</v>
      </c>
      <c r="B30" s="1">
        <v>22</v>
      </c>
      <c r="C30" s="1" t="s">
        <v>1271</v>
      </c>
      <c r="D30" s="3" t="s">
        <v>1181</v>
      </c>
      <c r="E30" s="1" t="s">
        <v>1417</v>
      </c>
      <c r="F30" s="2" t="s">
        <v>425</v>
      </c>
      <c r="G30" s="1" t="s">
        <v>1176</v>
      </c>
      <c r="I30" s="1">
        <v>22</v>
      </c>
      <c r="J30" s="1" t="s">
        <v>0</v>
      </c>
      <c r="K30" s="1" t="s">
        <v>1260</v>
      </c>
      <c r="L30" s="3" t="str">
        <f t="shared" si="1"/>
        <v>MAR</v>
      </c>
      <c r="M30" s="1" t="s">
        <v>1177</v>
      </c>
      <c r="N30" s="1" t="s">
        <v>1472</v>
      </c>
      <c r="O30" s="1" t="s">
        <v>747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"2016",typeDoc:"ACUERDO",dateDoc:"06-MAR",numDoc:"CG 22-2016",monthDoc:"MAR",nameDoc:"CANDIDATURA PRD PT",link: Acuerdos__pdfpath(`./${"2016/"}${"22.pdf"}`),},</v>
      </c>
      <c r="V30" s="1" t="str">
        <f t="shared" si="0"/>
        <v>{id:22,year: "2016",typeDoc:"ACUERDO",dateDoc:"06-MAR",numDoc:"CG 22-2016",monthDoc:"MAR",nameDoc:"CANDIDATURA PRD PT",link: Acuerdos__pdfpath(`./${"2016/"}${"22.pdf"}`),},</v>
      </c>
      <c r="W30" s="1">
        <v>29</v>
      </c>
    </row>
    <row r="31" spans="1:23" x14ac:dyDescent="0.25">
      <c r="A31" s="1" t="s">
        <v>748</v>
      </c>
      <c r="B31" s="1">
        <v>23</v>
      </c>
      <c r="C31" s="1" t="s">
        <v>1271</v>
      </c>
      <c r="D31" s="3" t="s">
        <v>1181</v>
      </c>
      <c r="E31" s="1" t="s">
        <v>1417</v>
      </c>
      <c r="F31" s="2" t="s">
        <v>635</v>
      </c>
      <c r="G31" s="1" t="s">
        <v>1176</v>
      </c>
      <c r="I31" s="1">
        <v>23</v>
      </c>
      <c r="J31" s="1" t="s">
        <v>0</v>
      </c>
      <c r="K31" s="1" t="s">
        <v>1260</v>
      </c>
      <c r="L31" s="3" t="str">
        <f t="shared" si="1"/>
        <v>MAR</v>
      </c>
      <c r="M31" s="1" t="s">
        <v>1177</v>
      </c>
      <c r="N31" s="1" t="s">
        <v>1473</v>
      </c>
      <c r="O31" s="1" t="s">
        <v>747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"2016",typeDoc:"ACUERDO",dateDoc:"12-MAR",numDoc:"CG 23-2016",monthDoc:"MAR",nameDoc:"PRESIDENTE PAC",link: Acuerdos__pdfpath(`./${"2016/"}${"23.pdf"}`),},</v>
      </c>
      <c r="V31" s="1" t="str">
        <f t="shared" si="0"/>
        <v>{id:23,year: "2016",typeDoc:"ACUERDO",dateDoc:"12-MAR",numDoc:"CG 23-2016",monthDoc:"MAR",nameDoc:"PRESIDENTE PAC",link: Acuerdos__pdfpath(`./${"2016/"}${"23.pdf"}`),},</v>
      </c>
      <c r="W31" s="1">
        <v>30</v>
      </c>
    </row>
    <row r="32" spans="1:23" x14ac:dyDescent="0.25">
      <c r="A32" s="1" t="s">
        <v>748</v>
      </c>
      <c r="B32" s="1">
        <v>24</v>
      </c>
      <c r="C32" s="1" t="s">
        <v>1271</v>
      </c>
      <c r="D32" s="3" t="s">
        <v>1181</v>
      </c>
      <c r="E32" s="1" t="s">
        <v>1417</v>
      </c>
      <c r="F32" s="2" t="s">
        <v>635</v>
      </c>
      <c r="G32" s="1" t="s">
        <v>1176</v>
      </c>
      <c r="I32" s="1">
        <v>24</v>
      </c>
      <c r="J32" s="1" t="s">
        <v>0</v>
      </c>
      <c r="K32" s="1" t="s">
        <v>1260</v>
      </c>
      <c r="L32" s="3" t="str">
        <f t="shared" si="1"/>
        <v>MAR</v>
      </c>
      <c r="M32" s="1" t="s">
        <v>1177</v>
      </c>
      <c r="N32" s="1" t="s">
        <v>1474</v>
      </c>
      <c r="O32" s="1" t="s">
        <v>747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"2016",typeDoc:"ACUERDO",dateDoc:"12-MAR",numDoc:"CG 24-2016",monthDoc:"MAR",nameDoc:"PLATAFORMA PAC",link: Acuerdos__pdfpath(`./${"2016/"}${"24.pdf"}`),},</v>
      </c>
      <c r="V32" s="1" t="str">
        <f t="shared" si="0"/>
        <v>{id:24,year: "2016",typeDoc:"ACUERDO",dateDoc:"12-MAR",numDoc:"CG 24-2016",monthDoc:"MAR",nameDoc:"PLATAFORMA PAC",link: Acuerdos__pdfpath(`./${"2016/"}${"24.pdf"}`),},</v>
      </c>
      <c r="W32" s="1">
        <v>31</v>
      </c>
    </row>
    <row r="33" spans="1:23" x14ac:dyDescent="0.25">
      <c r="A33" s="1" t="s">
        <v>748</v>
      </c>
      <c r="B33" s="1">
        <v>25</v>
      </c>
      <c r="C33" s="1" t="s">
        <v>1271</v>
      </c>
      <c r="D33" s="3" t="s">
        <v>1181</v>
      </c>
      <c r="E33" s="1" t="s">
        <v>1417</v>
      </c>
      <c r="F33" s="2" t="s">
        <v>635</v>
      </c>
      <c r="G33" s="1" t="s">
        <v>1176</v>
      </c>
      <c r="I33" s="1">
        <v>25</v>
      </c>
      <c r="J33" s="1" t="s">
        <v>0</v>
      </c>
      <c r="K33" s="1" t="s">
        <v>1260</v>
      </c>
      <c r="L33" s="3" t="str">
        <f t="shared" si="1"/>
        <v>MAR</v>
      </c>
      <c r="M33" s="1" t="s">
        <v>1177</v>
      </c>
      <c r="N33" s="1" t="s">
        <v>1475</v>
      </c>
      <c r="O33" s="1" t="s">
        <v>747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"2016",typeDoc:"ACUERDO",dateDoc:"12-MAR",numDoc:"CG 25-2016",monthDoc:"MAR",nameDoc:"AMPLIACIÓN DE VERIFICACIÓN DE PORCENTAJE A GOBERNADOR",link: Acuerdos__pdfpath(`./${"2016/"}${"25.pdf"}`),},</v>
      </c>
      <c r="V33" s="1" t="str">
        <f t="shared" si="0"/>
        <v>{id:25,year: "2016",typeDoc:"ACUERDO",dateDoc:"12-MAR",numDoc:"CG 25-2016",monthDoc:"MAR",nameDoc:"AMPLIACIÓN DE VERIFICACIÓN DE PORCENTAJE A GOBERNADOR",link: Acuerdos__pdfpath(`./${"2016/"}${"25.pdf"}`),},</v>
      </c>
      <c r="W33" s="1">
        <v>32</v>
      </c>
    </row>
    <row r="34" spans="1:23" x14ac:dyDescent="0.25">
      <c r="A34" s="1" t="s">
        <v>748</v>
      </c>
      <c r="B34" s="1">
        <v>26</v>
      </c>
      <c r="C34" s="1" t="s">
        <v>1271</v>
      </c>
      <c r="D34" s="3" t="s">
        <v>1181</v>
      </c>
      <c r="E34" s="1" t="s">
        <v>1417</v>
      </c>
      <c r="F34" s="2" t="s">
        <v>33</v>
      </c>
      <c r="G34" s="1" t="s">
        <v>1176</v>
      </c>
      <c r="I34" s="1">
        <v>26</v>
      </c>
      <c r="J34" s="1" t="s">
        <v>0</v>
      </c>
      <c r="K34" s="1" t="s">
        <v>1260</v>
      </c>
      <c r="L34" s="3" t="str">
        <f t="shared" si="1"/>
        <v>MAR</v>
      </c>
      <c r="M34" s="1" t="s">
        <v>1177</v>
      </c>
      <c r="N34" s="1" t="s">
        <v>1476</v>
      </c>
      <c r="O34" s="1" t="s">
        <v>747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"2016",typeDoc:"ACUERDO",dateDoc:"15-MAR",numDoc:"CG 26-2016",monthDoc:"MAR",nameDoc:"VERIFICACIÓN DE PORCENTAJE A GOBERNADOR",link: Acuerdos__pdfpath(`./${"2016/"}${"26.pdf"}`),},</v>
      </c>
      <c r="V34" s="1" t="str">
        <f t="shared" si="0"/>
        <v>{id:26,year: "2016",typeDoc:"ACUERDO",dateDoc:"15-MAR",numDoc:"CG 26-2016",monthDoc:"MAR",nameDoc:"VERIFICACIÓN DE PORCENTAJE A GOBERNADOR",link: Acuerdos__pdfpath(`./${"2016/"}${"26.pdf"}`),},</v>
      </c>
      <c r="W34" s="1">
        <v>33</v>
      </c>
    </row>
    <row r="35" spans="1:23" x14ac:dyDescent="0.25">
      <c r="A35" s="1" t="s">
        <v>748</v>
      </c>
      <c r="B35" s="1">
        <v>27</v>
      </c>
      <c r="C35" s="1" t="s">
        <v>1271</v>
      </c>
      <c r="D35" s="3" t="s">
        <v>1181</v>
      </c>
      <c r="E35" s="1" t="s">
        <v>1417</v>
      </c>
      <c r="F35" s="2" t="s">
        <v>33</v>
      </c>
      <c r="G35" s="1" t="s">
        <v>1176</v>
      </c>
      <c r="I35" s="1">
        <v>27</v>
      </c>
      <c r="J35" s="1" t="s">
        <v>0</v>
      </c>
      <c r="K35" s="1" t="s">
        <v>1260</v>
      </c>
      <c r="L35" s="3" t="str">
        <f t="shared" si="1"/>
        <v>MAR</v>
      </c>
      <c r="M35" s="1" t="s">
        <v>1177</v>
      </c>
      <c r="N35" s="1" t="s">
        <v>1477</v>
      </c>
      <c r="O35" s="1" t="s">
        <v>747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"2016",typeDoc:"ACUERDO",dateDoc:"15-MAR",numDoc:"CG 27-2016",monthDoc:"MAR",nameDoc:"CONSEJOS DISTRITALES Y MUNICIPALES",link: Acuerdos__pdfpath(`./${"2016/"}${"27.pdf"}`),},</v>
      </c>
      <c r="V35" s="1" t="str">
        <f t="shared" si="0"/>
        <v>{id:27,year: "2016",typeDoc:"ACUERDO",dateDoc:"15-MAR",numDoc:"CG 27-2016",monthDoc:"MAR",nameDoc:"CONSEJOS DISTRITALES Y MUNICIPALES",link: Acuerdos__pdfpath(`./${"2016/"}${"27.pdf"}`),},</v>
      </c>
      <c r="W35" s="1">
        <v>34</v>
      </c>
    </row>
    <row r="36" spans="1:23" x14ac:dyDescent="0.25">
      <c r="A36" s="1" t="s">
        <v>748</v>
      </c>
      <c r="B36" s="1">
        <v>28</v>
      </c>
      <c r="C36" s="1" t="s">
        <v>1271</v>
      </c>
      <c r="D36" s="3" t="s">
        <v>1181</v>
      </c>
      <c r="E36" s="1" t="s">
        <v>1417</v>
      </c>
      <c r="F36" s="2" t="s">
        <v>636</v>
      </c>
      <c r="G36" s="1" t="s">
        <v>1176</v>
      </c>
      <c r="I36" s="1">
        <v>28</v>
      </c>
      <c r="J36" s="1" t="s">
        <v>0</v>
      </c>
      <c r="K36" s="1" t="s">
        <v>1260</v>
      </c>
      <c r="L36" s="3" t="str">
        <f t="shared" si="1"/>
        <v>MAR</v>
      </c>
      <c r="M36" s="1" t="s">
        <v>1177</v>
      </c>
      <c r="N36" s="1" t="s">
        <v>1478</v>
      </c>
      <c r="O36" s="1" t="s">
        <v>747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"2016",typeDoc:"ACUERDO",dateDoc:"24-MAR",numDoc:"CG 28-2016",monthDoc:"MAR",nameDoc:"PROGRAMA PAN",link: Acuerdos__pdfpath(`./${"2016/"}${"28.pdf"}`),},</v>
      </c>
      <c r="V36" s="1" t="str">
        <f t="shared" si="0"/>
        <v>{id:28,year: "2016",typeDoc:"ACUERDO",dateDoc:"24-MAR",numDoc:"CG 28-2016",monthDoc:"MAR",nameDoc:"PROGRAMA PAN",link: Acuerdos__pdfpath(`./${"2016/"}${"28.pdf"}`),},</v>
      </c>
      <c r="W36" s="1">
        <v>35</v>
      </c>
    </row>
    <row r="37" spans="1:23" x14ac:dyDescent="0.25">
      <c r="A37" s="1" t="s">
        <v>748</v>
      </c>
      <c r="B37" s="1">
        <v>29</v>
      </c>
      <c r="C37" s="1" t="s">
        <v>1271</v>
      </c>
      <c r="D37" s="3" t="s">
        <v>1181</v>
      </c>
      <c r="E37" s="1" t="s">
        <v>1417</v>
      </c>
      <c r="F37" s="2" t="s">
        <v>636</v>
      </c>
      <c r="G37" s="1" t="s">
        <v>1176</v>
      </c>
      <c r="I37" s="1">
        <v>29</v>
      </c>
      <c r="J37" s="1" t="s">
        <v>0</v>
      </c>
      <c r="K37" s="1" t="s">
        <v>1260</v>
      </c>
      <c r="L37" s="3" t="str">
        <f t="shared" si="1"/>
        <v>MAR</v>
      </c>
      <c r="M37" s="1" t="s">
        <v>1177</v>
      </c>
      <c r="N37" s="1" t="s">
        <v>1479</v>
      </c>
      <c r="O37" s="1" t="s">
        <v>747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"2016",typeDoc:"ACUERDO",dateDoc:"24-MAR",numDoc:"CG 29-2016",monthDoc:"MAR",nameDoc:"PROGRAMA PRI",link: Acuerdos__pdfpath(`./${"2016/"}${"29.pdf"}`),},</v>
      </c>
      <c r="V37" s="1" t="str">
        <f t="shared" si="0"/>
        <v>{id:29,year: "2016",typeDoc:"ACUERDO",dateDoc:"24-MAR",numDoc:"CG 29-2016",monthDoc:"MAR",nameDoc:"PROGRAMA PRI",link: Acuerdos__pdfpath(`./${"2016/"}${"29.pdf"}`),},</v>
      </c>
      <c r="W37" s="1">
        <v>36</v>
      </c>
    </row>
    <row r="38" spans="1:23" x14ac:dyDescent="0.25">
      <c r="A38" s="1" t="s">
        <v>748</v>
      </c>
      <c r="B38" s="1">
        <v>30</v>
      </c>
      <c r="C38" s="1" t="s">
        <v>1271</v>
      </c>
      <c r="D38" s="3" t="s">
        <v>1181</v>
      </c>
      <c r="E38" s="1" t="s">
        <v>1417</v>
      </c>
      <c r="F38" s="2" t="s">
        <v>636</v>
      </c>
      <c r="G38" s="1" t="s">
        <v>1176</v>
      </c>
      <c r="I38" s="1">
        <v>30</v>
      </c>
      <c r="J38" s="1" t="s">
        <v>0</v>
      </c>
      <c r="K38" s="1" t="s">
        <v>1260</v>
      </c>
      <c r="L38" s="3" t="str">
        <f t="shared" si="1"/>
        <v>MAR</v>
      </c>
      <c r="M38" s="1" t="s">
        <v>1177</v>
      </c>
      <c r="N38" s="1" t="s">
        <v>1480</v>
      </c>
      <c r="O38" s="1" t="s">
        <v>747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"2016",typeDoc:"ACUERDO",dateDoc:"24-MAR",numDoc:"CG 30-2016",monthDoc:"MAR",nameDoc:"PROGRAMA PRD",link: Acuerdos__pdfpath(`./${"2016/"}${"30.pdf"}`),},</v>
      </c>
      <c r="V38" s="1" t="str">
        <f t="shared" si="0"/>
        <v>{id:30,year: "2016",typeDoc:"ACUERDO",dateDoc:"24-MAR",numDoc:"CG 30-2016",monthDoc:"MAR",nameDoc:"PROGRAMA PRD",link: Acuerdos__pdfpath(`./${"2016/"}${"30.pdf"}`),},</v>
      </c>
      <c r="W38" s="1">
        <v>37</v>
      </c>
    </row>
    <row r="39" spans="1:23" x14ac:dyDescent="0.25">
      <c r="A39" s="1" t="s">
        <v>748</v>
      </c>
      <c r="B39" s="1">
        <v>31</v>
      </c>
      <c r="C39" s="1" t="s">
        <v>1271</v>
      </c>
      <c r="D39" s="1" t="s">
        <v>1181</v>
      </c>
      <c r="E39" s="1" t="s">
        <v>1417</v>
      </c>
      <c r="F39" s="2" t="s">
        <v>636</v>
      </c>
      <c r="G39" s="1" t="s">
        <v>1176</v>
      </c>
      <c r="I39" s="1">
        <v>31</v>
      </c>
      <c r="J39" s="1" t="s">
        <v>0</v>
      </c>
      <c r="K39" s="1" t="s">
        <v>1260</v>
      </c>
      <c r="L39" s="3" t="str">
        <f t="shared" si="1"/>
        <v>MAR</v>
      </c>
      <c r="M39" s="1" t="s">
        <v>1177</v>
      </c>
      <c r="N39" s="1" t="s">
        <v>1481</v>
      </c>
      <c r="O39" s="1" t="s">
        <v>747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"2016",typeDoc:"ACUERDO",dateDoc:"24-MAR",numDoc:"CG 31-2016",monthDoc:"MAR",nameDoc:"PROGRAMA PT",link: Acuerdos__pdfpath(`./${"2016/"}${"31.pdf"}`),},</v>
      </c>
      <c r="V39" s="1" t="str">
        <f t="shared" si="0"/>
        <v>{id:31,year: "2016",typeDoc:"ACUERDO",dateDoc:"24-MAR",numDoc:"CG 31-2016",monthDoc:"MAR",nameDoc:"PROGRAMA PT",link: Acuerdos__pdfpath(`./${"2016/"}${"31.pdf"}`),},</v>
      </c>
      <c r="W39" s="1">
        <v>38</v>
      </c>
    </row>
    <row r="40" spans="1:23" x14ac:dyDescent="0.25">
      <c r="A40" s="1" t="s">
        <v>748</v>
      </c>
      <c r="B40" s="1">
        <v>32</v>
      </c>
      <c r="C40" s="1" t="s">
        <v>1271</v>
      </c>
      <c r="D40" s="1" t="s">
        <v>1181</v>
      </c>
      <c r="E40" s="1" t="s">
        <v>1417</v>
      </c>
      <c r="F40" s="2" t="s">
        <v>636</v>
      </c>
      <c r="G40" s="1" t="s">
        <v>1176</v>
      </c>
      <c r="I40" s="1">
        <v>32</v>
      </c>
      <c r="J40" s="1" t="s">
        <v>0</v>
      </c>
      <c r="K40" s="1" t="s">
        <v>1260</v>
      </c>
      <c r="L40" s="3" t="str">
        <f t="shared" si="1"/>
        <v>MAR</v>
      </c>
      <c r="M40" s="1" t="s">
        <v>1177</v>
      </c>
      <c r="N40" s="3" t="s">
        <v>1482</v>
      </c>
      <c r="O40" s="1" t="s">
        <v>747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"2016",typeDoc:"ACUERDO",dateDoc:"24-MAR",numDoc:"CG 32-2016",monthDoc:"MAR",nameDoc:"PROGRAMA PVEM",link: Acuerdos__pdfpath(`./${"2016/"}${"32.pdf"}`),},</v>
      </c>
      <c r="V40" s="1" t="str">
        <f t="shared" si="0"/>
        <v>{id:32,year: "2016",typeDoc:"ACUERDO",dateDoc:"24-MAR",numDoc:"CG 32-2016",monthDoc:"MAR",nameDoc:"PROGRAMA PVEM",link: Acuerdos__pdfpath(`./${"2016/"}${"32.pdf"}`),},</v>
      </c>
      <c r="W40" s="1">
        <v>39</v>
      </c>
    </row>
    <row r="41" spans="1:23" x14ac:dyDescent="0.25">
      <c r="A41" s="1" t="s">
        <v>748</v>
      </c>
      <c r="B41" s="1">
        <v>33</v>
      </c>
      <c r="C41" s="1" t="s">
        <v>1271</v>
      </c>
      <c r="D41" s="1" t="s">
        <v>1181</v>
      </c>
      <c r="E41" s="1" t="s">
        <v>1417</v>
      </c>
      <c r="F41" s="2" t="s">
        <v>636</v>
      </c>
      <c r="G41" s="1" t="s">
        <v>1176</v>
      </c>
      <c r="I41" s="1">
        <v>33</v>
      </c>
      <c r="J41" s="1" t="s">
        <v>0</v>
      </c>
      <c r="K41" s="1" t="s">
        <v>1260</v>
      </c>
      <c r="L41" s="3" t="str">
        <f t="shared" si="1"/>
        <v>MAR</v>
      </c>
      <c r="M41" s="1" t="s">
        <v>1177</v>
      </c>
      <c r="N41" s="3" t="s">
        <v>1483</v>
      </c>
      <c r="O41" s="1" t="s">
        <v>747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"2016",typeDoc:"ACUERDO",dateDoc:"24-MAR",numDoc:"CG 33-2016",monthDoc:"MAR",nameDoc:"PROGRAMA MC",link: Acuerdos__pdfpath(`./${"2016/"}${"33.pdf"}`),},</v>
      </c>
      <c r="V41" s="1" t="str">
        <f t="shared" si="0"/>
        <v>{id:33,year: "2016",typeDoc:"ACUERDO",dateDoc:"24-MAR",numDoc:"CG 33-2016",monthDoc:"MAR",nameDoc:"PROGRAMA MC",link: Acuerdos__pdfpath(`./${"2016/"}${"33.pdf"}`),},</v>
      </c>
      <c r="W41" s="1">
        <v>40</v>
      </c>
    </row>
    <row r="42" spans="1:23" x14ac:dyDescent="0.25">
      <c r="A42" s="1" t="s">
        <v>748</v>
      </c>
      <c r="B42" s="1">
        <v>34</v>
      </c>
      <c r="C42" s="1" t="s">
        <v>1271</v>
      </c>
      <c r="D42" s="1" t="s">
        <v>1181</v>
      </c>
      <c r="E42" s="1" t="s">
        <v>1417</v>
      </c>
      <c r="F42" s="2" t="s">
        <v>636</v>
      </c>
      <c r="G42" s="1" t="s">
        <v>1176</v>
      </c>
      <c r="I42" s="1">
        <v>34</v>
      </c>
      <c r="J42" s="1" t="s">
        <v>0</v>
      </c>
      <c r="K42" s="1" t="s">
        <v>1260</v>
      </c>
      <c r="L42" s="3" t="str">
        <f t="shared" si="1"/>
        <v>MAR</v>
      </c>
      <c r="M42" s="1" t="s">
        <v>1177</v>
      </c>
      <c r="N42" s="3" t="s">
        <v>1484</v>
      </c>
      <c r="O42" s="1" t="s">
        <v>747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"2016",typeDoc:"ACUERDO",dateDoc:"24-MAR",numDoc:"CG 34-2016",monthDoc:"MAR",nameDoc:"PROGRAMA PANAL",link: Acuerdos__pdfpath(`./${"2016/"}${"34.pdf"}`),},</v>
      </c>
      <c r="V42" s="1" t="str">
        <f t="shared" si="0"/>
        <v>{id:34,year: "2016",typeDoc:"ACUERDO",dateDoc:"24-MAR",numDoc:"CG 34-2016",monthDoc:"MAR",nameDoc:"PROGRAMA PANAL",link: Acuerdos__pdfpath(`./${"2016/"}${"34.pdf"}`),},</v>
      </c>
      <c r="W42" s="1">
        <v>41</v>
      </c>
    </row>
    <row r="43" spans="1:23" x14ac:dyDescent="0.25">
      <c r="A43" s="1" t="s">
        <v>748</v>
      </c>
      <c r="B43" s="1">
        <v>35</v>
      </c>
      <c r="C43" s="1" t="s">
        <v>1271</v>
      </c>
      <c r="D43" s="1" t="s">
        <v>1181</v>
      </c>
      <c r="E43" s="1" t="s">
        <v>1417</v>
      </c>
      <c r="F43" s="2" t="s">
        <v>636</v>
      </c>
      <c r="G43" s="1" t="s">
        <v>1176</v>
      </c>
      <c r="I43" s="1">
        <v>35</v>
      </c>
      <c r="J43" s="1" t="s">
        <v>0</v>
      </c>
      <c r="K43" s="1" t="s">
        <v>1260</v>
      </c>
      <c r="L43" s="3" t="str">
        <f t="shared" si="1"/>
        <v>MAR</v>
      </c>
      <c r="M43" s="1" t="s">
        <v>1177</v>
      </c>
      <c r="N43" s="3" t="s">
        <v>1485</v>
      </c>
      <c r="O43" s="1" t="s">
        <v>747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"2016",typeDoc:"ACUERDO",dateDoc:"24-MAR",numDoc:"CG 35-2016",monthDoc:"MAR",nameDoc:"PROGRAMA PAC",link: Acuerdos__pdfpath(`./${"2016/"}${"35.pdf"}`),},</v>
      </c>
      <c r="V43" s="1" t="str">
        <f t="shared" si="0"/>
        <v>{id:35,year: "2016",typeDoc:"ACUERDO",dateDoc:"24-MAR",numDoc:"CG 35-2016",monthDoc:"MAR",nameDoc:"PROGRAMA PAC",link: Acuerdos__pdfpath(`./${"2016/"}${"35.pdf"}`),},</v>
      </c>
      <c r="W43" s="1">
        <v>42</v>
      </c>
    </row>
    <row r="44" spans="1:23" x14ac:dyDescent="0.25">
      <c r="A44" s="1" t="s">
        <v>748</v>
      </c>
      <c r="B44" s="1">
        <v>36</v>
      </c>
      <c r="C44" s="1" t="s">
        <v>1271</v>
      </c>
      <c r="D44" s="1" t="s">
        <v>1181</v>
      </c>
      <c r="E44" s="1" t="s">
        <v>1417</v>
      </c>
      <c r="F44" s="2" t="s">
        <v>636</v>
      </c>
      <c r="G44" s="1" t="s">
        <v>1176</v>
      </c>
      <c r="I44" s="1">
        <v>36</v>
      </c>
      <c r="J44" s="1" t="s">
        <v>0</v>
      </c>
      <c r="K44" s="1" t="s">
        <v>1260</v>
      </c>
      <c r="L44" s="3" t="str">
        <f t="shared" si="1"/>
        <v>MAR</v>
      </c>
      <c r="M44" s="1" t="s">
        <v>1177</v>
      </c>
      <c r="N44" s="3" t="s">
        <v>1486</v>
      </c>
      <c r="O44" s="1" t="s">
        <v>747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"2016",typeDoc:"ACUERDO",dateDoc:"24-MAR",numDoc:"CG 36-2016",monthDoc:"MAR",nameDoc:"PROGRAMA PS",link: Acuerdos__pdfpath(`./${"2016/"}${"36.pdf"}`),},</v>
      </c>
      <c r="V44" s="1" t="str">
        <f t="shared" si="0"/>
        <v>{id:36,year: "2016",typeDoc:"ACUERDO",dateDoc:"24-MAR",numDoc:"CG 36-2016",monthDoc:"MAR",nameDoc:"PROGRAMA PS",link: Acuerdos__pdfpath(`./${"2016/"}${"36.pdf"}`),},</v>
      </c>
      <c r="W44" s="1">
        <v>43</v>
      </c>
    </row>
    <row r="45" spans="1:23" x14ac:dyDescent="0.25">
      <c r="A45" s="1" t="s">
        <v>748</v>
      </c>
      <c r="B45" s="1">
        <v>37</v>
      </c>
      <c r="C45" s="1" t="s">
        <v>1271</v>
      </c>
      <c r="D45" s="1" t="s">
        <v>1181</v>
      </c>
      <c r="E45" s="1" t="s">
        <v>1417</v>
      </c>
      <c r="F45" s="2" t="s">
        <v>636</v>
      </c>
      <c r="G45" s="1" t="s">
        <v>1176</v>
      </c>
      <c r="I45" s="1">
        <v>37</v>
      </c>
      <c r="J45" s="1" t="s">
        <v>0</v>
      </c>
      <c r="K45" s="1" t="s">
        <v>1260</v>
      </c>
      <c r="L45" s="3" t="str">
        <f t="shared" si="1"/>
        <v>MAR</v>
      </c>
      <c r="M45" s="1" t="s">
        <v>1177</v>
      </c>
      <c r="N45" s="3" t="s">
        <v>1487</v>
      </c>
      <c r="O45" s="1" t="s">
        <v>747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"2016",typeDoc:"ACUERDO",dateDoc:"24-MAR",numDoc:"CG 37-2016",monthDoc:"MAR",nameDoc:"PROGRAMA MORENA",link: Acuerdos__pdfpath(`./${"2016/"}${"37.pdf"}`),},</v>
      </c>
      <c r="V45" s="1" t="str">
        <f t="shared" si="0"/>
        <v>{id:37,year: "2016",typeDoc:"ACUERDO",dateDoc:"24-MAR",numDoc:"CG 37-2016",monthDoc:"MAR",nameDoc:"PROGRAMA MORENA",link: Acuerdos__pdfpath(`./${"2016/"}${"37.pdf"}`),},</v>
      </c>
      <c r="W45" s="1">
        <v>44</v>
      </c>
    </row>
    <row r="46" spans="1:23" x14ac:dyDescent="0.25">
      <c r="A46" s="1" t="s">
        <v>748</v>
      </c>
      <c r="B46" s="1">
        <v>38</v>
      </c>
      <c r="C46" s="1" t="s">
        <v>1271</v>
      </c>
      <c r="D46" s="1" t="s">
        <v>1181</v>
      </c>
      <c r="E46" s="1" t="s">
        <v>1417</v>
      </c>
      <c r="F46" s="2" t="s">
        <v>636</v>
      </c>
      <c r="G46" s="1" t="s">
        <v>1176</v>
      </c>
      <c r="I46" s="1">
        <v>38</v>
      </c>
      <c r="J46" s="1" t="s">
        <v>0</v>
      </c>
      <c r="K46" s="1" t="s">
        <v>1260</v>
      </c>
      <c r="L46" s="3" t="str">
        <f t="shared" si="1"/>
        <v>MAR</v>
      </c>
      <c r="M46" s="1" t="s">
        <v>1177</v>
      </c>
      <c r="N46" s="3" t="s">
        <v>1488</v>
      </c>
      <c r="O46" s="1" t="s">
        <v>747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"2016",typeDoc:"ACUERDO",dateDoc:"24-MAR",numDoc:"CG 38-2016",monthDoc:"MAR",nameDoc:"PROGRAMA PES",link: Acuerdos__pdfpath(`./${"2016/"}${"38.pdf"}`),},</v>
      </c>
      <c r="V46" s="1" t="str">
        <f t="shared" si="0"/>
        <v>{id:38,year: "2016",typeDoc:"ACUERDO",dateDoc:"24-MAR",numDoc:"CG 38-2016",monthDoc:"MAR",nameDoc:"PROGRAMA PES",link: Acuerdos__pdfpath(`./${"2016/"}${"38.pdf"}`),},</v>
      </c>
      <c r="W46" s="1">
        <v>45</v>
      </c>
    </row>
    <row r="47" spans="1:23" x14ac:dyDescent="0.25">
      <c r="A47" s="1" t="s">
        <v>748</v>
      </c>
      <c r="B47" s="1">
        <v>39</v>
      </c>
      <c r="C47" s="1" t="s">
        <v>1271</v>
      </c>
      <c r="D47" s="1" t="s">
        <v>1181</v>
      </c>
      <c r="E47" s="1" t="s">
        <v>1417</v>
      </c>
      <c r="F47" s="2" t="s">
        <v>636</v>
      </c>
      <c r="G47" s="1" t="s">
        <v>1176</v>
      </c>
      <c r="I47" s="1">
        <v>39</v>
      </c>
      <c r="J47" s="1" t="s">
        <v>0</v>
      </c>
      <c r="K47" s="1" t="s">
        <v>1260</v>
      </c>
      <c r="L47" s="3" t="str">
        <f t="shared" si="1"/>
        <v>MAR</v>
      </c>
      <c r="M47" s="1" t="s">
        <v>1177</v>
      </c>
      <c r="N47" s="1" t="s">
        <v>1489</v>
      </c>
      <c r="O47" s="1" t="s">
        <v>747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"2016",typeDoc:"ACUERDO",dateDoc:"24-MAR",numDoc:"CG 39-2016",monthDoc:"MAR",nameDoc:"BENITO Y MELISSA CANDIDATOS INDEPENDIENTES",link: Acuerdos__pdfpath(`./${"2016/"}${"39.pdf"}`),},</v>
      </c>
      <c r="V47" s="1" t="str">
        <f t="shared" si="0"/>
        <v>{id:39,year: "2016",typeDoc:"ACUERDO",dateDoc:"24-MAR",numDoc:"CG 39-2016",monthDoc:"MAR",nameDoc:"BENITO Y MELISSA CANDIDATOS INDEPENDIENTES",link: Acuerdos__pdfpath(`./${"2016/"}${"39.pdf"}`),},</v>
      </c>
      <c r="W47" s="1">
        <v>46</v>
      </c>
    </row>
    <row r="48" spans="1:23" x14ac:dyDescent="0.25">
      <c r="A48" s="1" t="s">
        <v>748</v>
      </c>
      <c r="B48" s="1">
        <v>40</v>
      </c>
      <c r="C48" s="1" t="s">
        <v>1271</v>
      </c>
      <c r="D48" s="1" t="s">
        <v>1181</v>
      </c>
      <c r="E48" s="1" t="s">
        <v>1417</v>
      </c>
      <c r="F48" s="2" t="s">
        <v>637</v>
      </c>
      <c r="G48" s="1" t="s">
        <v>1176</v>
      </c>
      <c r="I48" s="1">
        <v>40</v>
      </c>
      <c r="J48" s="1" t="s">
        <v>0</v>
      </c>
      <c r="K48" s="1" t="s">
        <v>1260</v>
      </c>
      <c r="L48" s="3" t="str">
        <f t="shared" si="1"/>
        <v>MAR</v>
      </c>
      <c r="M48" s="1" t="s">
        <v>1177</v>
      </c>
      <c r="N48" s="1" t="s">
        <v>1490</v>
      </c>
      <c r="O48" s="1" t="s">
        <v>747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"2016",typeDoc:"ACUERDO",dateDoc:"25-MAR",numDoc:"CG 40-2016",monthDoc:"MAR",nameDoc:"PAC BERNARDINO",link: Acuerdos__pdfpath(`./${"2016/"}${"40.pdf"}`),},</v>
      </c>
      <c r="V48" s="1" t="str">
        <f t="shared" si="0"/>
        <v>{id:40,year: "2016",typeDoc:"ACUERDO",dateDoc:"25-MAR",numDoc:"CG 40-2016",monthDoc:"MAR",nameDoc:"PAC BERNARDINO",link: Acuerdos__pdfpath(`./${"2016/"}${"40.pdf"}`),},</v>
      </c>
      <c r="W48" s="1">
        <v>47</v>
      </c>
    </row>
    <row r="49" spans="1:23" x14ac:dyDescent="0.25">
      <c r="A49" s="1" t="s">
        <v>748</v>
      </c>
      <c r="B49" s="1">
        <v>41</v>
      </c>
      <c r="C49" s="1" t="s">
        <v>1271</v>
      </c>
      <c r="D49" s="1" t="s">
        <v>1181</v>
      </c>
      <c r="E49" s="1" t="s">
        <v>1417</v>
      </c>
      <c r="F49" s="2" t="s">
        <v>637</v>
      </c>
      <c r="G49" s="1" t="s">
        <v>1176</v>
      </c>
      <c r="I49" s="1">
        <v>41</v>
      </c>
      <c r="J49" s="1" t="s">
        <v>0</v>
      </c>
      <c r="K49" s="1" t="s">
        <v>1260</v>
      </c>
      <c r="L49" s="3" t="str">
        <f t="shared" si="1"/>
        <v>MAR</v>
      </c>
      <c r="M49" s="1" t="s">
        <v>1177</v>
      </c>
      <c r="N49" s="1" t="s">
        <v>1491</v>
      </c>
      <c r="O49" s="1" t="s">
        <v>747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"2016",typeDoc:"ACUERDO",dateDoc:"25-MAR",numDoc:"CG 41-2016",monthDoc:"MAR",nameDoc:"PRI PVEM PANAL Y PS",link: Acuerdos__pdfpath(`./${"2016/"}${"41.pdf"}`),},</v>
      </c>
      <c r="V49" s="1" t="str">
        <f t="shared" si="0"/>
        <v>{id:41,year: "2016",typeDoc:"ACUERDO",dateDoc:"25-MAR",numDoc:"CG 41-2016",monthDoc:"MAR",nameDoc:"PRI PVEM PANAL Y PS",link: Acuerdos__pdfpath(`./${"2016/"}${"41.pdf"}`),},</v>
      </c>
      <c r="W49" s="1">
        <v>48</v>
      </c>
    </row>
    <row r="50" spans="1:23" x14ac:dyDescent="0.25">
      <c r="A50" s="1" t="s">
        <v>748</v>
      </c>
      <c r="B50" s="1">
        <v>42</v>
      </c>
      <c r="C50" s="1" t="s">
        <v>1271</v>
      </c>
      <c r="D50" s="1" t="s">
        <v>1181</v>
      </c>
      <c r="E50" s="1" t="s">
        <v>1417</v>
      </c>
      <c r="F50" s="2" t="s">
        <v>637</v>
      </c>
      <c r="G50" s="1" t="s">
        <v>1176</v>
      </c>
      <c r="I50" s="1">
        <v>42</v>
      </c>
      <c r="J50" s="1" t="s">
        <v>0</v>
      </c>
      <c r="K50" s="1" t="s">
        <v>1260</v>
      </c>
      <c r="L50" s="3" t="str">
        <f t="shared" si="1"/>
        <v>MAR</v>
      </c>
      <c r="M50" s="1" t="s">
        <v>1177</v>
      </c>
      <c r="N50" s="1" t="s">
        <v>1492</v>
      </c>
      <c r="O50" s="1" t="s">
        <v>747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"2016",typeDoc:"ACUERDO",dateDoc:"25-MAR",numDoc:"CG 42-2016",monthDoc:"MAR",nameDoc:"PRD PT",link: Acuerdos__pdfpath(`./${"2016/"}${"42.pdf"}`),},</v>
      </c>
      <c r="V50" s="1" t="str">
        <f t="shared" si="0"/>
        <v>{id:42,year: "2016",typeDoc:"ACUERDO",dateDoc:"25-MAR",numDoc:"CG 42-2016",monthDoc:"MAR",nameDoc:"PRD PT",link: Acuerdos__pdfpath(`./${"2016/"}${"42.pdf"}`),},</v>
      </c>
      <c r="W50" s="1">
        <v>49</v>
      </c>
    </row>
    <row r="51" spans="1:23" x14ac:dyDescent="0.25">
      <c r="A51" s="1" t="s">
        <v>748</v>
      </c>
      <c r="B51" s="1">
        <v>43</v>
      </c>
      <c r="C51" s="1" t="s">
        <v>1271</v>
      </c>
      <c r="D51" s="1" t="s">
        <v>1181</v>
      </c>
      <c r="E51" s="1" t="s">
        <v>1417</v>
      </c>
      <c r="F51" s="2" t="s">
        <v>637</v>
      </c>
      <c r="G51" s="1" t="s">
        <v>1176</v>
      </c>
      <c r="I51" s="1">
        <v>43</v>
      </c>
      <c r="J51" s="1" t="s">
        <v>0</v>
      </c>
      <c r="K51" s="1" t="s">
        <v>1260</v>
      </c>
      <c r="L51" s="3" t="str">
        <f t="shared" si="1"/>
        <v>MAR</v>
      </c>
      <c r="M51" s="1" t="s">
        <v>1177</v>
      </c>
      <c r="N51" s="1" t="s">
        <v>1493</v>
      </c>
      <c r="O51" s="1" t="s">
        <v>747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"2016",typeDoc:"ACUERDO",dateDoc:"25-MAR",numDoc:"CG 43-2016",monthDoc:"MAR",nameDoc:"PVEM PS",link: Acuerdos__pdfpath(`./${"2016/"}${"43.pdf"}`),},</v>
      </c>
      <c r="V51" s="1" t="str">
        <f t="shared" si="0"/>
        <v>{id:43,year: "2016",typeDoc:"ACUERDO",dateDoc:"25-MAR",numDoc:"CG 43-2016",monthDoc:"MAR",nameDoc:"PVEM PS",link: Acuerdos__pdfpath(`./${"2016/"}${"43.pdf"}`),},</v>
      </c>
      <c r="W51" s="1">
        <v>50</v>
      </c>
    </row>
    <row r="52" spans="1:23" x14ac:dyDescent="0.25">
      <c r="A52" s="1" t="s">
        <v>748</v>
      </c>
      <c r="B52" s="1">
        <v>44</v>
      </c>
      <c r="C52" s="1" t="s">
        <v>1271</v>
      </c>
      <c r="D52" s="1" t="s">
        <v>1181</v>
      </c>
      <c r="E52" s="1" t="s">
        <v>1417</v>
      </c>
      <c r="F52" s="2" t="s">
        <v>637</v>
      </c>
      <c r="G52" s="1" t="s">
        <v>1176</v>
      </c>
      <c r="I52" s="1">
        <v>44</v>
      </c>
      <c r="J52" s="1" t="s">
        <v>0</v>
      </c>
      <c r="K52" s="1" t="s">
        <v>1260</v>
      </c>
      <c r="L52" s="3" t="str">
        <f t="shared" si="1"/>
        <v>MAR</v>
      </c>
      <c r="M52" s="1" t="s">
        <v>1177</v>
      </c>
      <c r="N52" s="1" t="s">
        <v>1434</v>
      </c>
      <c r="O52" s="1" t="s">
        <v>747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"2016",typeDoc:"ACUERDO",dateDoc:"25-MAR",numDoc:"CG 44-2016",monthDoc:"MAR",nameDoc:"ALFONSO CANO",link: Acuerdos__pdfpath(`./${"2016/"}${"44.pdf"}`),},</v>
      </c>
      <c r="V52" s="1" t="str">
        <f t="shared" si="0"/>
        <v>{id:44,year: "2016",typeDoc:"ACUERDO",dateDoc:"25-MAR",numDoc:"CG 44-2016",monthDoc:"MAR",nameDoc:"ALFONSO CANO",link: Acuerdos__pdfpath(`./${"2016/"}${"44.pdf"}`),},</v>
      </c>
      <c r="W52" s="1">
        <v>51</v>
      </c>
    </row>
    <row r="53" spans="1:23" x14ac:dyDescent="0.25">
      <c r="A53" s="1" t="s">
        <v>748</v>
      </c>
      <c r="B53" s="1">
        <v>45</v>
      </c>
      <c r="C53" s="1" t="s">
        <v>1271</v>
      </c>
      <c r="D53" s="1" t="s">
        <v>1181</v>
      </c>
      <c r="E53" s="1" t="s">
        <v>1417</v>
      </c>
      <c r="F53" s="2" t="s">
        <v>34</v>
      </c>
      <c r="G53" s="1" t="s">
        <v>1176</v>
      </c>
      <c r="I53" s="1">
        <v>45</v>
      </c>
      <c r="J53" s="1" t="s">
        <v>0</v>
      </c>
      <c r="K53" s="1" t="s">
        <v>1260</v>
      </c>
      <c r="L53" s="3" t="str">
        <f t="shared" si="1"/>
        <v>MAR</v>
      </c>
      <c r="M53" s="1" t="s">
        <v>1177</v>
      </c>
      <c r="N53" s="1" t="s">
        <v>1494</v>
      </c>
      <c r="O53" s="1" t="s">
        <v>747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"2016",typeDoc:"ACUERDO",dateDoc:"30-MAR",numDoc:"CG 45-2016",monthDoc:"MAR",nameDoc:"CUMPLIMIENTO SUP JDC 1181 2016 DE JORGE MORENO DURAN",link: Acuerdos__pdfpath(`./${"2016/"}${"45.pdf"}`),},</v>
      </c>
      <c r="V53" s="1" t="str">
        <f t="shared" si="0"/>
        <v>{id:45,year: "2016",typeDoc:"ACUERDO",dateDoc:"30-MAR",numDoc:"CG 45-2016",monthDoc:"MAR",nameDoc:"CUMPLIMIENTO SUP JDC 1181 2016 DE JORGE MORENO DURAN",link: Acuerdos__pdfpath(`./${"2016/"}${"45.pdf"}`),},</v>
      </c>
      <c r="W53" s="1">
        <v>52</v>
      </c>
    </row>
    <row r="54" spans="1:23" x14ac:dyDescent="0.25">
      <c r="A54" s="1" t="s">
        <v>748</v>
      </c>
      <c r="B54" s="1">
        <v>46</v>
      </c>
      <c r="C54" s="1" t="s">
        <v>1271</v>
      </c>
      <c r="D54" s="1" t="s">
        <v>1181</v>
      </c>
      <c r="E54" s="1" t="s">
        <v>1417</v>
      </c>
      <c r="F54" s="2" t="s">
        <v>643</v>
      </c>
      <c r="G54" s="1" t="s">
        <v>1176</v>
      </c>
      <c r="I54" s="1">
        <v>46</v>
      </c>
      <c r="J54" s="1" t="s">
        <v>0</v>
      </c>
      <c r="K54" s="1" t="s">
        <v>1260</v>
      </c>
      <c r="L54" s="3" t="str">
        <f t="shared" si="1"/>
        <v>ABR</v>
      </c>
      <c r="M54" s="1" t="s">
        <v>1177</v>
      </c>
      <c r="N54" s="1" t="s">
        <v>1495</v>
      </c>
      <c r="O54" s="1" t="s">
        <v>747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"2016",typeDoc:"ACUERDO",dateDoc:"01-ABR",numDoc:"CG 46-2016",monthDoc:"ABR",nameDoc:"DESIGNACIÓN DEL COMITÉ PREP",link: Acuerdos__pdfpath(`./${"2016/"}${"46.pdf"}`),},</v>
      </c>
      <c r="V54" s="1" t="str">
        <f t="shared" si="0"/>
        <v>{id:46,year: "2016",typeDoc:"ACUERDO",dateDoc:"01-ABR",numDoc:"CG 46-2016",monthDoc:"ABR",nameDoc:"DESIGNACIÓN DEL COMITÉ PREP",link: Acuerdos__pdfpath(`./${"2016/"}${"46.pdf"}`),},</v>
      </c>
      <c r="W54" s="1">
        <v>53</v>
      </c>
    </row>
    <row r="55" spans="1:23" x14ac:dyDescent="0.25">
      <c r="A55" s="1" t="s">
        <v>748</v>
      </c>
      <c r="B55" s="1">
        <v>47</v>
      </c>
      <c r="C55" s="1" t="s">
        <v>1271</v>
      </c>
      <c r="D55" s="1" t="s">
        <v>1181</v>
      </c>
      <c r="E55" s="1" t="s">
        <v>1417</v>
      </c>
      <c r="F55" s="2" t="s">
        <v>643</v>
      </c>
      <c r="G55" s="1" t="s">
        <v>1176</v>
      </c>
      <c r="I55" s="1">
        <v>47</v>
      </c>
      <c r="J55" s="1" t="s">
        <v>0</v>
      </c>
      <c r="K55" s="1" t="s">
        <v>1260</v>
      </c>
      <c r="L55" s="3" t="str">
        <f t="shared" si="1"/>
        <v>ABR</v>
      </c>
      <c r="M55" s="1" t="s">
        <v>1177</v>
      </c>
      <c r="N55" s="1" t="s">
        <v>1496</v>
      </c>
      <c r="O55" s="1" t="s">
        <v>747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"2016",typeDoc:"ACUERDO",dateDoc:"01-ABR",numDoc:"CG 47-2016",monthDoc:"ABR",nameDoc:"SUSTITUCIONES",link: Acuerdos__pdfpath(`./${"2016/"}${"47.pdf"}`),},</v>
      </c>
      <c r="V55" s="1" t="str">
        <f t="shared" si="0"/>
        <v>{id:47,year: "2016",typeDoc:"ACUERDO",dateDoc:"01-ABR",numDoc:"CG 47-2016",monthDoc:"ABR",nameDoc:"SUSTITUCIONES",link: Acuerdos__pdfpath(`./${"2016/"}${"47.pdf"}`),},</v>
      </c>
      <c r="W55" s="1">
        <v>54</v>
      </c>
    </row>
    <row r="56" spans="1:23" x14ac:dyDescent="0.25">
      <c r="A56" s="1" t="s">
        <v>748</v>
      </c>
      <c r="B56" s="1">
        <v>48</v>
      </c>
      <c r="C56" s="1" t="s">
        <v>1271</v>
      </c>
      <c r="D56" s="1" t="s">
        <v>1181</v>
      </c>
      <c r="E56" s="1" t="s">
        <v>1417</v>
      </c>
      <c r="F56" s="2" t="s">
        <v>643</v>
      </c>
      <c r="G56" s="1" t="s">
        <v>1176</v>
      </c>
      <c r="I56" s="1">
        <v>48</v>
      </c>
      <c r="J56" s="1" t="s">
        <v>0</v>
      </c>
      <c r="K56" s="1" t="s">
        <v>1260</v>
      </c>
      <c r="L56" s="3" t="str">
        <f t="shared" si="1"/>
        <v>ABR</v>
      </c>
      <c r="M56" s="1" t="s">
        <v>1177</v>
      </c>
      <c r="N56" s="1" t="s">
        <v>1497</v>
      </c>
      <c r="O56" s="1" t="s">
        <v>747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"2016",typeDoc:"ACUERDO",dateDoc:"01-ABR",numDoc:"CG 48-2016",monthDoc:"ABR",nameDoc:"FINANCIAMIENTO",link: Acuerdos__pdfpath(`./${"2016/"}${"48.pdf"}`),},</v>
      </c>
      <c r="V56" s="1" t="str">
        <f t="shared" si="0"/>
        <v>{id:48,year: "2016",typeDoc:"ACUERDO",dateDoc:"01-ABR",numDoc:"CG 48-2016",monthDoc:"ABR",nameDoc:"FINANCIAMIENTO",link: Acuerdos__pdfpath(`./${"2016/"}${"48.pdf"}`),},</v>
      </c>
      <c r="W56" s="1">
        <v>55</v>
      </c>
    </row>
    <row r="57" spans="1:23" x14ac:dyDescent="0.25">
      <c r="A57" s="1" t="s">
        <v>748</v>
      </c>
      <c r="B57" s="1">
        <v>49</v>
      </c>
      <c r="C57" s="1" t="s">
        <v>1271</v>
      </c>
      <c r="D57" s="1" t="s">
        <v>1181</v>
      </c>
      <c r="E57" s="1" t="s">
        <v>1417</v>
      </c>
      <c r="F57" s="2" t="s">
        <v>643</v>
      </c>
      <c r="G57" s="1" t="s">
        <v>1176</v>
      </c>
      <c r="I57" s="1">
        <v>49</v>
      </c>
      <c r="J57" s="1" t="s">
        <v>0</v>
      </c>
      <c r="K57" s="1" t="s">
        <v>1260</v>
      </c>
      <c r="L57" s="3" t="str">
        <f t="shared" si="1"/>
        <v>ABR</v>
      </c>
      <c r="M57" s="1" t="s">
        <v>1177</v>
      </c>
      <c r="N57" s="1" t="s">
        <v>1498</v>
      </c>
      <c r="O57" s="1" t="s">
        <v>747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"2016",typeDoc:"ACUERDO",dateDoc:"01-ABR",numDoc:"CG 49-2016",monthDoc:"ABR",nameDoc:"DOCUMENTACIÓN Y MATERIAL ELECTORAL",link: Acuerdos__pdfpath(`./${"2016/"}${"49.pdf"}`),},</v>
      </c>
      <c r="V57" s="1" t="str">
        <f t="shared" si="0"/>
        <v>{id:49,year: "2016",typeDoc:"ACUERDO",dateDoc:"01-ABR",numDoc:"CG 49-2016",monthDoc:"ABR",nameDoc:"DOCUMENTACIÓN Y MATERIAL ELECTORAL",link: Acuerdos__pdfpath(`./${"2016/"}${"49.pdf"}`),},</v>
      </c>
      <c r="W57" s="1">
        <v>56</v>
      </c>
    </row>
    <row r="58" spans="1:23" x14ac:dyDescent="0.25">
      <c r="A58" s="1" t="s">
        <v>748</v>
      </c>
      <c r="B58" s="1">
        <v>50</v>
      </c>
      <c r="C58" s="1" t="s">
        <v>1271</v>
      </c>
      <c r="D58" s="1" t="s">
        <v>1181</v>
      </c>
      <c r="E58" s="1" t="s">
        <v>1417</v>
      </c>
      <c r="F58" s="2" t="s">
        <v>643</v>
      </c>
      <c r="G58" s="1" t="s">
        <v>1176</v>
      </c>
      <c r="I58" s="1">
        <v>50</v>
      </c>
      <c r="J58" s="1" t="s">
        <v>0</v>
      </c>
      <c r="K58" s="1" t="s">
        <v>1260</v>
      </c>
      <c r="L58" s="3" t="str">
        <f t="shared" si="1"/>
        <v>ABR</v>
      </c>
      <c r="M58" s="1" t="s">
        <v>1177</v>
      </c>
      <c r="N58" s="3" t="s">
        <v>1499</v>
      </c>
      <c r="O58" s="1" t="s">
        <v>747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"2016",typeDoc:"ACUERDO",dateDoc:"01-ABR",numDoc:"CG 50-2016",monthDoc:"ABR",nameDoc:"BOLETAS",link: Acuerdos__pdfpath(`./${"2016/"}${"50.pdf"}`),},</v>
      </c>
      <c r="V58" s="1" t="str">
        <f t="shared" si="0"/>
        <v>{id:50,year: "2016",typeDoc:"ACUERDO",dateDoc:"01-ABR",numDoc:"CG 50-2016",monthDoc:"ABR",nameDoc:"BOLETAS",link: Acuerdos__pdfpath(`./${"2016/"}${"50.pdf"}`),},</v>
      </c>
      <c r="W58" s="1">
        <v>57</v>
      </c>
    </row>
    <row r="59" spans="1:23" x14ac:dyDescent="0.25">
      <c r="A59" s="1" t="s">
        <v>748</v>
      </c>
      <c r="B59" s="1">
        <v>51</v>
      </c>
      <c r="C59" s="1" t="s">
        <v>1271</v>
      </c>
      <c r="D59" s="1" t="s">
        <v>1181</v>
      </c>
      <c r="E59" s="1" t="s">
        <v>1417</v>
      </c>
      <c r="F59" s="2" t="s">
        <v>643</v>
      </c>
      <c r="G59" s="1" t="s">
        <v>1176</v>
      </c>
      <c r="I59" s="1">
        <v>51</v>
      </c>
      <c r="J59" s="1" t="s">
        <v>0</v>
      </c>
      <c r="K59" s="1" t="s">
        <v>1260</v>
      </c>
      <c r="L59" s="3" t="str">
        <f t="shared" si="1"/>
        <v>ABR</v>
      </c>
      <c r="M59" s="1" t="s">
        <v>1177</v>
      </c>
      <c r="N59" s="1" t="s">
        <v>1500</v>
      </c>
      <c r="O59" s="1" t="s">
        <v>747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"2016",typeDoc:"ACUERDO",dateDoc:"01-ABR",numDoc:"CG 51-2016",monthDoc:"ABR",nameDoc:"CUMPLIMIENTO JOSÉ EFRÉN SANTACRUZ MOCTEZUMA BUENO",link: Acuerdos__pdfpath(`./${"2016/"}${"51.pdf"}`),},</v>
      </c>
      <c r="V59" s="1" t="str">
        <f t="shared" si="0"/>
        <v>{id:51,year: "2016",typeDoc:"ACUERDO",dateDoc:"01-ABR",numDoc:"CG 51-2016",monthDoc:"ABR",nameDoc:"CUMPLIMIENTO JOSÉ EFRÉN SANTACRUZ MOCTEZUMA BUENO",link: Acuerdos__pdfpath(`./${"2016/"}${"51.pdf"}`),},</v>
      </c>
      <c r="W59" s="1">
        <v>58</v>
      </c>
    </row>
    <row r="60" spans="1:23" x14ac:dyDescent="0.25">
      <c r="A60" s="1" t="s">
        <v>748</v>
      </c>
      <c r="B60" s="1">
        <v>52</v>
      </c>
      <c r="C60" s="1" t="s">
        <v>1271</v>
      </c>
      <c r="D60" s="1" t="s">
        <v>1181</v>
      </c>
      <c r="E60" s="1" t="s">
        <v>1417</v>
      </c>
      <c r="F60" s="2" t="s">
        <v>644</v>
      </c>
      <c r="G60" s="1" t="s">
        <v>1176</v>
      </c>
      <c r="I60" s="1">
        <v>52</v>
      </c>
      <c r="J60" s="1" t="s">
        <v>0</v>
      </c>
      <c r="K60" s="1" t="s">
        <v>1260</v>
      </c>
      <c r="L60" s="3" t="str">
        <f t="shared" si="1"/>
        <v>ABR</v>
      </c>
      <c r="M60" s="1" t="s">
        <v>1177</v>
      </c>
      <c r="N60" s="1" t="s">
        <v>1501</v>
      </c>
      <c r="O60" s="1" t="s">
        <v>747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"2016",typeDoc:"ACUERDO",dateDoc:"02-ABR",numDoc:"CG 52-2016",monthDoc:"ABR",nameDoc:"GOBERNADOR COALICIÓN PRI PVEM NA PS",link: Acuerdos__pdfpath(`./${"2016/"}${"52.pdf"}`),},</v>
      </c>
      <c r="V60" s="1" t="str">
        <f t="shared" si="0"/>
        <v>{id:52,year: "2016",typeDoc:"ACUERDO",dateDoc:"02-ABR",numDoc:"CG 52-2016",monthDoc:"ABR",nameDoc:"GOBERNADOR COALICIÓN PRI PVEM NA PS",link: Acuerdos__pdfpath(`./${"2016/"}${"52.pdf"}`),},</v>
      </c>
      <c r="W60" s="1">
        <v>59</v>
      </c>
    </row>
    <row r="61" spans="1:23" x14ac:dyDescent="0.25">
      <c r="A61" s="1" t="s">
        <v>748</v>
      </c>
      <c r="B61" s="1">
        <v>53</v>
      </c>
      <c r="C61" s="1" t="s">
        <v>1271</v>
      </c>
      <c r="D61" s="1" t="s">
        <v>1181</v>
      </c>
      <c r="E61" s="1" t="s">
        <v>1417</v>
      </c>
      <c r="F61" s="2" t="s">
        <v>644</v>
      </c>
      <c r="G61" s="1" t="s">
        <v>1176</v>
      </c>
      <c r="I61" s="1">
        <v>53</v>
      </c>
      <c r="J61" s="1" t="s">
        <v>0</v>
      </c>
      <c r="K61" s="1" t="s">
        <v>1260</v>
      </c>
      <c r="L61" s="3" t="str">
        <f t="shared" si="1"/>
        <v>ABR</v>
      </c>
      <c r="M61" s="1" t="s">
        <v>1177</v>
      </c>
      <c r="N61" s="3" t="s">
        <v>1502</v>
      </c>
      <c r="O61" s="1" t="s">
        <v>747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"2016",typeDoc:"ACUERDO",dateDoc:"02-ABR",numDoc:"CG 53-2016",monthDoc:"ABR",nameDoc:"GOBERNADOR PAN",link: Acuerdos__pdfpath(`./${"2016/"}${"53.pdf"}`),},</v>
      </c>
      <c r="V61" s="1" t="str">
        <f t="shared" si="0"/>
        <v>{id:53,year: "2016",typeDoc:"ACUERDO",dateDoc:"02-ABR",numDoc:"CG 53-2016",monthDoc:"ABR",nameDoc:"GOBERNADOR PAN",link: Acuerdos__pdfpath(`./${"2016/"}${"53.pdf"}`),},</v>
      </c>
      <c r="W61" s="1">
        <v>60</v>
      </c>
    </row>
    <row r="62" spans="1:23" x14ac:dyDescent="0.25">
      <c r="A62" s="1" t="s">
        <v>748</v>
      </c>
      <c r="B62" s="1">
        <v>54</v>
      </c>
      <c r="C62" s="1" t="s">
        <v>1271</v>
      </c>
      <c r="D62" s="1" t="s">
        <v>1181</v>
      </c>
      <c r="E62" s="1" t="s">
        <v>1417</v>
      </c>
      <c r="F62" s="2" t="s">
        <v>644</v>
      </c>
      <c r="G62" s="1" t="s">
        <v>1176</v>
      </c>
      <c r="I62" s="1">
        <v>54</v>
      </c>
      <c r="J62" s="1" t="s">
        <v>0</v>
      </c>
      <c r="K62" s="1" t="s">
        <v>1260</v>
      </c>
      <c r="L62" s="3" t="str">
        <f t="shared" si="1"/>
        <v>ABR</v>
      </c>
      <c r="M62" s="1" t="s">
        <v>1177</v>
      </c>
      <c r="N62" s="1" t="s">
        <v>1503</v>
      </c>
      <c r="O62" s="1" t="s">
        <v>747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"2016",typeDoc:"ACUERDO",dateDoc:"02-ABR",numDoc:"CG 54-2016",monthDoc:"ABR",nameDoc:"GOBERNADOR PRD",link: Acuerdos__pdfpath(`./${"2016/"}${"54.pdf"}`),},</v>
      </c>
      <c r="V62" s="1" t="str">
        <f t="shared" si="0"/>
        <v>{id:54,year: "2016",typeDoc:"ACUERDO",dateDoc:"02-ABR",numDoc:"CG 54-2016",monthDoc:"ABR",nameDoc:"GOBERNADOR PRD",link: Acuerdos__pdfpath(`./${"2016/"}${"54.pdf"}`),},</v>
      </c>
      <c r="W62" s="1">
        <v>61</v>
      </c>
    </row>
    <row r="63" spans="1:23" x14ac:dyDescent="0.25">
      <c r="A63" s="1" t="s">
        <v>748</v>
      </c>
      <c r="B63" s="1">
        <v>55</v>
      </c>
      <c r="C63" s="1" t="s">
        <v>1271</v>
      </c>
      <c r="D63" s="1" t="s">
        <v>1181</v>
      </c>
      <c r="E63" s="1" t="s">
        <v>1417</v>
      </c>
      <c r="F63" s="2" t="s">
        <v>644</v>
      </c>
      <c r="G63" s="1" t="s">
        <v>1176</v>
      </c>
      <c r="I63" s="1">
        <v>55</v>
      </c>
      <c r="J63" s="1" t="s">
        <v>0</v>
      </c>
      <c r="K63" s="1" t="s">
        <v>1260</v>
      </c>
      <c r="L63" s="3" t="str">
        <f t="shared" si="1"/>
        <v>ABR</v>
      </c>
      <c r="M63" s="1" t="s">
        <v>1177</v>
      </c>
      <c r="N63" s="3" t="s">
        <v>1504</v>
      </c>
      <c r="O63" s="1" t="s">
        <v>747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"2016",typeDoc:"ACUERDO",dateDoc:"02-ABR",numDoc:"CG 55-2016",monthDoc:"ABR",nameDoc:"GOBERNADOR MOVIMIENTO CIUDADANO",link: Acuerdos__pdfpath(`./${"2016/"}${"55.pdf"}`),},</v>
      </c>
      <c r="V63" s="1" t="str">
        <f t="shared" si="0"/>
        <v>{id:55,year: "2016",typeDoc:"ACUERDO",dateDoc:"02-ABR",numDoc:"CG 55-2016",monthDoc:"ABR",nameDoc:"GOBERNADOR MOVIMIENTO CIUDADANO",link: Acuerdos__pdfpath(`./${"2016/"}${"55.pdf"}`),},</v>
      </c>
      <c r="W63" s="1">
        <v>62</v>
      </c>
    </row>
    <row r="64" spans="1:23" x14ac:dyDescent="0.25">
      <c r="A64" s="1" t="s">
        <v>748</v>
      </c>
      <c r="B64" s="1">
        <v>56</v>
      </c>
      <c r="C64" s="1" t="s">
        <v>1271</v>
      </c>
      <c r="D64" s="1" t="s">
        <v>1181</v>
      </c>
      <c r="E64" s="1" t="s">
        <v>1417</v>
      </c>
      <c r="F64" s="2" t="s">
        <v>644</v>
      </c>
      <c r="G64" s="1" t="s">
        <v>1176</v>
      </c>
      <c r="I64" s="1">
        <v>56</v>
      </c>
      <c r="J64" s="1" t="s">
        <v>0</v>
      </c>
      <c r="K64" s="1" t="s">
        <v>1260</v>
      </c>
      <c r="L64" s="3" t="str">
        <f t="shared" si="1"/>
        <v>ABR</v>
      </c>
      <c r="M64" s="1" t="s">
        <v>1177</v>
      </c>
      <c r="N64" s="3" t="s">
        <v>1505</v>
      </c>
      <c r="O64" s="1" t="s">
        <v>747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"2016",typeDoc:"ACUERDO",dateDoc:"02-ABR",numDoc:"CG 56-2016",monthDoc:"ABR",nameDoc:"GOBERNADOR PAC",link: Acuerdos__pdfpath(`./${"2016/"}${"56.pdf"}`),},</v>
      </c>
      <c r="V64" s="1" t="str">
        <f t="shared" si="0"/>
        <v>{id:56,year: "2016",typeDoc:"ACUERDO",dateDoc:"02-ABR",numDoc:"CG 56-2016",monthDoc:"ABR",nameDoc:"GOBERNADOR PAC",link: Acuerdos__pdfpath(`./${"2016/"}${"56.pdf"}`),},</v>
      </c>
      <c r="W64" s="1">
        <v>63</v>
      </c>
    </row>
    <row r="65" spans="1:23" x14ac:dyDescent="0.25">
      <c r="A65" s="1" t="s">
        <v>748</v>
      </c>
      <c r="B65" s="1">
        <v>57</v>
      </c>
      <c r="C65" s="1" t="s">
        <v>1271</v>
      </c>
      <c r="D65" s="1" t="s">
        <v>1181</v>
      </c>
      <c r="E65" s="1" t="s">
        <v>1417</v>
      </c>
      <c r="F65" s="2" t="s">
        <v>644</v>
      </c>
      <c r="G65" s="1" t="s">
        <v>1176</v>
      </c>
      <c r="I65" s="1">
        <v>57</v>
      </c>
      <c r="J65" s="1" t="s">
        <v>0</v>
      </c>
      <c r="K65" s="1" t="s">
        <v>1260</v>
      </c>
      <c r="L65" s="3" t="str">
        <f t="shared" si="1"/>
        <v>ABR</v>
      </c>
      <c r="M65" s="1" t="s">
        <v>1177</v>
      </c>
      <c r="N65" s="1" t="s">
        <v>1506</v>
      </c>
      <c r="O65" s="1" t="s">
        <v>747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"2016",typeDoc:"ACUERDO",dateDoc:"02-ABR",numDoc:"CG 57-2016",monthDoc:"ABR",nameDoc:"GOBERNADOR MORENA",link: Acuerdos__pdfpath(`./${"2016/"}${"57.pdf"}`),},</v>
      </c>
      <c r="V65" s="1" t="str">
        <f t="shared" si="0"/>
        <v>{id:57,year: "2016",typeDoc:"ACUERDO",dateDoc:"02-ABR",numDoc:"CG 57-2016",monthDoc:"ABR",nameDoc:"GOBERNADOR MORENA",link: Acuerdos__pdfpath(`./${"2016/"}${"57.pdf"}`),},</v>
      </c>
      <c r="W65" s="1">
        <v>64</v>
      </c>
    </row>
    <row r="66" spans="1:23" x14ac:dyDescent="0.25">
      <c r="A66" s="1" t="s">
        <v>748</v>
      </c>
      <c r="B66" s="1">
        <v>58</v>
      </c>
      <c r="C66" s="1" t="s">
        <v>1271</v>
      </c>
      <c r="D66" s="1" t="s">
        <v>1181</v>
      </c>
      <c r="E66" s="1" t="s">
        <v>1417</v>
      </c>
      <c r="F66" s="2" t="s">
        <v>644</v>
      </c>
      <c r="G66" s="1" t="s">
        <v>1176</v>
      </c>
      <c r="I66" s="1">
        <v>58</v>
      </c>
      <c r="J66" s="1" t="s">
        <v>0</v>
      </c>
      <c r="K66" s="1" t="s">
        <v>1260</v>
      </c>
      <c r="L66" s="3" t="str">
        <f t="shared" si="1"/>
        <v>ABR</v>
      </c>
      <c r="M66" s="1" t="s">
        <v>1177</v>
      </c>
      <c r="N66" s="3" t="s">
        <v>1507</v>
      </c>
      <c r="O66" s="1" t="s">
        <v>747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"2016",typeDoc:"ACUERDO",dateDoc:"02-ABR",numDoc:"CG 58-2016",monthDoc:"ABR",nameDoc:"GOBERNADOR PES",link: Acuerdos__pdfpath(`./${"2016/"}${"58.pdf"}`),},</v>
      </c>
      <c r="V66" s="1" t="str">
        <f t="shared" ref="V66:V129" si="6">IF(R66=0,"",R66)</f>
        <v>{id:58,year: "2016",typeDoc:"ACUERDO",dateDoc:"02-ABR",numDoc:"CG 58-2016",monthDoc:"ABR",nameDoc:"GOBERNADOR PES",link: Acuerdos__pdfpath(`./${"2016/"}${"58.pdf"}`),},</v>
      </c>
      <c r="W66" s="1">
        <v>65</v>
      </c>
    </row>
    <row r="67" spans="1:23" x14ac:dyDescent="0.25">
      <c r="A67" s="1" t="s">
        <v>748</v>
      </c>
      <c r="B67" s="1">
        <v>59</v>
      </c>
      <c r="C67" s="1" t="s">
        <v>1271</v>
      </c>
      <c r="D67" s="1" t="s">
        <v>1181</v>
      </c>
      <c r="E67" s="1" t="s">
        <v>1417</v>
      </c>
      <c r="F67" s="2" t="s">
        <v>644</v>
      </c>
      <c r="G67" s="1" t="s">
        <v>1176</v>
      </c>
      <c r="I67" s="1">
        <v>59</v>
      </c>
      <c r="J67" s="1" t="s">
        <v>0</v>
      </c>
      <c r="K67" s="1" t="s">
        <v>1260</v>
      </c>
      <c r="L67" s="3" t="str">
        <f t="shared" ref="L67:L130" si="7">MID(F67,4,3)</f>
        <v>ABR</v>
      </c>
      <c r="M67" s="1" t="s">
        <v>1177</v>
      </c>
      <c r="N67" s="3" t="s">
        <v>1508</v>
      </c>
      <c r="O67" s="1" t="s">
        <v>747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"2016",typeDoc:"ACUERDO",dateDoc:"02-ABR",numDoc:"CG 59-2016",monthDoc:"ABR",nameDoc:"GOBERNADOR INDEPENDIENTE JACOB",link: Acuerdos__pdfpath(`./${"2016/"}${"59.pdf"}`),},</v>
      </c>
      <c r="V67" s="1" t="str">
        <f t="shared" si="6"/>
        <v>{id:59,year: "2016",typeDoc:"ACUERDO",dateDoc:"02-ABR",numDoc:"CG 59-2016",monthDoc:"ABR",nameDoc:"GOBERNADOR INDEPENDIENTE JACOB",link: Acuerdos__pdfpath(`./${"2016/"}${"59.pdf"}`),},</v>
      </c>
      <c r="W67" s="1">
        <v>66</v>
      </c>
    </row>
    <row r="68" spans="1:23" x14ac:dyDescent="0.25">
      <c r="A68" s="1" t="s">
        <v>748</v>
      </c>
      <c r="B68" s="1">
        <v>60</v>
      </c>
      <c r="C68" s="1" t="s">
        <v>1271</v>
      </c>
      <c r="D68" s="1" t="s">
        <v>1181</v>
      </c>
      <c r="E68" s="1" t="s">
        <v>1417</v>
      </c>
      <c r="F68" s="2" t="s">
        <v>644</v>
      </c>
      <c r="G68" s="1" t="s">
        <v>1176</v>
      </c>
      <c r="I68" s="1">
        <v>60</v>
      </c>
      <c r="J68" s="1" t="s">
        <v>0</v>
      </c>
      <c r="K68" s="1" t="s">
        <v>1260</v>
      </c>
      <c r="L68" s="3" t="str">
        <f t="shared" si="7"/>
        <v>ABR</v>
      </c>
      <c r="M68" s="1" t="s">
        <v>1177</v>
      </c>
      <c r="N68" s="1" t="s">
        <v>1509</v>
      </c>
      <c r="O68" s="1" t="s">
        <v>747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"2016",typeDoc:"ACUERDO",dateDoc:"02-ABR",numDoc:"CG 60-2016",monthDoc:"ABR",nameDoc:"DIPUTADOS MR Y RP PAN",link: Acuerdos__pdfpath(`./${"2016/"}${"60.pdf"}`),},</v>
      </c>
      <c r="V68" s="1" t="str">
        <f t="shared" si="6"/>
        <v>{id:60,year: "2016",typeDoc:"ACUERDO",dateDoc:"02-ABR",numDoc:"CG 60-2016",monthDoc:"ABR",nameDoc:"DIPUTADOS MR Y RP PAN",link: Acuerdos__pdfpath(`./${"2016/"}${"60.pdf"}`),},</v>
      </c>
      <c r="W68" s="1">
        <v>67</v>
      </c>
    </row>
    <row r="69" spans="1:23" x14ac:dyDescent="0.25">
      <c r="A69" s="1" t="s">
        <v>748</v>
      </c>
      <c r="B69" s="1">
        <v>61</v>
      </c>
      <c r="C69" s="1" t="s">
        <v>1271</v>
      </c>
      <c r="D69" s="1" t="s">
        <v>1181</v>
      </c>
      <c r="E69" s="1" t="s">
        <v>1417</v>
      </c>
      <c r="F69" s="2" t="s">
        <v>644</v>
      </c>
      <c r="G69" s="1" t="s">
        <v>1176</v>
      </c>
      <c r="I69" s="1">
        <v>61</v>
      </c>
      <c r="J69" s="1" t="s">
        <v>0</v>
      </c>
      <c r="K69" s="1" t="s">
        <v>1260</v>
      </c>
      <c r="L69" s="3" t="str">
        <f t="shared" si="7"/>
        <v>ABR</v>
      </c>
      <c r="M69" s="1" t="s">
        <v>1177</v>
      </c>
      <c r="N69" s="1" t="s">
        <v>1510</v>
      </c>
      <c r="O69" s="1" t="s">
        <v>747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"2016",typeDoc:"ACUERDO",dateDoc:"02-ABR",numDoc:"CG 61-2016",monthDoc:"ABR",nameDoc:"DIPUTADOS MR Y RP PARTIDO DE LA REVOLUCIÓN DEMOCRÁTICA",link: Acuerdos__pdfpath(`./${"2016/"}${"61.pdf"}`),},</v>
      </c>
      <c r="V69" s="1" t="str">
        <f t="shared" si="6"/>
        <v>{id:61,year: "2016",typeDoc:"ACUERDO",dateDoc:"02-ABR",numDoc:"CG 61-2016",monthDoc:"ABR",nameDoc:"DIPUTADOS MR Y RP PARTIDO DE LA REVOLUCIÓN DEMOCRÁTICA",link: Acuerdos__pdfpath(`./${"2016/"}${"61.pdf"}`),},</v>
      </c>
      <c r="W69" s="1">
        <v>68</v>
      </c>
    </row>
    <row r="70" spans="1:23" x14ac:dyDescent="0.25">
      <c r="A70" s="1" t="s">
        <v>748</v>
      </c>
      <c r="B70" s="1">
        <v>62</v>
      </c>
      <c r="C70" s="1" t="s">
        <v>1271</v>
      </c>
      <c r="D70" s="1" t="s">
        <v>1181</v>
      </c>
      <c r="E70" s="1" t="s">
        <v>1417</v>
      </c>
      <c r="F70" s="2" t="s">
        <v>644</v>
      </c>
      <c r="G70" s="1" t="s">
        <v>1176</v>
      </c>
      <c r="I70" s="1">
        <v>62</v>
      </c>
      <c r="J70" s="1" t="s">
        <v>0</v>
      </c>
      <c r="K70" s="1" t="s">
        <v>1260</v>
      </c>
      <c r="L70" s="3" t="str">
        <f t="shared" si="7"/>
        <v>ABR</v>
      </c>
      <c r="M70" s="1" t="s">
        <v>1177</v>
      </c>
      <c r="N70" s="1" t="s">
        <v>1511</v>
      </c>
      <c r="O70" s="1" t="s">
        <v>747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"2016",typeDoc:"ACUERDO",dateDoc:"02-ABR",numDoc:"CG 62-2016",monthDoc:"ABR",nameDoc:"DIPUTADOS MR Y RP DEL PARTIDO DEL TRABAJO",link: Acuerdos__pdfpath(`./${"2016/"}${"62.pdf"}`),},</v>
      </c>
      <c r="V70" s="1" t="str">
        <f t="shared" si="6"/>
        <v>{id:62,year: "2016",typeDoc:"ACUERDO",dateDoc:"02-ABR",numDoc:"CG 62-2016",monthDoc:"ABR",nameDoc:"DIPUTADOS MR Y RP DEL PARTIDO DEL TRABAJO",link: Acuerdos__pdfpath(`./${"2016/"}${"62.pdf"}`),},</v>
      </c>
      <c r="W70" s="1">
        <v>69</v>
      </c>
    </row>
    <row r="71" spans="1:23" x14ac:dyDescent="0.25">
      <c r="A71" s="1" t="s">
        <v>748</v>
      </c>
      <c r="B71" s="1">
        <v>63</v>
      </c>
      <c r="C71" s="1" t="s">
        <v>1271</v>
      </c>
      <c r="D71" s="1" t="s">
        <v>1181</v>
      </c>
      <c r="E71" s="1" t="s">
        <v>1417</v>
      </c>
      <c r="F71" s="2" t="s">
        <v>644</v>
      </c>
      <c r="G71" s="1" t="s">
        <v>1176</v>
      </c>
      <c r="I71" s="1">
        <v>63</v>
      </c>
      <c r="J71" s="1" t="s">
        <v>0</v>
      </c>
      <c r="K71" s="1" t="s">
        <v>1260</v>
      </c>
      <c r="L71" s="3" t="str">
        <f t="shared" si="7"/>
        <v>ABR</v>
      </c>
      <c r="M71" s="1" t="s">
        <v>1177</v>
      </c>
      <c r="N71" s="1" t="s">
        <v>1512</v>
      </c>
      <c r="O71" s="1" t="s">
        <v>747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"2016",typeDoc:"ACUERDO",dateDoc:"02-ABR",numDoc:"CG 63-2016",monthDoc:"ABR",nameDoc:"DIPUTADOS MR Y RP MOVIMIENTO CIUDADANO",link: Acuerdos__pdfpath(`./${"2016/"}${"63.pdf"}`),},</v>
      </c>
      <c r="V71" s="1" t="str">
        <f t="shared" si="6"/>
        <v>{id:63,year: "2016",typeDoc:"ACUERDO",dateDoc:"02-ABR",numDoc:"CG 63-2016",monthDoc:"ABR",nameDoc:"DIPUTADOS MR Y RP MOVIMIENTO CIUDADANO",link: Acuerdos__pdfpath(`./${"2016/"}${"63.pdf"}`),},</v>
      </c>
      <c r="W71" s="1">
        <v>70</v>
      </c>
    </row>
    <row r="72" spans="1:23" x14ac:dyDescent="0.25">
      <c r="A72" s="1" t="s">
        <v>748</v>
      </c>
      <c r="B72" s="1">
        <v>64</v>
      </c>
      <c r="C72" s="1" t="s">
        <v>1271</v>
      </c>
      <c r="D72" s="1" t="s">
        <v>1181</v>
      </c>
      <c r="E72" s="1" t="s">
        <v>1417</v>
      </c>
      <c r="F72" s="2" t="s">
        <v>644</v>
      </c>
      <c r="G72" s="1" t="s">
        <v>1176</v>
      </c>
      <c r="I72" s="1">
        <v>64</v>
      </c>
      <c r="J72" s="1" t="s">
        <v>0</v>
      </c>
      <c r="K72" s="1" t="s">
        <v>1260</v>
      </c>
      <c r="L72" s="3" t="str">
        <f t="shared" si="7"/>
        <v>ABR</v>
      </c>
      <c r="M72" s="1" t="s">
        <v>1177</v>
      </c>
      <c r="N72" s="1" t="s">
        <v>1513</v>
      </c>
      <c r="O72" s="1" t="s">
        <v>747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"2016",typeDoc:"ACUERDO",dateDoc:"02-ABR",numDoc:"CG 64-2016",monthDoc:"ABR",nameDoc:"DIPUTADOS MR Y RP PAC",link: Acuerdos__pdfpath(`./${"2016/"}${"64.pdf"}`),},</v>
      </c>
      <c r="V72" s="1" t="str">
        <f t="shared" si="6"/>
        <v>{id:64,year: "2016",typeDoc:"ACUERDO",dateDoc:"02-ABR",numDoc:"CG 64-2016",monthDoc:"ABR",nameDoc:"DIPUTADOS MR Y RP PAC",link: Acuerdos__pdfpath(`./${"2016/"}${"64.pdf"}`),},</v>
      </c>
      <c r="W72" s="1">
        <v>71</v>
      </c>
    </row>
    <row r="73" spans="1:23" x14ac:dyDescent="0.25">
      <c r="A73" s="1" t="s">
        <v>748</v>
      </c>
      <c r="B73" s="1">
        <v>65</v>
      </c>
      <c r="C73" s="1" t="s">
        <v>1271</v>
      </c>
      <c r="D73" s="1" t="s">
        <v>1181</v>
      </c>
      <c r="E73" s="1" t="s">
        <v>1417</v>
      </c>
      <c r="F73" s="2" t="s">
        <v>644</v>
      </c>
      <c r="G73" s="1" t="s">
        <v>1176</v>
      </c>
      <c r="I73" s="1">
        <v>65</v>
      </c>
      <c r="J73" s="1" t="s">
        <v>0</v>
      </c>
      <c r="K73" s="1" t="s">
        <v>1260</v>
      </c>
      <c r="L73" s="3" t="str">
        <f t="shared" si="7"/>
        <v>ABR</v>
      </c>
      <c r="M73" s="1" t="s">
        <v>1177</v>
      </c>
      <c r="N73" s="1" t="s">
        <v>1514</v>
      </c>
      <c r="O73" s="1" t="s">
        <v>747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"2016",typeDoc:"ACUERDO",dateDoc:"02-ABR",numDoc:"CG 65-2016",monthDoc:"ABR",nameDoc:"DIPUTADOS MR Y RP PARTIDO SOCIALISTA",link: Acuerdos__pdfpath(`./${"2016/"}${"65.pdf"}`),},</v>
      </c>
      <c r="V73" s="1" t="str">
        <f t="shared" si="6"/>
        <v>{id:65,year: "2016",typeDoc:"ACUERDO",dateDoc:"02-ABR",numDoc:"CG 65-2016",monthDoc:"ABR",nameDoc:"DIPUTADOS MR Y RP PARTIDO SOCIALISTA",link: Acuerdos__pdfpath(`./${"2016/"}${"65.pdf"}`),},</v>
      </c>
      <c r="W73" s="1">
        <v>72</v>
      </c>
    </row>
    <row r="74" spans="1:23" x14ac:dyDescent="0.25">
      <c r="A74" s="1" t="s">
        <v>748</v>
      </c>
      <c r="B74" s="1">
        <v>66</v>
      </c>
      <c r="C74" s="1" t="s">
        <v>1271</v>
      </c>
      <c r="D74" s="1" t="s">
        <v>1181</v>
      </c>
      <c r="E74" s="1" t="s">
        <v>1417</v>
      </c>
      <c r="F74" s="2" t="s">
        <v>644</v>
      </c>
      <c r="G74" s="1" t="s">
        <v>1176</v>
      </c>
      <c r="I74" s="1">
        <v>66</v>
      </c>
      <c r="J74" s="1" t="s">
        <v>0</v>
      </c>
      <c r="K74" s="1" t="s">
        <v>1260</v>
      </c>
      <c r="L74" s="3" t="str">
        <f t="shared" si="7"/>
        <v>ABR</v>
      </c>
      <c r="M74" s="1" t="s">
        <v>1177</v>
      </c>
      <c r="N74" s="1" t="s">
        <v>1515</v>
      </c>
      <c r="O74" s="1" t="s">
        <v>747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"2016",typeDoc:"ACUERDO",dateDoc:"02-ABR",numDoc:"CG 66-2016",monthDoc:"ABR",nameDoc:"DIPUTADOS MR Y RP MORENA",link: Acuerdos__pdfpath(`./${"2016/"}${"66.pdf"}`),},</v>
      </c>
      <c r="V74" s="1" t="str">
        <f t="shared" si="6"/>
        <v>{id:66,year: "2016",typeDoc:"ACUERDO",dateDoc:"02-ABR",numDoc:"CG 66-2016",monthDoc:"ABR",nameDoc:"DIPUTADOS MR Y RP MORENA",link: Acuerdos__pdfpath(`./${"2016/"}${"66.pdf"}`),},</v>
      </c>
      <c r="W74" s="1">
        <v>73</v>
      </c>
    </row>
    <row r="75" spans="1:23" x14ac:dyDescent="0.25">
      <c r="A75" s="1" t="s">
        <v>748</v>
      </c>
      <c r="B75" s="1">
        <v>67</v>
      </c>
      <c r="C75" s="1" t="s">
        <v>1271</v>
      </c>
      <c r="D75" s="1" t="s">
        <v>1181</v>
      </c>
      <c r="E75" s="1" t="s">
        <v>1417</v>
      </c>
      <c r="F75" s="2" t="s">
        <v>644</v>
      </c>
      <c r="G75" s="1" t="s">
        <v>1176</v>
      </c>
      <c r="I75" s="1">
        <v>67</v>
      </c>
      <c r="J75" s="1" t="s">
        <v>0</v>
      </c>
      <c r="K75" s="1" t="s">
        <v>1260</v>
      </c>
      <c r="L75" s="3" t="str">
        <f t="shared" si="7"/>
        <v>ABR</v>
      </c>
      <c r="M75" s="1" t="s">
        <v>1177</v>
      </c>
      <c r="N75" s="3" t="s">
        <v>1516</v>
      </c>
      <c r="O75" s="1" t="s">
        <v>747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"2016",typeDoc:"ACUERDO",dateDoc:"02-ABR",numDoc:"CG 67-2016",monthDoc:"ABR",nameDoc:"DIPUTADOS MR Y RP ENCUENTRO SOCIAL",link: Acuerdos__pdfpath(`./${"2016/"}${"67.pdf"}`),},</v>
      </c>
      <c r="V75" s="1" t="str">
        <f t="shared" si="6"/>
        <v>{id:67,year: "2016",typeDoc:"ACUERDO",dateDoc:"02-ABR",numDoc:"CG 67-2016",monthDoc:"ABR",nameDoc:"DIPUTADOS MR Y RP ENCUENTRO SOCIAL",link: Acuerdos__pdfpath(`./${"2016/"}${"67.pdf"}`),},</v>
      </c>
      <c r="W75" s="1">
        <v>74</v>
      </c>
    </row>
    <row r="76" spans="1:23" x14ac:dyDescent="0.25">
      <c r="A76" s="1" t="s">
        <v>748</v>
      </c>
      <c r="B76" s="1">
        <v>68</v>
      </c>
      <c r="C76" s="1" t="s">
        <v>1271</v>
      </c>
      <c r="D76" s="1" t="s">
        <v>1181</v>
      </c>
      <c r="E76" s="1" t="s">
        <v>1417</v>
      </c>
      <c r="F76" s="2" t="s">
        <v>644</v>
      </c>
      <c r="G76" s="1" t="s">
        <v>1176</v>
      </c>
      <c r="I76" s="1">
        <v>68</v>
      </c>
      <c r="J76" s="1" t="s">
        <v>0</v>
      </c>
      <c r="K76" s="1" t="s">
        <v>1260</v>
      </c>
      <c r="L76" s="3" t="str">
        <f t="shared" si="7"/>
        <v>ABR</v>
      </c>
      <c r="M76" s="1" t="s">
        <v>1177</v>
      </c>
      <c r="N76" s="1" t="s">
        <v>1517</v>
      </c>
      <c r="O76" s="1" t="s">
        <v>747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"2016",typeDoc:"ACUERDO",dateDoc:"02-ABR",numDoc:"CG 68-2016",monthDoc:"ABR",nameDoc:"DIPUTADA INDEPENDIENTE MELISA IRASEMA VAZQUEZ MOLINA",link: Acuerdos__pdfpath(`./${"2016/"}${"68.pdf"}`),},</v>
      </c>
      <c r="V76" s="1" t="str">
        <f t="shared" si="6"/>
        <v>{id:68,year: "2016",typeDoc:"ACUERDO",dateDoc:"02-ABR",numDoc:"CG 68-2016",monthDoc:"ABR",nameDoc:"DIPUTADA INDEPENDIENTE MELISA IRASEMA VAZQUEZ MOLINA",link: Acuerdos__pdfpath(`./${"2016/"}${"68.pdf"}`),},</v>
      </c>
      <c r="W76" s="1">
        <v>75</v>
      </c>
    </row>
    <row r="77" spans="1:23" x14ac:dyDescent="0.25">
      <c r="A77" s="1" t="s">
        <v>748</v>
      </c>
      <c r="B77" s="1">
        <v>69</v>
      </c>
      <c r="C77" s="1" t="s">
        <v>1271</v>
      </c>
      <c r="D77" s="1" t="s">
        <v>1181</v>
      </c>
      <c r="E77" s="1" t="s">
        <v>1417</v>
      </c>
      <c r="F77" s="2" t="s">
        <v>644</v>
      </c>
      <c r="G77" s="1" t="s">
        <v>1176</v>
      </c>
      <c r="I77" s="1">
        <v>69</v>
      </c>
      <c r="J77" s="1" t="s">
        <v>0</v>
      </c>
      <c r="K77" s="1" t="s">
        <v>1260</v>
      </c>
      <c r="L77" s="3" t="str">
        <f t="shared" si="7"/>
        <v>ABR</v>
      </c>
      <c r="M77" s="1" t="s">
        <v>1177</v>
      </c>
      <c r="N77" s="1" t="s">
        <v>1518</v>
      </c>
      <c r="O77" s="1" t="s">
        <v>747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"2016",typeDoc:"ACUERDO",dateDoc:"02-ABR",numDoc:"CG 69-2016",monthDoc:"ABR",nameDoc:"DIPUTADO INDEPENDIENTE BENITO SALDÍVAR SANCHEZ",link: Acuerdos__pdfpath(`./${"2016/"}${"69.pdf"}`),},</v>
      </c>
      <c r="V77" s="1" t="str">
        <f t="shared" si="6"/>
        <v>{id:69,year: "2016",typeDoc:"ACUERDO",dateDoc:"02-ABR",numDoc:"CG 69-2016",monthDoc:"ABR",nameDoc:"DIPUTADO INDEPENDIENTE BENITO SALDÍVAR SANCHEZ",link: Acuerdos__pdfpath(`./${"2016/"}${"69.pdf"}`),},</v>
      </c>
      <c r="W77" s="1">
        <v>76</v>
      </c>
    </row>
    <row r="78" spans="1:23" x14ac:dyDescent="0.25">
      <c r="A78" s="1" t="s">
        <v>748</v>
      </c>
      <c r="B78" s="1">
        <v>70</v>
      </c>
      <c r="C78" s="1" t="s">
        <v>1271</v>
      </c>
      <c r="D78" s="1" t="s">
        <v>1181</v>
      </c>
      <c r="E78" s="1" t="s">
        <v>1417</v>
      </c>
      <c r="F78" s="2" t="s">
        <v>644</v>
      </c>
      <c r="G78" s="1" t="s">
        <v>1176</v>
      </c>
      <c r="I78" s="1">
        <v>70</v>
      </c>
      <c r="J78" s="1" t="s">
        <v>0</v>
      </c>
      <c r="K78" s="1" t="s">
        <v>1260</v>
      </c>
      <c r="L78" s="3" t="str">
        <f t="shared" si="7"/>
        <v>ABR</v>
      </c>
      <c r="M78" s="1" t="s">
        <v>1177</v>
      </c>
      <c r="N78" s="1" t="s">
        <v>1519</v>
      </c>
      <c r="O78" s="1" t="s">
        <v>747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"2016",typeDoc:"ACUERDO",dateDoc:"02-ABR",numDoc:"CG 70-2016",monthDoc:"ABR",nameDoc:"DIPUTADO INDEPENDIENTE BENEBERTO SANCHEZ VAZQUEZ",link: Acuerdos__pdfpath(`./${"2016/"}${"70.pdf"}`),},</v>
      </c>
      <c r="V78" s="1" t="str">
        <f t="shared" si="6"/>
        <v>{id:70,year: "2016",typeDoc:"ACUERDO",dateDoc:"02-ABR",numDoc:"CG 70-2016",monthDoc:"ABR",nameDoc:"DIPUTADO INDEPENDIENTE BENEBERTO SANCHEZ VAZQUEZ",link: Acuerdos__pdfpath(`./${"2016/"}${"70.pdf"}`),},</v>
      </c>
      <c r="W78" s="1">
        <v>77</v>
      </c>
    </row>
    <row r="79" spans="1:23" x14ac:dyDescent="0.25">
      <c r="A79" s="1" t="s">
        <v>748</v>
      </c>
      <c r="B79" s="1">
        <v>71</v>
      </c>
      <c r="C79" s="1" t="s">
        <v>1271</v>
      </c>
      <c r="D79" s="1" t="s">
        <v>1181</v>
      </c>
      <c r="E79" s="1" t="s">
        <v>1417</v>
      </c>
      <c r="F79" s="2" t="s">
        <v>644</v>
      </c>
      <c r="G79" s="1" t="s">
        <v>1176</v>
      </c>
      <c r="I79" s="1">
        <v>71</v>
      </c>
      <c r="J79" s="1" t="s">
        <v>0</v>
      </c>
      <c r="K79" s="1" t="s">
        <v>1260</v>
      </c>
      <c r="L79" s="3" t="str">
        <f t="shared" si="7"/>
        <v>ABR</v>
      </c>
      <c r="M79" s="1" t="s">
        <v>1177</v>
      </c>
      <c r="N79" s="1" t="s">
        <v>1520</v>
      </c>
      <c r="O79" s="1" t="s">
        <v>747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  <c r="V79" s="1" t="str">
        <f t="shared" si="6"/>
        <v>{id:71,year: "2016",typeDoc:"ACUERDO",dateDoc:"02-ABR",numDoc:"CG 71-2016",monthDoc:"ABR",nameDoc:"FINANCIAMIENTO CANDIDATOS INDEPENDIENTES",link: Acuerdos__pdfpath(`./${"2016/"}${"71.pdf"}`),},</v>
      </c>
      <c r="W79" s="1">
        <v>78</v>
      </c>
    </row>
    <row r="80" spans="1:23" x14ac:dyDescent="0.25">
      <c r="A80" s="1" t="s">
        <v>748</v>
      </c>
      <c r="B80" s="1">
        <v>72</v>
      </c>
      <c r="C80" s="1" t="s">
        <v>1271</v>
      </c>
      <c r="D80" s="1" t="s">
        <v>1181</v>
      </c>
      <c r="E80" s="1" t="s">
        <v>1417</v>
      </c>
      <c r="F80" s="2" t="s">
        <v>644</v>
      </c>
      <c r="G80" s="1" t="s">
        <v>1176</v>
      </c>
      <c r="I80" s="1">
        <v>72</v>
      </c>
      <c r="J80" s="1" t="s">
        <v>0</v>
      </c>
      <c r="K80" s="1" t="s">
        <v>1260</v>
      </c>
      <c r="L80" s="3" t="str">
        <f t="shared" si="7"/>
        <v>ABR</v>
      </c>
      <c r="M80" s="1" t="s">
        <v>1177</v>
      </c>
      <c r="N80" s="1" t="s">
        <v>1521</v>
      </c>
      <c r="O80" s="1" t="s">
        <v>747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"2016",typeDoc:"ACUERDO",dateDoc:"02-ABR",numDoc:"CG 72-2016",monthDoc:"ABR",nameDoc:"MONUMENTOS Y ZONAS ARQUEOLÓGICAS",link: Acuerdos__pdfpath(`./${"2016/"}${"72.pdf"}`),},</v>
      </c>
      <c r="V80" s="1" t="str">
        <f t="shared" si="6"/>
        <v>{id:72,year: "2016",typeDoc:"ACUERDO",dateDoc:"02-ABR",numDoc:"CG 72-2016",monthDoc:"ABR",nameDoc:"MONUMENTOS Y ZONAS ARQUEOLÓGICAS",link: Acuerdos__pdfpath(`./${"2016/"}${"72.pdf"}`),},</v>
      </c>
      <c r="W80" s="1">
        <v>79</v>
      </c>
    </row>
    <row r="81" spans="1:23" x14ac:dyDescent="0.25">
      <c r="A81" s="1" t="s">
        <v>748</v>
      </c>
      <c r="B81" s="1">
        <v>73</v>
      </c>
      <c r="C81" s="1" t="s">
        <v>1271</v>
      </c>
      <c r="D81" s="1" t="s">
        <v>1181</v>
      </c>
      <c r="E81" s="1" t="s">
        <v>1417</v>
      </c>
      <c r="F81" s="2" t="s">
        <v>644</v>
      </c>
      <c r="G81" s="1" t="s">
        <v>1176</v>
      </c>
      <c r="I81" s="1">
        <v>73</v>
      </c>
      <c r="J81" s="1" t="s">
        <v>0</v>
      </c>
      <c r="K81" s="1" t="s">
        <v>1260</v>
      </c>
      <c r="L81" s="3" t="str">
        <f t="shared" si="7"/>
        <v>ABR</v>
      </c>
      <c r="M81" s="1" t="s">
        <v>1177</v>
      </c>
      <c r="N81" s="1" t="s">
        <v>1418</v>
      </c>
      <c r="O81" s="1" t="s">
        <v>747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"2016",typeDoc:"ACUERDO",dateDoc:"02-ABR",numDoc:"CG 73-2016",monthDoc:"ABR",nameDoc:"CANDIDATURA COMÚN DIPUTADOS",link: Acuerdos__pdfpath(`./${"2016/"}${"73.pdf"}`),},</v>
      </c>
      <c r="V81" s="1" t="str">
        <f t="shared" si="6"/>
        <v>{id:73,year: "2016",typeDoc:"ACUERDO",dateDoc:"02-ABR",numDoc:"CG 73-2016",monthDoc:"ABR",nameDoc:"CANDIDATURA COMÚN DIPUTADOS",link: Acuerdos__pdfpath(`./${"2016/"}${"73.pdf"}`),},</v>
      </c>
      <c r="W81" s="1">
        <v>80</v>
      </c>
    </row>
    <row r="82" spans="1:23" x14ac:dyDescent="0.25">
      <c r="A82" s="1" t="s">
        <v>748</v>
      </c>
      <c r="B82" s="1">
        <v>74</v>
      </c>
      <c r="C82" s="1" t="s">
        <v>1271</v>
      </c>
      <c r="D82" s="1" t="s">
        <v>1181</v>
      </c>
      <c r="E82" s="1" t="s">
        <v>1417</v>
      </c>
      <c r="F82" s="2" t="s">
        <v>645</v>
      </c>
      <c r="G82" s="1" t="s">
        <v>1176</v>
      </c>
      <c r="I82" s="1">
        <v>74</v>
      </c>
      <c r="J82" s="1" t="s">
        <v>0</v>
      </c>
      <c r="K82" s="1" t="s">
        <v>1260</v>
      </c>
      <c r="L82" s="3" t="str">
        <f t="shared" si="7"/>
        <v>ABR</v>
      </c>
      <c r="M82" s="1" t="s">
        <v>1177</v>
      </c>
      <c r="N82" s="1" t="s">
        <v>1419</v>
      </c>
      <c r="O82" s="1" t="s">
        <v>747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"2016",typeDoc:"ACUERDO",dateDoc:"03-ABR",numDoc:"CG 74-2016",monthDoc:"ABR",nameDoc:" TOPES DE CAMPAÑA",link: Acuerdos__pdfpath(`./${"2016/"}${"74.pdf"}`),},</v>
      </c>
      <c r="V82" s="1" t="str">
        <f t="shared" si="6"/>
        <v>{id:74,year: "2016",typeDoc:"ACUERDO",dateDoc:"03-ABR",numDoc:"CG 74-2016",monthDoc:"ABR",nameDoc:" TOPES DE CAMPAÑA",link: Acuerdos__pdfpath(`./${"2016/"}${"74.pdf"}`),},</v>
      </c>
      <c r="W82" s="1">
        <v>81</v>
      </c>
    </row>
    <row r="83" spans="1:23" x14ac:dyDescent="0.25">
      <c r="A83" s="1" t="s">
        <v>748</v>
      </c>
      <c r="B83" s="1">
        <v>75</v>
      </c>
      <c r="C83" s="1" t="s">
        <v>1271</v>
      </c>
      <c r="D83" s="1" t="s">
        <v>1181</v>
      </c>
      <c r="E83" s="1" t="s">
        <v>1417</v>
      </c>
      <c r="F83" s="2" t="s">
        <v>645</v>
      </c>
      <c r="G83" s="1" t="s">
        <v>1176</v>
      </c>
      <c r="I83" s="1">
        <v>75</v>
      </c>
      <c r="J83" s="1" t="s">
        <v>0</v>
      </c>
      <c r="K83" s="1" t="s">
        <v>1260</v>
      </c>
      <c r="L83" s="3" t="str">
        <f t="shared" si="7"/>
        <v>ABR</v>
      </c>
      <c r="M83" s="1" t="s">
        <v>1177</v>
      </c>
      <c r="N83" s="1" t="s">
        <v>1420</v>
      </c>
      <c r="O83" s="1" t="s">
        <v>747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"2016",typeDoc:"ACUERDO",dateDoc:"03-ABR",numDoc:"CG 75-2016",monthDoc:"ABR",nameDoc:"SUSTITUCIÓN CONSEJOS",link: Acuerdos__pdfpath(`./${"2016/"}${"75.pdf"}`),},</v>
      </c>
      <c r="V83" s="1" t="str">
        <f t="shared" si="6"/>
        <v>{id:75,year: "2016",typeDoc:"ACUERDO",dateDoc:"03-ABR",numDoc:"CG 75-2016",monthDoc:"ABR",nameDoc:"SUSTITUCIÓN CONSEJOS",link: Acuerdos__pdfpath(`./${"2016/"}${"75.pdf"}`),},</v>
      </c>
      <c r="W83" s="1">
        <v>82</v>
      </c>
    </row>
    <row r="84" spans="1:23" x14ac:dyDescent="0.25">
      <c r="A84" s="1" t="s">
        <v>748</v>
      </c>
      <c r="B84" s="1">
        <v>76</v>
      </c>
      <c r="C84" s="1" t="s">
        <v>1271</v>
      </c>
      <c r="D84" s="1" t="s">
        <v>1181</v>
      </c>
      <c r="E84" s="1" t="s">
        <v>1417</v>
      </c>
      <c r="F84" s="2" t="s">
        <v>638</v>
      </c>
      <c r="G84" s="1" t="s">
        <v>1176</v>
      </c>
      <c r="I84" s="1">
        <v>76</v>
      </c>
      <c r="J84" s="1" t="s">
        <v>0</v>
      </c>
      <c r="K84" s="1" t="s">
        <v>1260</v>
      </c>
      <c r="L84" s="3" t="str">
        <f t="shared" si="7"/>
        <v>ABR</v>
      </c>
      <c r="M84" s="1" t="s">
        <v>1177</v>
      </c>
      <c r="N84" s="1" t="s">
        <v>1421</v>
      </c>
      <c r="O84" s="1" t="s">
        <v>747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"2016",typeDoc:"ACUERDO",dateDoc:"08-ABR",numDoc:"CG 76-2016",monthDoc:"ABR",nameDoc:"CANDIDATOS COMUNES DIPUTADOS PRI PVEM Y PANAL",link: Acuerdos__pdfpath(`./${"2016/"}${"76.pdf"}`),},</v>
      </c>
      <c r="V84" s="1" t="str">
        <f t="shared" si="6"/>
        <v>{id:76,year: "2016",typeDoc:"ACUERDO",dateDoc:"08-ABR",numDoc:"CG 76-2016",monthDoc:"ABR",nameDoc:"CANDIDATOS COMUNES DIPUTADOS PRI PVEM Y PANAL",link: Acuerdos__pdfpath(`./${"2016/"}${"76.pdf"}`),},</v>
      </c>
      <c r="W84" s="1">
        <v>83</v>
      </c>
    </row>
    <row r="85" spans="1:23" x14ac:dyDescent="0.25">
      <c r="A85" s="1" t="s">
        <v>748</v>
      </c>
      <c r="B85" s="1">
        <v>77</v>
      </c>
      <c r="C85" s="1" t="s">
        <v>1271</v>
      </c>
      <c r="D85" s="1" t="s">
        <v>1181</v>
      </c>
      <c r="E85" s="1" t="s">
        <v>1417</v>
      </c>
      <c r="F85" s="2" t="s">
        <v>638</v>
      </c>
      <c r="G85" s="1" t="s">
        <v>1176</v>
      </c>
      <c r="I85" s="1">
        <v>77</v>
      </c>
      <c r="J85" s="1" t="s">
        <v>0</v>
      </c>
      <c r="K85" s="1" t="s">
        <v>1260</v>
      </c>
      <c r="L85" s="3" t="str">
        <f t="shared" si="7"/>
        <v>ABR</v>
      </c>
      <c r="M85" s="1" t="s">
        <v>1177</v>
      </c>
      <c r="N85" s="1" t="s">
        <v>1422</v>
      </c>
      <c r="O85" s="1" t="s">
        <v>747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"2016",typeDoc:"ACUERDO",dateDoc:"08-ABR",numDoc:"CG 77-2016",monthDoc:"ABR",nameDoc:"CANDIDATOS COMUNES DIPUTADOS PRI Y PANAL",link: Acuerdos__pdfpath(`./${"2016/"}${"77.pdf"}`),},</v>
      </c>
      <c r="V85" s="1" t="str">
        <f t="shared" si="6"/>
        <v>{id:77,year: "2016",typeDoc:"ACUERDO",dateDoc:"08-ABR",numDoc:"CG 77-2016",monthDoc:"ABR",nameDoc:"CANDIDATOS COMUNES DIPUTADOS PRI Y PANAL",link: Acuerdos__pdfpath(`./${"2016/"}${"77.pdf"}`),},</v>
      </c>
      <c r="W85" s="1">
        <v>84</v>
      </c>
    </row>
    <row r="86" spans="1:23" x14ac:dyDescent="0.25">
      <c r="A86" s="1" t="s">
        <v>748</v>
      </c>
      <c r="B86" s="1">
        <v>78</v>
      </c>
      <c r="C86" s="1" t="s">
        <v>1271</v>
      </c>
      <c r="D86" s="1" t="s">
        <v>1181</v>
      </c>
      <c r="E86" s="1" t="s">
        <v>1417</v>
      </c>
      <c r="F86" s="2" t="s">
        <v>638</v>
      </c>
      <c r="G86" s="1" t="s">
        <v>1176</v>
      </c>
      <c r="I86" s="1">
        <v>78</v>
      </c>
      <c r="J86" s="1" t="s">
        <v>0</v>
      </c>
      <c r="K86" s="1" t="s">
        <v>1260</v>
      </c>
      <c r="L86" s="3" t="str">
        <f t="shared" si="7"/>
        <v>ABR</v>
      </c>
      <c r="M86" s="1" t="s">
        <v>1177</v>
      </c>
      <c r="N86" s="1" t="s">
        <v>1423</v>
      </c>
      <c r="O86" s="1" t="s">
        <v>747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"2016",typeDoc:"ACUERDO",dateDoc:"08-ABR",numDoc:"CG 78-2016",monthDoc:"ABR",nameDoc:"PVEM MAYORÍA Y RP",link: Acuerdos__pdfpath(`./${"2016/"}${"78.pdf"}`),},</v>
      </c>
      <c r="V86" s="1" t="str">
        <f t="shared" si="6"/>
        <v>{id:78,year: "2016",typeDoc:"ACUERDO",dateDoc:"08-ABR",numDoc:"CG 78-2016",monthDoc:"ABR",nameDoc:"PVEM MAYORÍA Y RP",link: Acuerdos__pdfpath(`./${"2016/"}${"78.pdf"}`),},</v>
      </c>
      <c r="W86" s="1">
        <v>85</v>
      </c>
    </row>
    <row r="87" spans="1:23" x14ac:dyDescent="0.25">
      <c r="A87" s="1" t="s">
        <v>748</v>
      </c>
      <c r="B87" s="1">
        <v>79</v>
      </c>
      <c r="C87" s="1" t="s">
        <v>1271</v>
      </c>
      <c r="D87" s="1" t="s">
        <v>1181</v>
      </c>
      <c r="E87" s="1" t="s">
        <v>1417</v>
      </c>
      <c r="F87" s="2" t="s">
        <v>638</v>
      </c>
      <c r="G87" s="1" t="s">
        <v>1176</v>
      </c>
      <c r="I87" s="1">
        <v>79</v>
      </c>
      <c r="J87" s="1" t="s">
        <v>0</v>
      </c>
      <c r="K87" s="1" t="s">
        <v>1260</v>
      </c>
      <c r="L87" s="3" t="str">
        <f t="shared" si="7"/>
        <v>ABR</v>
      </c>
      <c r="M87" s="1" t="s">
        <v>1177</v>
      </c>
      <c r="N87" s="1" t="s">
        <v>1424</v>
      </c>
      <c r="O87" s="1" t="s">
        <v>747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"2016",typeDoc:"ACUERDO",dateDoc:"08-ABR",numDoc:"CG 79-2016",monthDoc:"ABR",nameDoc:"MC MAYORÍA Y RP",link: Acuerdos__pdfpath(`./${"2016/"}${"79.pdf"}`),},</v>
      </c>
      <c r="V87" s="1" t="str">
        <f t="shared" si="6"/>
        <v>{id:79,year: "2016",typeDoc:"ACUERDO",dateDoc:"08-ABR",numDoc:"CG 79-2016",monthDoc:"ABR",nameDoc:"MC MAYORÍA Y RP",link: Acuerdos__pdfpath(`./${"2016/"}${"79.pdf"}`),},</v>
      </c>
      <c r="W87" s="1">
        <v>86</v>
      </c>
    </row>
    <row r="88" spans="1:23" x14ac:dyDescent="0.25">
      <c r="A88" s="1" t="s">
        <v>748</v>
      </c>
      <c r="B88" s="1">
        <v>80</v>
      </c>
      <c r="C88" s="1" t="s">
        <v>1271</v>
      </c>
      <c r="D88" s="1" t="s">
        <v>1181</v>
      </c>
      <c r="E88" s="1" t="s">
        <v>1417</v>
      </c>
      <c r="F88" s="2" t="s">
        <v>638</v>
      </c>
      <c r="G88" s="1" t="s">
        <v>1176</v>
      </c>
      <c r="I88" s="1">
        <v>80</v>
      </c>
      <c r="J88" s="1" t="s">
        <v>0</v>
      </c>
      <c r="K88" s="1" t="s">
        <v>1260</v>
      </c>
      <c r="L88" s="3" t="str">
        <f t="shared" si="7"/>
        <v>ABR</v>
      </c>
      <c r="M88" s="1" t="s">
        <v>1177</v>
      </c>
      <c r="N88" s="1" t="s">
        <v>1425</v>
      </c>
      <c r="O88" s="1" t="s">
        <v>747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"2016",typeDoc:"ACUERDO",dateDoc:"08-ABR",numDoc:"CG 80-2016",monthDoc:"ABR",nameDoc:"PRI RP",link: Acuerdos__pdfpath(`./${"2016/"}${"80.pdf"}`),},</v>
      </c>
      <c r="V88" s="1" t="str">
        <f t="shared" si="6"/>
        <v>{id:80,year: "2016",typeDoc:"ACUERDO",dateDoc:"08-ABR",numDoc:"CG 80-2016",monthDoc:"ABR",nameDoc:"PRI RP",link: Acuerdos__pdfpath(`./${"2016/"}${"80.pdf"}`),},</v>
      </c>
      <c r="W88" s="1">
        <v>87</v>
      </c>
    </row>
    <row r="89" spans="1:23" x14ac:dyDescent="0.25">
      <c r="A89" s="1" t="s">
        <v>748</v>
      </c>
      <c r="B89" s="1">
        <v>81</v>
      </c>
      <c r="C89" s="1" t="s">
        <v>1271</v>
      </c>
      <c r="D89" s="1" t="s">
        <v>1181</v>
      </c>
      <c r="E89" s="1" t="s">
        <v>1417</v>
      </c>
      <c r="F89" s="2" t="s">
        <v>638</v>
      </c>
      <c r="G89" s="1" t="s">
        <v>1176</v>
      </c>
      <c r="I89" s="1">
        <v>81</v>
      </c>
      <c r="J89" s="1" t="s">
        <v>0</v>
      </c>
      <c r="K89" s="1" t="s">
        <v>1260</v>
      </c>
      <c r="L89" s="3" t="str">
        <f t="shared" si="7"/>
        <v>ABR</v>
      </c>
      <c r="M89" s="1" t="s">
        <v>1177</v>
      </c>
      <c r="N89" s="1" t="s">
        <v>1426</v>
      </c>
      <c r="O89" s="1" t="s">
        <v>747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"2016",typeDoc:"ACUERDO",dateDoc:"08-ABR",numDoc:"CG 81-2016",monthDoc:"ABR",nameDoc:"PANAL RP",link: Acuerdos__pdfpath(`./${"2016/"}${"81.pdf"}`),},</v>
      </c>
      <c r="V89" s="1" t="str">
        <f t="shared" si="6"/>
        <v>{id:81,year: "2016",typeDoc:"ACUERDO",dateDoc:"08-ABR",numDoc:"CG 81-2016",monthDoc:"ABR",nameDoc:"PANAL RP",link: Acuerdos__pdfpath(`./${"2016/"}${"81.pdf"}`),},</v>
      </c>
      <c r="W89" s="1">
        <v>88</v>
      </c>
    </row>
    <row r="90" spans="1:23" x14ac:dyDescent="0.25">
      <c r="A90" s="1" t="s">
        <v>748</v>
      </c>
      <c r="B90" s="1">
        <v>82</v>
      </c>
      <c r="C90" s="1" t="s">
        <v>1271</v>
      </c>
      <c r="D90" s="1" t="s">
        <v>1181</v>
      </c>
      <c r="E90" s="1" t="s">
        <v>1417</v>
      </c>
      <c r="F90" s="2" t="s">
        <v>638</v>
      </c>
      <c r="G90" s="1" t="s">
        <v>1176</v>
      </c>
      <c r="I90" s="1">
        <v>82</v>
      </c>
      <c r="J90" s="1" t="s">
        <v>0</v>
      </c>
      <c r="K90" s="1" t="s">
        <v>1260</v>
      </c>
      <c r="L90" s="3" t="str">
        <f t="shared" si="7"/>
        <v>ABR</v>
      </c>
      <c r="M90" s="1" t="s">
        <v>1177</v>
      </c>
      <c r="N90" s="1" t="s">
        <v>1427</v>
      </c>
      <c r="O90" s="1" t="s">
        <v>747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"2016",typeDoc:"ACUERDO",dateDoc:"08-ABR",numDoc:"CG 82-2016",monthDoc:"ABR",nameDoc:"ADQUISICIÓN",link: Acuerdos__pdfpath(`./${"2016/"}${"82.pdf"}`),},</v>
      </c>
      <c r="V90" s="1" t="str">
        <f t="shared" si="6"/>
        <v>{id:82,year: "2016",typeDoc:"ACUERDO",dateDoc:"08-ABR",numDoc:"CG 82-2016",monthDoc:"ABR",nameDoc:"ADQUISICIÓN",link: Acuerdos__pdfpath(`./${"2016/"}${"82.pdf"}`),},</v>
      </c>
      <c r="W90" s="1">
        <v>89</v>
      </c>
    </row>
    <row r="91" spans="1:23" x14ac:dyDescent="0.25">
      <c r="A91" s="1" t="s">
        <v>748</v>
      </c>
      <c r="B91" s="1">
        <v>83</v>
      </c>
      <c r="C91" s="1" t="s">
        <v>1271</v>
      </c>
      <c r="D91" s="1" t="s">
        <v>1181</v>
      </c>
      <c r="E91" s="1" t="s">
        <v>1417</v>
      </c>
      <c r="F91" s="2" t="s">
        <v>36</v>
      </c>
      <c r="G91" s="1" t="s">
        <v>1176</v>
      </c>
      <c r="I91" s="1">
        <v>83</v>
      </c>
      <c r="J91" s="1" t="s">
        <v>0</v>
      </c>
      <c r="K91" s="1" t="s">
        <v>1260</v>
      </c>
      <c r="L91" s="3" t="str">
        <f t="shared" si="7"/>
        <v>ABR</v>
      </c>
      <c r="M91" s="1" t="s">
        <v>1177</v>
      </c>
      <c r="N91" s="1" t="s">
        <v>1428</v>
      </c>
      <c r="O91" s="1" t="s">
        <v>747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"2016",typeDoc:"ACUERDO",dateDoc:"14-ABR",numDoc:"CG 83-2016",monthDoc:"ABR",nameDoc:"CUMPLIMIENTO SUP JDC 1481 2016 DE JORGE MORENO DURAN",link: Acuerdos__pdfpath(`./${"2016/"}${"83.pdf"}`),},</v>
      </c>
      <c r="V91" s="1" t="str">
        <f t="shared" si="6"/>
        <v>{id:83,year: "2016",typeDoc:"ACUERDO",dateDoc:"14-ABR",numDoc:"CG 83-2016",monthDoc:"ABR",nameDoc:"CUMPLIMIENTO SUP JDC 1481 2016 DE JORGE MORENO DURAN",link: Acuerdos__pdfpath(`./${"2016/"}${"83.pdf"}`),},</v>
      </c>
      <c r="W91" s="1">
        <v>90</v>
      </c>
    </row>
    <row r="92" spans="1:23" x14ac:dyDescent="0.25">
      <c r="A92" s="1" t="s">
        <v>748</v>
      </c>
      <c r="B92" s="1">
        <v>84</v>
      </c>
      <c r="C92" s="1" t="s">
        <v>1271</v>
      </c>
      <c r="D92" s="1" t="s">
        <v>1181</v>
      </c>
      <c r="E92" s="1" t="s">
        <v>1417</v>
      </c>
      <c r="F92" s="2" t="s">
        <v>639</v>
      </c>
      <c r="G92" s="1" t="s">
        <v>1176</v>
      </c>
      <c r="I92" s="1">
        <v>84</v>
      </c>
      <c r="J92" s="1" t="s">
        <v>0</v>
      </c>
      <c r="K92" s="1" t="s">
        <v>1260</v>
      </c>
      <c r="L92" s="3" t="str">
        <f t="shared" si="7"/>
        <v>ABR</v>
      </c>
      <c r="M92" s="1" t="s">
        <v>1177</v>
      </c>
      <c r="N92" s="1" t="s">
        <v>1429</v>
      </c>
      <c r="O92" s="1" t="s">
        <v>747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"2016",typeDoc:"ACUERDO",dateDoc:"18-ABR",numDoc:"CG 84-2016",monthDoc:"ABR",nameDoc:"PREP",link: Acuerdos__pdfpath(`./${"2016/"}${"84.pdf"}`),},</v>
      </c>
      <c r="V92" s="1" t="str">
        <f t="shared" si="6"/>
        <v>{id:84,year: "2016",typeDoc:"ACUERDO",dateDoc:"18-ABR",numDoc:"CG 84-2016",monthDoc:"ABR",nameDoc:"PREP",link: Acuerdos__pdfpath(`./${"2016/"}${"84.pdf"}`),},</v>
      </c>
      <c r="W92" s="1">
        <v>91</v>
      </c>
    </row>
    <row r="93" spans="1:23" x14ac:dyDescent="0.25">
      <c r="A93" s="1" t="s">
        <v>748</v>
      </c>
      <c r="B93" s="1">
        <v>85</v>
      </c>
      <c r="C93" s="1" t="s">
        <v>1271</v>
      </c>
      <c r="D93" s="1" t="s">
        <v>1181</v>
      </c>
      <c r="E93" s="1" t="s">
        <v>1417</v>
      </c>
      <c r="F93" s="2" t="s">
        <v>639</v>
      </c>
      <c r="G93" s="1" t="s">
        <v>1176</v>
      </c>
      <c r="I93" s="1">
        <v>85</v>
      </c>
      <c r="J93" s="1" t="s">
        <v>0</v>
      </c>
      <c r="K93" s="1" t="s">
        <v>1260</v>
      </c>
      <c r="L93" s="3" t="str">
        <f t="shared" si="7"/>
        <v>ABR</v>
      </c>
      <c r="M93" s="1" t="s">
        <v>1177</v>
      </c>
      <c r="N93" s="1" t="s">
        <v>1350</v>
      </c>
      <c r="O93" s="1" t="s">
        <v>747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"2016",typeDoc:"ACUERDO",dateDoc:"18-ABR",numDoc:"CG 85-2016",monthDoc:"ABR",nameDoc:"MEDIDAS DE SEGURIDAD",link: Acuerdos__pdfpath(`./${"2016/"}${"85.pdf"}`),},</v>
      </c>
      <c r="V93" s="1" t="str">
        <f t="shared" si="6"/>
        <v>{id:85,year: "2016",typeDoc:"ACUERDO",dateDoc:"18-ABR",numDoc:"CG 85-2016",monthDoc:"ABR",nameDoc:"MEDIDAS DE SEGURIDAD",link: Acuerdos__pdfpath(`./${"2016/"}${"85.pdf"}`),},</v>
      </c>
      <c r="W93" s="1">
        <v>92</v>
      </c>
    </row>
    <row r="94" spans="1:23" x14ac:dyDescent="0.25">
      <c r="A94" s="1" t="s">
        <v>748</v>
      </c>
      <c r="B94" s="1">
        <v>86</v>
      </c>
      <c r="C94" s="1" t="s">
        <v>1271</v>
      </c>
      <c r="D94" s="1" t="s">
        <v>1181</v>
      </c>
      <c r="E94" s="1" t="s">
        <v>1417</v>
      </c>
      <c r="F94" s="2" t="s">
        <v>639</v>
      </c>
      <c r="G94" s="1" t="s">
        <v>1176</v>
      </c>
      <c r="I94" s="1">
        <v>86</v>
      </c>
      <c r="J94" s="1" t="s">
        <v>0</v>
      </c>
      <c r="K94" s="1" t="s">
        <v>1260</v>
      </c>
      <c r="L94" s="3" t="str">
        <f t="shared" si="7"/>
        <v>ABR</v>
      </c>
      <c r="M94" s="1" t="s">
        <v>1177</v>
      </c>
      <c r="N94" s="1" t="s">
        <v>1430</v>
      </c>
      <c r="O94" s="1" t="s">
        <v>747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"2016",typeDoc:"ACUERDO",dateDoc:"18-ABR",numDoc:"CG 86-2016",monthDoc:"ABR",nameDoc:"SUSTITUCIÓN MC",link: Acuerdos__pdfpath(`./${"2016/"}${"86.pdf"}`),},</v>
      </c>
      <c r="V94" s="1" t="str">
        <f t="shared" si="6"/>
        <v>{id:86,year: "2016",typeDoc:"ACUERDO",dateDoc:"18-ABR",numDoc:"CG 86-2016",monthDoc:"ABR",nameDoc:"SUSTITUCIÓN MC",link: Acuerdos__pdfpath(`./${"2016/"}${"86.pdf"}`),},</v>
      </c>
      <c r="W94" s="1">
        <v>93</v>
      </c>
    </row>
    <row r="95" spans="1:23" x14ac:dyDescent="0.25">
      <c r="A95" s="1" t="s">
        <v>748</v>
      </c>
      <c r="B95" s="1">
        <v>87</v>
      </c>
      <c r="C95" s="1" t="s">
        <v>1271</v>
      </c>
      <c r="D95" s="1" t="s">
        <v>1181</v>
      </c>
      <c r="E95" s="1" t="s">
        <v>1417</v>
      </c>
      <c r="F95" s="2" t="s">
        <v>639</v>
      </c>
      <c r="G95" s="1" t="s">
        <v>1176</v>
      </c>
      <c r="I95" s="1">
        <v>87</v>
      </c>
      <c r="J95" s="1" t="s">
        <v>0</v>
      </c>
      <c r="K95" s="1" t="s">
        <v>1260</v>
      </c>
      <c r="L95" s="3" t="str">
        <f t="shared" si="7"/>
        <v>ABR</v>
      </c>
      <c r="M95" s="1" t="s">
        <v>1177</v>
      </c>
      <c r="N95" s="1" t="s">
        <v>1431</v>
      </c>
      <c r="O95" s="1" t="s">
        <v>747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"2016",typeDoc:"ACUERDO",dateDoc:"18-ABR",numDoc:"CG 87-2016",monthDoc:"ABR",nameDoc:"EMBLEMA INDEPENDIENTES",link: Acuerdos__pdfpath(`./${"2016/"}${"87.pdf"}`),},</v>
      </c>
      <c r="V95" s="1" t="str">
        <f t="shared" si="6"/>
        <v>{id:87,year: "2016",typeDoc:"ACUERDO",dateDoc:"18-ABR",numDoc:"CG 87-2016",monthDoc:"ABR",nameDoc:"EMBLEMA INDEPENDIENTES",link: Acuerdos__pdfpath(`./${"2016/"}${"87.pdf"}`),},</v>
      </c>
      <c r="W95" s="1">
        <v>94</v>
      </c>
    </row>
    <row r="96" spans="1:23" x14ac:dyDescent="0.25">
      <c r="A96" s="1" t="s">
        <v>748</v>
      </c>
      <c r="B96" s="1">
        <v>88</v>
      </c>
      <c r="C96" s="1" t="s">
        <v>1271</v>
      </c>
      <c r="D96" s="1" t="s">
        <v>1181</v>
      </c>
      <c r="E96" s="1" t="s">
        <v>1417</v>
      </c>
      <c r="F96" s="2" t="s">
        <v>639</v>
      </c>
      <c r="G96" s="1" t="s">
        <v>1176</v>
      </c>
      <c r="I96" s="1">
        <v>88</v>
      </c>
      <c r="J96" s="1" t="s">
        <v>0</v>
      </c>
      <c r="K96" s="1" t="s">
        <v>1260</v>
      </c>
      <c r="L96" s="3" t="str">
        <f t="shared" si="7"/>
        <v>ABR</v>
      </c>
      <c r="M96" s="1" t="s">
        <v>1177</v>
      </c>
      <c r="N96" s="1" t="s">
        <v>1432</v>
      </c>
      <c r="O96" s="1" t="s">
        <v>747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"2016",typeDoc:"ACUERDO",dateDoc:"18-ABR",numDoc:"CG 88-2016",monthDoc:"ABR",nameDoc:"SUSTITUCIONES CONSEJOS",link: Acuerdos__pdfpath(`./${"2016/"}${"88.pdf"}`),},</v>
      </c>
      <c r="V96" s="1" t="str">
        <f t="shared" si="6"/>
        <v>{id:88,year: "2016",typeDoc:"ACUERDO",dateDoc:"18-ABR",numDoc:"CG 88-2016",monthDoc:"ABR",nameDoc:"SUSTITUCIONES CONSEJOS",link: Acuerdos__pdfpath(`./${"2016/"}${"88.pdf"}`),},</v>
      </c>
      <c r="W96" s="1">
        <v>95</v>
      </c>
    </row>
    <row r="97" spans="1:23" x14ac:dyDescent="0.25">
      <c r="A97" s="1" t="s">
        <v>748</v>
      </c>
      <c r="B97" s="1">
        <v>89</v>
      </c>
      <c r="C97" s="1" t="s">
        <v>1271</v>
      </c>
      <c r="D97" s="1" t="s">
        <v>1181</v>
      </c>
      <c r="E97" s="1" t="s">
        <v>1417</v>
      </c>
      <c r="F97" s="2" t="s">
        <v>639</v>
      </c>
      <c r="G97" s="1" t="s">
        <v>1176</v>
      </c>
      <c r="I97" s="1">
        <v>89</v>
      </c>
      <c r="J97" s="1" t="s">
        <v>0</v>
      </c>
      <c r="K97" s="1" t="s">
        <v>1260</v>
      </c>
      <c r="L97" s="3" t="str">
        <f t="shared" si="7"/>
        <v>ABR</v>
      </c>
      <c r="M97" s="1" t="s">
        <v>1177</v>
      </c>
      <c r="N97" s="6" t="s">
        <v>1433</v>
      </c>
      <c r="O97" s="1" t="s">
        <v>747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"2016",typeDoc:"ACUERDO",dateDoc:"18-ABR",numDoc:"CG 89-2016",monthDoc:"ABR",nameDoc:"PROMOCIÓN DEL VOTO",link: Acuerdos__pdfpath(`./${"2016/"}${"89.pdf"}`),},</v>
      </c>
      <c r="V97" s="1" t="str">
        <f t="shared" si="6"/>
        <v>{id:89,year: "2016",typeDoc:"ACUERDO",dateDoc:"18-ABR",numDoc:"CG 89-2016",monthDoc:"ABR",nameDoc:"PROMOCIÓN DEL VOTO",link: Acuerdos__pdfpath(`./${"2016/"}${"89.pdf"}`),},</v>
      </c>
      <c r="W97" s="1">
        <v>96</v>
      </c>
    </row>
    <row r="98" spans="1:23" x14ac:dyDescent="0.25">
      <c r="A98" s="1" t="s">
        <v>748</v>
      </c>
      <c r="B98" s="1">
        <v>90</v>
      </c>
      <c r="C98" s="1" t="s">
        <v>1271</v>
      </c>
      <c r="D98" s="1" t="s">
        <v>1181</v>
      </c>
      <c r="E98" s="1" t="s">
        <v>1417</v>
      </c>
      <c r="F98" s="2" t="s">
        <v>640</v>
      </c>
      <c r="G98" s="1" t="s">
        <v>1176</v>
      </c>
      <c r="I98" s="1">
        <v>90</v>
      </c>
      <c r="J98" s="1" t="s">
        <v>0</v>
      </c>
      <c r="K98" s="1" t="s">
        <v>1260</v>
      </c>
      <c r="L98" s="3" t="str">
        <f t="shared" si="7"/>
        <v>ABR</v>
      </c>
      <c r="M98" s="1" t="s">
        <v>1177</v>
      </c>
      <c r="N98" s="1" t="s">
        <v>1434</v>
      </c>
      <c r="O98" s="1" t="s">
        <v>747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"2016",typeDoc:"ACUERDO",dateDoc:"21-ABR",numDoc:"CG 90-2016",monthDoc:"ABR",nameDoc:"ALFONSO CANO",link: Acuerdos__pdfpath(`./${"2016/"}${"90.pdf"}`),},</v>
      </c>
      <c r="V98" s="1" t="str">
        <f t="shared" si="6"/>
        <v>{id:90,year: "2016",typeDoc:"ACUERDO",dateDoc:"21-ABR",numDoc:"CG 90-2016",monthDoc:"ABR",nameDoc:"ALFONSO CANO",link: Acuerdos__pdfpath(`./${"2016/"}${"90.pdf"}`),},</v>
      </c>
      <c r="W98" s="1">
        <v>97</v>
      </c>
    </row>
    <row r="99" spans="1:23" x14ac:dyDescent="0.25">
      <c r="A99" s="1" t="s">
        <v>748</v>
      </c>
      <c r="B99" s="1">
        <v>91</v>
      </c>
      <c r="C99" s="1" t="s">
        <v>1271</v>
      </c>
      <c r="D99" s="1" t="s">
        <v>1181</v>
      </c>
      <c r="E99" s="1" t="s">
        <v>1417</v>
      </c>
      <c r="F99" s="2" t="s">
        <v>640</v>
      </c>
      <c r="G99" s="1" t="s">
        <v>1176</v>
      </c>
      <c r="I99" s="1">
        <v>91</v>
      </c>
      <c r="J99" s="1" t="s">
        <v>0</v>
      </c>
      <c r="K99" s="1" t="s">
        <v>1260</v>
      </c>
      <c r="L99" s="3" t="str">
        <f t="shared" si="7"/>
        <v>ABR</v>
      </c>
      <c r="M99" s="1" t="s">
        <v>1177</v>
      </c>
      <c r="N99" s="1" t="s">
        <v>1435</v>
      </c>
      <c r="O99" s="1" t="s">
        <v>747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"2016",typeDoc:"ACUERDO",dateDoc:"21-ABR",numDoc:"CG 91-2016",monthDoc:"ABR",nameDoc:"ADENDA PRI",link: Acuerdos__pdfpath(`./${"2016/"}${"91.pdf"}`),},</v>
      </c>
      <c r="V99" s="1" t="str">
        <f t="shared" si="6"/>
        <v>{id:91,year: "2016",typeDoc:"ACUERDO",dateDoc:"21-ABR",numDoc:"CG 91-2016",monthDoc:"ABR",nameDoc:"ADENDA PRI",link: Acuerdos__pdfpath(`./${"2016/"}${"91.pdf"}`),},</v>
      </c>
      <c r="W99" s="1">
        <v>98</v>
      </c>
    </row>
    <row r="100" spans="1:23" x14ac:dyDescent="0.25">
      <c r="A100" s="1" t="s">
        <v>748</v>
      </c>
      <c r="B100" s="1">
        <v>92</v>
      </c>
      <c r="C100" s="1" t="s">
        <v>1271</v>
      </c>
      <c r="D100" s="1" t="s">
        <v>1181</v>
      </c>
      <c r="E100" s="1" t="s">
        <v>1417</v>
      </c>
      <c r="F100" s="2" t="s">
        <v>641</v>
      </c>
      <c r="G100" s="1" t="s">
        <v>1176</v>
      </c>
      <c r="I100" s="1">
        <v>92</v>
      </c>
      <c r="J100" s="1" t="s">
        <v>0</v>
      </c>
      <c r="K100" s="1" t="s">
        <v>1260</v>
      </c>
      <c r="L100" s="3" t="str">
        <f t="shared" si="7"/>
        <v>ABR</v>
      </c>
      <c r="M100" s="1" t="s">
        <v>1177</v>
      </c>
      <c r="N100" s="1" t="s">
        <v>1436</v>
      </c>
      <c r="O100" s="1" t="s">
        <v>747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"2016",typeDoc:"ACUERDO",dateDoc:"25-ABR",numDoc:"CG 92-2016",monthDoc:"ABR",nameDoc:"JORGE MORENO",link: Acuerdos__pdfpath(`./${"2016/"}${"92.pdf"}`),},</v>
      </c>
      <c r="V100" s="1" t="str">
        <f t="shared" si="6"/>
        <v>{id:92,year: "2016",typeDoc:"ACUERDO",dateDoc:"25-ABR",numDoc:"CG 92-2016",monthDoc:"ABR",nameDoc:"JORGE MORENO",link: Acuerdos__pdfpath(`./${"2016/"}${"92.pdf"}`),},</v>
      </c>
      <c r="W100" s="1">
        <v>99</v>
      </c>
    </row>
    <row r="101" spans="1:23" x14ac:dyDescent="0.25">
      <c r="A101" s="1" t="s">
        <v>748</v>
      </c>
      <c r="B101" s="1">
        <v>93</v>
      </c>
      <c r="C101" s="1" t="s">
        <v>1271</v>
      </c>
      <c r="D101" s="1" t="s">
        <v>1181</v>
      </c>
      <c r="E101" s="1" t="s">
        <v>1417</v>
      </c>
      <c r="F101" s="2" t="s">
        <v>642</v>
      </c>
      <c r="G101" s="1" t="s">
        <v>1176</v>
      </c>
      <c r="I101" s="1">
        <v>93</v>
      </c>
      <c r="J101" s="1" t="s">
        <v>0</v>
      </c>
      <c r="K101" s="1" t="s">
        <v>1260</v>
      </c>
      <c r="L101" s="3" t="str">
        <f t="shared" si="7"/>
        <v>ABR</v>
      </c>
      <c r="M101" s="1" t="s">
        <v>1177</v>
      </c>
      <c r="N101" s="1" t="s">
        <v>1437</v>
      </c>
      <c r="O101" s="1" t="s">
        <v>747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"2016",typeDoc:"ACUERDO",dateDoc:"29-ABR",numDoc:"CG 93-2016",monthDoc:"ABR",nameDoc:"AYUNTAM. CANDIDATURA COMÚN PRI PVEM NUEVA ALIANZA PS",link: Acuerdos__pdfpath(`./${"2016/"}${"93.pdf"}`),},</v>
      </c>
      <c r="V101" s="1" t="str">
        <f t="shared" si="6"/>
        <v>{id:93,year: "2016",typeDoc:"ACUERDO",dateDoc:"29-ABR",numDoc:"CG 93-2016",monthDoc:"ABR",nameDoc:"AYUNTAM. CANDIDATURA COMÚN PRI PVEM NUEVA ALIANZA PS",link: Acuerdos__pdfpath(`./${"2016/"}${"93.pdf"}`),},</v>
      </c>
      <c r="W101" s="1">
        <v>100</v>
      </c>
    </row>
    <row r="102" spans="1:23" x14ac:dyDescent="0.25">
      <c r="A102" s="1" t="s">
        <v>748</v>
      </c>
      <c r="B102" s="1">
        <v>94</v>
      </c>
      <c r="C102" s="1" t="s">
        <v>1271</v>
      </c>
      <c r="D102" s="1" t="s">
        <v>1181</v>
      </c>
      <c r="E102" s="1" t="s">
        <v>1417</v>
      </c>
      <c r="F102" s="2" t="s">
        <v>642</v>
      </c>
      <c r="G102" s="1" t="s">
        <v>1176</v>
      </c>
      <c r="I102" s="1">
        <v>94</v>
      </c>
      <c r="J102" s="1" t="s">
        <v>0</v>
      </c>
      <c r="K102" s="1" t="s">
        <v>1260</v>
      </c>
      <c r="L102" s="3" t="str">
        <f t="shared" si="7"/>
        <v>ABR</v>
      </c>
      <c r="M102" s="1" t="s">
        <v>1177</v>
      </c>
      <c r="N102" s="1" t="s">
        <v>1438</v>
      </c>
      <c r="O102" s="1" t="s">
        <v>747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"2016",typeDoc:"ACUERDO",dateDoc:"29-ABR",numDoc:"CG 94-2016",monthDoc:"ABR",nameDoc:"AYUNTAM. CANDIDATURA COMÚN PRI PVEM NUEVA ALIANZA",link: Acuerdos__pdfpath(`./${"2016/"}${"94.pdf"}`),},</v>
      </c>
      <c r="V102" s="1" t="str">
        <f t="shared" si="6"/>
        <v>{id:94,year: "2016",typeDoc:"ACUERDO",dateDoc:"29-ABR",numDoc:"CG 94-2016",monthDoc:"ABR",nameDoc:"AYUNTAM. CANDIDATURA COMÚN PRI PVEM NUEVA ALIANZA",link: Acuerdos__pdfpath(`./${"2016/"}${"94.pdf"}`),},</v>
      </c>
      <c r="W102" s="1">
        <v>101</v>
      </c>
    </row>
    <row r="103" spans="1:23" x14ac:dyDescent="0.25">
      <c r="A103" s="1" t="s">
        <v>748</v>
      </c>
      <c r="B103" s="1">
        <v>95</v>
      </c>
      <c r="C103" s="1" t="s">
        <v>1271</v>
      </c>
      <c r="D103" s="1" t="s">
        <v>1181</v>
      </c>
      <c r="E103" s="1" t="s">
        <v>1417</v>
      </c>
      <c r="F103" s="2" t="s">
        <v>642</v>
      </c>
      <c r="G103" s="1" t="s">
        <v>1176</v>
      </c>
      <c r="I103" s="1">
        <v>95</v>
      </c>
      <c r="J103" s="1" t="s">
        <v>0</v>
      </c>
      <c r="K103" s="1" t="s">
        <v>1260</v>
      </c>
      <c r="L103" s="3" t="str">
        <f t="shared" si="7"/>
        <v>ABR</v>
      </c>
      <c r="M103" s="1" t="s">
        <v>1177</v>
      </c>
      <c r="N103" s="1" t="s">
        <v>1439</v>
      </c>
      <c r="O103" s="1" t="s">
        <v>747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"2016",typeDoc:"ACUERDO",dateDoc:"29-ABR",numDoc:"CG 95-2016",monthDoc:"ABR",nameDoc:"RESERVA REGISTRO AYUNTAMIENTOS PT",link: Acuerdos__pdfpath(`./${"2016/"}${"95.pdf"}`),},</v>
      </c>
      <c r="V103" s="1" t="str">
        <f t="shared" si="6"/>
        <v>{id:95,year: "2016",typeDoc:"ACUERDO",dateDoc:"29-ABR",numDoc:"CG 95-2016",monthDoc:"ABR",nameDoc:"RESERVA REGISTRO AYUNTAMIENTOS PT",link: Acuerdos__pdfpath(`./${"2016/"}${"95.pdf"}`),},</v>
      </c>
      <c r="W103" s="1">
        <v>102</v>
      </c>
    </row>
    <row r="104" spans="1:23" x14ac:dyDescent="0.25">
      <c r="A104" s="1" t="s">
        <v>748</v>
      </c>
      <c r="B104" s="1">
        <v>96</v>
      </c>
      <c r="C104" s="1" t="s">
        <v>1271</v>
      </c>
      <c r="D104" s="1" t="s">
        <v>1181</v>
      </c>
      <c r="E104" s="1" t="s">
        <v>1417</v>
      </c>
      <c r="F104" s="2" t="s">
        <v>642</v>
      </c>
      <c r="G104" s="1" t="s">
        <v>1176</v>
      </c>
      <c r="I104" s="1">
        <v>96</v>
      </c>
      <c r="J104" s="1" t="s">
        <v>0</v>
      </c>
      <c r="K104" s="1" t="s">
        <v>1260</v>
      </c>
      <c r="L104" s="3" t="str">
        <f t="shared" si="7"/>
        <v>ABR</v>
      </c>
      <c r="M104" s="1" t="s">
        <v>1177</v>
      </c>
      <c r="N104" s="1" t="s">
        <v>1440</v>
      </c>
      <c r="O104" s="1" t="s">
        <v>747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"2016",typeDoc:"ACUERDO",dateDoc:"29-ABR",numDoc:"CG 96-2016",monthDoc:"ABR",nameDoc:" AYUNTAM. CANDIDATURA COMÚN PRI PVEM",link: Acuerdos__pdfpath(`./${"2016/"}${"96.pdf"}`),},</v>
      </c>
      <c r="V104" s="1" t="str">
        <f t="shared" si="6"/>
        <v>{id:96,year: "2016",typeDoc:"ACUERDO",dateDoc:"29-ABR",numDoc:"CG 96-2016",monthDoc:"ABR",nameDoc:" AYUNTAM. CANDIDATURA COMÚN PRI PVEM",link: Acuerdos__pdfpath(`./${"2016/"}${"96.pdf"}`),},</v>
      </c>
      <c r="W104" s="1">
        <v>103</v>
      </c>
    </row>
    <row r="105" spans="1:23" x14ac:dyDescent="0.25">
      <c r="A105" s="1" t="s">
        <v>748</v>
      </c>
      <c r="B105" s="1">
        <v>97</v>
      </c>
      <c r="C105" s="1" t="s">
        <v>1271</v>
      </c>
      <c r="D105" s="1" t="s">
        <v>1181</v>
      </c>
      <c r="E105" s="1" t="s">
        <v>1417</v>
      </c>
      <c r="F105" s="2" t="s">
        <v>642</v>
      </c>
      <c r="G105" s="1" t="s">
        <v>1176</v>
      </c>
      <c r="I105" s="1">
        <v>97</v>
      </c>
      <c r="J105" s="1" t="s">
        <v>0</v>
      </c>
      <c r="K105" s="1" t="s">
        <v>1260</v>
      </c>
      <c r="L105" s="3" t="str">
        <f t="shared" si="7"/>
        <v>ABR</v>
      </c>
      <c r="M105" s="1" t="s">
        <v>1177</v>
      </c>
      <c r="N105" s="1" t="s">
        <v>1441</v>
      </c>
      <c r="O105" s="1" t="s">
        <v>747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"2016",typeDoc:"ACUERDO",dateDoc:"29-ABR",numDoc:"CG 97-2016",monthDoc:"ABR",nameDoc:"AYUNTAM. CANDIDATURA COMÚN PRI NUEVA ALIANZA PS",link: Acuerdos__pdfpath(`./${"2016/"}${"97.pdf"}`),},</v>
      </c>
      <c r="V105" s="1" t="str">
        <f t="shared" si="6"/>
        <v>{id:97,year: "2016",typeDoc:"ACUERDO",dateDoc:"29-ABR",numDoc:"CG 97-2016",monthDoc:"ABR",nameDoc:"AYUNTAM. CANDIDATURA COMÚN PRI NUEVA ALIANZA PS",link: Acuerdos__pdfpath(`./${"2016/"}${"97.pdf"}`),},</v>
      </c>
      <c r="W105" s="1">
        <v>104</v>
      </c>
    </row>
    <row r="106" spans="1:23" x14ac:dyDescent="0.25">
      <c r="A106" s="1" t="s">
        <v>748</v>
      </c>
      <c r="B106" s="1">
        <v>98</v>
      </c>
      <c r="C106" s="1" t="s">
        <v>1271</v>
      </c>
      <c r="D106" s="1" t="s">
        <v>1181</v>
      </c>
      <c r="E106" s="1" t="s">
        <v>1417</v>
      </c>
      <c r="F106" s="2" t="s">
        <v>642</v>
      </c>
      <c r="G106" s="1" t="s">
        <v>1176</v>
      </c>
      <c r="I106" s="1">
        <v>98</v>
      </c>
      <c r="J106" s="1" t="s">
        <v>0</v>
      </c>
      <c r="K106" s="1" t="s">
        <v>1260</v>
      </c>
      <c r="L106" s="3" t="str">
        <f t="shared" si="7"/>
        <v>ABR</v>
      </c>
      <c r="M106" s="1" t="s">
        <v>1177</v>
      </c>
      <c r="N106" s="1" t="s">
        <v>1442</v>
      </c>
      <c r="O106" s="1" t="s">
        <v>747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"2016",typeDoc:"ACUERDO",dateDoc:"29-ABR",numDoc:"CG 98-2016",monthDoc:"ABR",nameDoc:"CANDIDATURA COMÚN PRI NUEVA ALIANZA",link: Acuerdos__pdfpath(`./${"2016/"}${"98.pdf"}`),},</v>
      </c>
      <c r="V106" s="1" t="str">
        <f t="shared" si="6"/>
        <v>{id:98,year: "2016",typeDoc:"ACUERDO",dateDoc:"29-ABR",numDoc:"CG 98-2016",monthDoc:"ABR",nameDoc:"CANDIDATURA COMÚN PRI NUEVA ALIANZA",link: Acuerdos__pdfpath(`./${"2016/"}${"98.pdf"}`),},</v>
      </c>
      <c r="W106" s="1">
        <v>105</v>
      </c>
    </row>
    <row r="107" spans="1:23" x14ac:dyDescent="0.25">
      <c r="A107" s="1" t="s">
        <v>748</v>
      </c>
      <c r="B107" s="1">
        <v>99</v>
      </c>
      <c r="C107" s="1" t="s">
        <v>1271</v>
      </c>
      <c r="D107" s="1" t="s">
        <v>1181</v>
      </c>
      <c r="E107" s="1" t="s">
        <v>1417</v>
      </c>
      <c r="F107" s="2" t="s">
        <v>642</v>
      </c>
      <c r="G107" s="1" t="s">
        <v>1176</v>
      </c>
      <c r="I107" s="1">
        <v>99</v>
      </c>
      <c r="J107" s="1" t="s">
        <v>0</v>
      </c>
      <c r="K107" s="1" t="s">
        <v>1260</v>
      </c>
      <c r="L107" s="3" t="str">
        <f t="shared" si="7"/>
        <v>ABR</v>
      </c>
      <c r="M107" s="1" t="s">
        <v>1177</v>
      </c>
      <c r="N107" s="3" t="s">
        <v>1443</v>
      </c>
      <c r="O107" s="1" t="s">
        <v>747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"2016",typeDoc:"ACUERDO",dateDoc:"29-ABR",numDoc:"CG 99-2016",monthDoc:"ABR",nameDoc:"AYUNTAM. CANDIDATURA COMÚN PRI PS",link: Acuerdos__pdfpath(`./${"2016/"}${"99.pdf"}`),},</v>
      </c>
      <c r="V107" s="1" t="str">
        <f t="shared" si="6"/>
        <v>{id:99,year: "2016",typeDoc:"ACUERDO",dateDoc:"29-ABR",numDoc:"CG 99-2016",monthDoc:"ABR",nameDoc:"AYUNTAM. CANDIDATURA COMÚN PRI PS",link: Acuerdos__pdfpath(`./${"2016/"}${"99.pdf"}`),},</v>
      </c>
      <c r="W107" s="1">
        <v>106</v>
      </c>
    </row>
    <row r="108" spans="1:23" x14ac:dyDescent="0.25">
      <c r="A108" s="1" t="s">
        <v>748</v>
      </c>
      <c r="B108" s="1">
        <v>100</v>
      </c>
      <c r="C108" s="1" t="s">
        <v>1271</v>
      </c>
      <c r="D108" s="1" t="s">
        <v>1181</v>
      </c>
      <c r="E108" s="1" t="s">
        <v>1417</v>
      </c>
      <c r="F108" s="2" t="s">
        <v>642</v>
      </c>
      <c r="G108" s="1" t="s">
        <v>1176</v>
      </c>
      <c r="I108" s="1">
        <v>100</v>
      </c>
      <c r="J108" s="1" t="s">
        <v>0</v>
      </c>
      <c r="K108" s="1" t="s">
        <v>1260</v>
      </c>
      <c r="L108" s="3" t="str">
        <f t="shared" si="7"/>
        <v>ABR</v>
      </c>
      <c r="M108" s="1" t="s">
        <v>1177</v>
      </c>
      <c r="N108" s="3" t="s">
        <v>1444</v>
      </c>
      <c r="O108" s="1" t="s">
        <v>747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"2016",typeDoc:"ACUERDO",dateDoc:"29-ABR",numDoc:"CG 100-2016",monthDoc:"ABR",nameDoc:"RESERVA REGISTRO AYUNTAMIENTOS CANDIDATURA PRD PT",link: Acuerdos__pdfpath(`./${"2016/"}${"100.pdf"}`),},</v>
      </c>
      <c r="V108" s="1" t="str">
        <f t="shared" si="6"/>
        <v>{id:100,year: "2016",typeDoc:"ACUERDO",dateDoc:"29-ABR",numDoc:"CG 100-2016",monthDoc:"ABR",nameDoc:"RESERVA REGISTRO AYUNTAMIENTOS CANDIDATURA PRD PT",link: Acuerdos__pdfpath(`./${"2016/"}${"100.pdf"}`),},</v>
      </c>
      <c r="W108" s="1">
        <v>107</v>
      </c>
    </row>
    <row r="109" spans="1:23" s="3" customFormat="1" x14ac:dyDescent="0.25">
      <c r="A109" s="1" t="s">
        <v>748</v>
      </c>
      <c r="B109" s="3">
        <v>101</v>
      </c>
      <c r="C109" s="1" t="s">
        <v>1271</v>
      </c>
      <c r="D109" s="1" t="s">
        <v>1181</v>
      </c>
      <c r="E109" s="1" t="s">
        <v>1417</v>
      </c>
      <c r="F109" s="7" t="s">
        <v>642</v>
      </c>
      <c r="G109" s="3" t="s">
        <v>1176</v>
      </c>
      <c r="I109" s="3">
        <v>101</v>
      </c>
      <c r="J109" s="3" t="s">
        <v>0</v>
      </c>
      <c r="K109" s="1" t="s">
        <v>1260</v>
      </c>
      <c r="L109" s="3" t="str">
        <f t="shared" si="7"/>
        <v>ABR</v>
      </c>
      <c r="M109" s="1" t="s">
        <v>1177</v>
      </c>
      <c r="N109" s="3" t="s">
        <v>1445</v>
      </c>
      <c r="O109" s="1" t="s">
        <v>747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"2016",typeDoc:"ACUERDO",dateDoc:"29-ABR",numDoc:"CG 101-2016",monthDoc:"ABR",nameDoc:"AYUNTAM. CANDIDATURA COMÚN PVEM PS",link: Acuerdos__pdfpath(`./${"2016/"}${"101.pdf"}`),},</v>
      </c>
      <c r="V109" s="1" t="str">
        <f t="shared" si="6"/>
        <v>{id:101,year: "2016",typeDoc:"ACUERDO",dateDoc:"29-ABR",numDoc:"CG 101-2016",monthDoc:"ABR",nameDoc:"AYUNTAM. CANDIDATURA COMÚN PVEM PS",link: Acuerdos__pdfpath(`./${"2016/"}${"101.pdf"}`),},</v>
      </c>
      <c r="W109" s="1">
        <v>108</v>
      </c>
    </row>
    <row r="110" spans="1:23" x14ac:dyDescent="0.25">
      <c r="A110" s="1" t="s">
        <v>748</v>
      </c>
      <c r="B110" s="1">
        <v>102</v>
      </c>
      <c r="C110" s="1" t="s">
        <v>1271</v>
      </c>
      <c r="D110" s="1" t="s">
        <v>1181</v>
      </c>
      <c r="E110" s="1" t="s">
        <v>1417</v>
      </c>
      <c r="F110" s="2" t="s">
        <v>642</v>
      </c>
      <c r="G110" s="1" t="s">
        <v>1176</v>
      </c>
      <c r="I110" s="1">
        <v>102</v>
      </c>
      <c r="J110" s="1" t="s">
        <v>0</v>
      </c>
      <c r="K110" s="1" t="s">
        <v>1260</v>
      </c>
      <c r="L110" s="3" t="str">
        <f t="shared" si="7"/>
        <v>ABR</v>
      </c>
      <c r="M110" s="1" t="s">
        <v>1177</v>
      </c>
      <c r="N110" s="1" t="s">
        <v>1446</v>
      </c>
      <c r="O110" s="1" t="s">
        <v>747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"2016",typeDoc:"ACUERDO",dateDoc:"29-ABR",numDoc:"CG 102-2016",monthDoc:"ABR",nameDoc:"REGISTRO AYUNTAM. PAN",link: Acuerdos__pdfpath(`./${"2016/"}${"102.pdf"}`),},</v>
      </c>
      <c r="V110" s="1" t="str">
        <f t="shared" si="6"/>
        <v>{id:102,year: "2016",typeDoc:"ACUERDO",dateDoc:"29-ABR",numDoc:"CG 102-2016",monthDoc:"ABR",nameDoc:"REGISTRO AYUNTAM. PAN",link: Acuerdos__pdfpath(`./${"2016/"}${"102.pdf"}`),},</v>
      </c>
      <c r="W110" s="1">
        <v>109</v>
      </c>
    </row>
    <row r="111" spans="1:23" x14ac:dyDescent="0.25">
      <c r="A111" s="1" t="s">
        <v>748</v>
      </c>
      <c r="B111" s="1">
        <v>103</v>
      </c>
      <c r="C111" s="1" t="s">
        <v>1271</v>
      </c>
      <c r="D111" s="1" t="s">
        <v>1181</v>
      </c>
      <c r="E111" s="1" t="s">
        <v>1417</v>
      </c>
      <c r="F111" s="2" t="s">
        <v>642</v>
      </c>
      <c r="G111" s="1" t="s">
        <v>1176</v>
      </c>
      <c r="I111" s="1">
        <v>103</v>
      </c>
      <c r="J111" s="1" t="s">
        <v>0</v>
      </c>
      <c r="K111" s="1" t="s">
        <v>1260</v>
      </c>
      <c r="L111" s="3" t="str">
        <f t="shared" si="7"/>
        <v>ABR</v>
      </c>
      <c r="M111" s="1" t="s">
        <v>1177</v>
      </c>
      <c r="N111" s="1" t="s">
        <v>1447</v>
      </c>
      <c r="O111" s="1" t="s">
        <v>747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"2016",typeDoc:"ACUERDO",dateDoc:"29-ABR",numDoc:"CG 103-2016",monthDoc:"ABR",nameDoc:"REGISTRO AYUNTAM. PRI",link: Acuerdos__pdfpath(`./${"2016/"}${"103.pdf"}`),},</v>
      </c>
      <c r="V111" s="1" t="str">
        <f t="shared" si="6"/>
        <v>{id:103,year: "2016",typeDoc:"ACUERDO",dateDoc:"29-ABR",numDoc:"CG 103-2016",monthDoc:"ABR",nameDoc:"REGISTRO AYUNTAM. PRI",link: Acuerdos__pdfpath(`./${"2016/"}${"103.pdf"}`),},</v>
      </c>
      <c r="W111" s="1">
        <v>110</v>
      </c>
    </row>
    <row r="112" spans="1:23" x14ac:dyDescent="0.25">
      <c r="A112" s="1" t="s">
        <v>748</v>
      </c>
      <c r="B112" s="1">
        <v>104</v>
      </c>
      <c r="C112" s="1" t="s">
        <v>1271</v>
      </c>
      <c r="D112" s="1" t="s">
        <v>1181</v>
      </c>
      <c r="E112" s="1" t="s">
        <v>1417</v>
      </c>
      <c r="F112" s="2" t="s">
        <v>642</v>
      </c>
      <c r="G112" s="1" t="s">
        <v>1176</v>
      </c>
      <c r="I112" s="1">
        <v>104</v>
      </c>
      <c r="J112" s="1" t="s">
        <v>0</v>
      </c>
      <c r="K112" s="1" t="s">
        <v>1260</v>
      </c>
      <c r="L112" s="3" t="str">
        <f t="shared" si="7"/>
        <v>ABR</v>
      </c>
      <c r="M112" s="1" t="s">
        <v>1177</v>
      </c>
      <c r="N112" s="1" t="s">
        <v>1448</v>
      </c>
      <c r="O112" s="1" t="s">
        <v>747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"2016",typeDoc:"ACUERDO",dateDoc:"29-ABR",numDoc:"CG 104-2016",monthDoc:"ABR",nameDoc:"REGISTRO AYUNTAM. PVEM",link: Acuerdos__pdfpath(`./${"2016/"}${"104.pdf"}`),},</v>
      </c>
      <c r="V112" s="1" t="str">
        <f t="shared" si="6"/>
        <v>{id:104,year: "2016",typeDoc:"ACUERDO",dateDoc:"29-ABR",numDoc:"CG 104-2016",monthDoc:"ABR",nameDoc:"REGISTRO AYUNTAM. PVEM",link: Acuerdos__pdfpath(`./${"2016/"}${"104.pdf"}`),},</v>
      </c>
      <c r="W112" s="1">
        <v>111</v>
      </c>
    </row>
    <row r="113" spans="1:23" x14ac:dyDescent="0.25">
      <c r="A113" s="1" t="s">
        <v>748</v>
      </c>
      <c r="B113" s="1">
        <v>105</v>
      </c>
      <c r="C113" s="1" t="s">
        <v>1271</v>
      </c>
      <c r="D113" s="1" t="s">
        <v>1181</v>
      </c>
      <c r="E113" s="1" t="s">
        <v>1417</v>
      </c>
      <c r="F113" s="2" t="s">
        <v>642</v>
      </c>
      <c r="G113" s="1" t="s">
        <v>1176</v>
      </c>
      <c r="I113" s="1">
        <v>105</v>
      </c>
      <c r="J113" s="1" t="s">
        <v>0</v>
      </c>
      <c r="K113" s="1" t="s">
        <v>1260</v>
      </c>
      <c r="L113" s="3" t="str">
        <f t="shared" si="7"/>
        <v>ABR</v>
      </c>
      <c r="M113" s="1" t="s">
        <v>1177</v>
      </c>
      <c r="N113" s="1" t="s">
        <v>1449</v>
      </c>
      <c r="O113" s="1" t="s">
        <v>747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"2016",typeDoc:"ACUERDO",dateDoc:"29-ABR",numDoc:"CG 105-2016",monthDoc:"ABR",nameDoc:"RESERVA REGISTRO AYUNTAMIENTO MOVIMIENTO CIUDADANO",link: Acuerdos__pdfpath(`./${"2016/"}${"105.pdf"}`),},</v>
      </c>
      <c r="V113" s="1" t="str">
        <f t="shared" si="6"/>
        <v>{id:105,year: "2016",typeDoc:"ACUERDO",dateDoc:"29-ABR",numDoc:"CG 105-2016",monthDoc:"ABR",nameDoc:"RESERVA REGISTRO AYUNTAMIENTO MOVIMIENTO CIUDADANO",link: Acuerdos__pdfpath(`./${"2016/"}${"105.pdf"}`),},</v>
      </c>
      <c r="W113" s="1">
        <v>112</v>
      </c>
    </row>
    <row r="114" spans="1:23" x14ac:dyDescent="0.25">
      <c r="A114" s="1" t="s">
        <v>748</v>
      </c>
      <c r="B114" s="1">
        <v>106</v>
      </c>
      <c r="C114" s="1" t="s">
        <v>1271</v>
      </c>
      <c r="D114" s="1" t="s">
        <v>1181</v>
      </c>
      <c r="E114" s="1" t="s">
        <v>1417</v>
      </c>
      <c r="F114" s="2" t="s">
        <v>642</v>
      </c>
      <c r="G114" s="1" t="s">
        <v>1176</v>
      </c>
      <c r="I114" s="1">
        <v>106</v>
      </c>
      <c r="J114" s="1" t="s">
        <v>0</v>
      </c>
      <c r="K114" s="1" t="s">
        <v>1260</v>
      </c>
      <c r="L114" s="3" t="str">
        <f t="shared" si="7"/>
        <v>ABR</v>
      </c>
      <c r="M114" s="1" t="s">
        <v>1177</v>
      </c>
      <c r="N114" s="1" t="s">
        <v>1450</v>
      </c>
      <c r="O114" s="1" t="s">
        <v>747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"2016",typeDoc:"ACUERDO",dateDoc:"29-ABR",numDoc:"CG 106-2016",monthDoc:"ABR",nameDoc:"RESERVA NUEVA ALIANZA",link: Acuerdos__pdfpath(`./${"2016/"}${"106.pdf"}`),},</v>
      </c>
      <c r="V114" s="1" t="str">
        <f t="shared" si="6"/>
        <v>{id:106,year: "2016",typeDoc:"ACUERDO",dateDoc:"29-ABR",numDoc:"CG 106-2016",monthDoc:"ABR",nameDoc:"RESERVA NUEVA ALIANZA",link: Acuerdos__pdfpath(`./${"2016/"}${"106.pdf"}`),},</v>
      </c>
      <c r="W114" s="1">
        <v>113</v>
      </c>
    </row>
    <row r="115" spans="1:23" x14ac:dyDescent="0.25">
      <c r="A115" s="1" t="s">
        <v>748</v>
      </c>
      <c r="B115" s="1">
        <v>107</v>
      </c>
      <c r="C115" s="1" t="s">
        <v>1271</v>
      </c>
      <c r="D115" s="1" t="s">
        <v>1181</v>
      </c>
      <c r="E115" s="1" t="s">
        <v>1417</v>
      </c>
      <c r="F115" s="2" t="s">
        <v>642</v>
      </c>
      <c r="G115" s="1" t="s">
        <v>1176</v>
      </c>
      <c r="I115" s="1">
        <v>107</v>
      </c>
      <c r="J115" s="1" t="s">
        <v>0</v>
      </c>
      <c r="K115" s="1" t="s">
        <v>1260</v>
      </c>
      <c r="L115" s="3" t="str">
        <f t="shared" si="7"/>
        <v>ABR</v>
      </c>
      <c r="M115" s="1" t="s">
        <v>1177</v>
      </c>
      <c r="N115" s="1" t="s">
        <v>1451</v>
      </c>
      <c r="O115" s="1" t="s">
        <v>747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"2016",typeDoc:"ACUERDO",dateDoc:"29-ABR",numDoc:"CG 107-2016",monthDoc:"ABR",nameDoc:"RESERVA AYUNTAMIENTOS PAC",link: Acuerdos__pdfpath(`./${"2016/"}${"107.pdf"}`),},</v>
      </c>
      <c r="V115" s="1" t="str">
        <f t="shared" si="6"/>
        <v>{id:107,year: "2016",typeDoc:"ACUERDO",dateDoc:"29-ABR",numDoc:"CG 107-2016",monthDoc:"ABR",nameDoc:"RESERVA AYUNTAMIENTOS PAC",link: Acuerdos__pdfpath(`./${"2016/"}${"107.pdf"}`),},</v>
      </c>
      <c r="W115" s="1">
        <v>114</v>
      </c>
    </row>
    <row r="116" spans="1:23" x14ac:dyDescent="0.25">
      <c r="A116" s="1" t="s">
        <v>748</v>
      </c>
      <c r="B116" s="1">
        <v>108</v>
      </c>
      <c r="C116" s="1" t="s">
        <v>1271</v>
      </c>
      <c r="D116" s="1" t="s">
        <v>1181</v>
      </c>
      <c r="E116" s="1" t="s">
        <v>1417</v>
      </c>
      <c r="F116" s="2" t="s">
        <v>642</v>
      </c>
      <c r="G116" s="1" t="s">
        <v>1176</v>
      </c>
      <c r="I116" s="1">
        <v>108</v>
      </c>
      <c r="J116" s="1" t="s">
        <v>0</v>
      </c>
      <c r="K116" s="1" t="s">
        <v>1260</v>
      </c>
      <c r="L116" s="3" t="str">
        <f t="shared" si="7"/>
        <v>ABR</v>
      </c>
      <c r="M116" s="1" t="s">
        <v>1177</v>
      </c>
      <c r="N116" s="1" t="s">
        <v>1452</v>
      </c>
      <c r="O116" s="1" t="s">
        <v>747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"2016",typeDoc:"ACUERDO",dateDoc:"29-ABR",numDoc:"CG 108-2016",monthDoc:"ABR",nameDoc:"REGISTRO AYUNTAM. PS",link: Acuerdos__pdfpath(`./${"2016/"}${"108.pdf"}`),},</v>
      </c>
      <c r="V116" s="1" t="str">
        <f t="shared" si="6"/>
        <v>{id:108,year: "2016",typeDoc:"ACUERDO",dateDoc:"29-ABR",numDoc:"CG 108-2016",monthDoc:"ABR",nameDoc:"REGISTRO AYUNTAM. PS",link: Acuerdos__pdfpath(`./${"2016/"}${"108.pdf"}`),},</v>
      </c>
      <c r="W116" s="1">
        <v>115</v>
      </c>
    </row>
    <row r="117" spans="1:23" x14ac:dyDescent="0.25">
      <c r="A117" s="1" t="s">
        <v>748</v>
      </c>
      <c r="B117" s="1">
        <v>109</v>
      </c>
      <c r="C117" s="1" t="s">
        <v>1271</v>
      </c>
      <c r="D117" s="1" t="s">
        <v>1181</v>
      </c>
      <c r="E117" s="1" t="s">
        <v>1417</v>
      </c>
      <c r="F117" s="2" t="s">
        <v>642</v>
      </c>
      <c r="G117" s="1" t="s">
        <v>1176</v>
      </c>
      <c r="I117" s="1">
        <v>109</v>
      </c>
      <c r="J117" s="1" t="s">
        <v>0</v>
      </c>
      <c r="K117" s="1" t="s">
        <v>1260</v>
      </c>
      <c r="L117" s="3" t="str">
        <f t="shared" si="7"/>
        <v>ABR</v>
      </c>
      <c r="M117" s="1" t="s">
        <v>1177</v>
      </c>
      <c r="N117" s="1" t="s">
        <v>1453</v>
      </c>
      <c r="O117" s="1" t="s">
        <v>747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"2016",typeDoc:"ACUERDO",dateDoc:"29-ABR",numDoc:"CG 109-2016",monthDoc:"ABR",nameDoc:"MORENA AYUNTAMIENTOS",link: Acuerdos__pdfpath(`./${"2016/"}${"109.pdf"}`),},</v>
      </c>
      <c r="V117" s="1" t="str">
        <f t="shared" si="6"/>
        <v>{id:109,year: "2016",typeDoc:"ACUERDO",dateDoc:"29-ABR",numDoc:"CG 109-2016",monthDoc:"ABR",nameDoc:"MORENA AYUNTAMIENTOS",link: Acuerdos__pdfpath(`./${"2016/"}${"109.pdf"}`),},</v>
      </c>
      <c r="W117" s="1">
        <v>116</v>
      </c>
    </row>
    <row r="118" spans="1:23" x14ac:dyDescent="0.25">
      <c r="A118" s="1" t="s">
        <v>748</v>
      </c>
      <c r="B118" s="1">
        <v>110</v>
      </c>
      <c r="C118" s="1" t="s">
        <v>1271</v>
      </c>
      <c r="D118" s="1" t="s">
        <v>1181</v>
      </c>
      <c r="E118" s="1" t="s">
        <v>1417</v>
      </c>
      <c r="F118" s="2" t="s">
        <v>642</v>
      </c>
      <c r="G118" s="1" t="s">
        <v>1176</v>
      </c>
      <c r="I118" s="1">
        <v>110</v>
      </c>
      <c r="J118" s="1" t="s">
        <v>0</v>
      </c>
      <c r="K118" s="1" t="s">
        <v>1260</v>
      </c>
      <c r="L118" s="3" t="str">
        <f t="shared" si="7"/>
        <v>ABR</v>
      </c>
      <c r="M118" s="1" t="s">
        <v>1177</v>
      </c>
      <c r="N118" s="1" t="s">
        <v>1454</v>
      </c>
      <c r="O118" s="1" t="s">
        <v>747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"2016",typeDoc:"ACUERDO",dateDoc:"29-ABR",numDoc:"CG 110-2016",monthDoc:"ABR",nameDoc:"RESERVA REGISTRO AYUNTAMIENTO PES",link: Acuerdos__pdfpath(`./${"2016/"}${"110.pdf"}`),},</v>
      </c>
      <c r="V118" s="1" t="str">
        <f t="shared" si="6"/>
        <v>{id:110,year: "2016",typeDoc:"ACUERDO",dateDoc:"29-ABR",numDoc:"CG 110-2016",monthDoc:"ABR",nameDoc:"RESERVA REGISTRO AYUNTAMIENTO PES",link: Acuerdos__pdfpath(`./${"2016/"}${"110.pdf"}`),},</v>
      </c>
      <c r="W118" s="1">
        <v>117</v>
      </c>
    </row>
    <row r="119" spans="1:23" x14ac:dyDescent="0.25">
      <c r="A119" s="1" t="s">
        <v>748</v>
      </c>
      <c r="B119" s="1">
        <v>111</v>
      </c>
      <c r="C119" s="1" t="s">
        <v>1271</v>
      </c>
      <c r="D119" s="1" t="s">
        <v>1181</v>
      </c>
      <c r="E119" s="1" t="s">
        <v>1417</v>
      </c>
      <c r="F119" s="2" t="s">
        <v>642</v>
      </c>
      <c r="G119" s="1" t="s">
        <v>1176</v>
      </c>
      <c r="I119" s="1">
        <v>111</v>
      </c>
      <c r="J119" s="1" t="s">
        <v>0</v>
      </c>
      <c r="K119" s="1" t="s">
        <v>1260</v>
      </c>
      <c r="L119" s="3" t="str">
        <f t="shared" si="7"/>
        <v>ABR</v>
      </c>
      <c r="M119" s="1" t="s">
        <v>1177</v>
      </c>
      <c r="N119" s="1" t="s">
        <v>1455</v>
      </c>
      <c r="O119" s="1" t="s">
        <v>747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"2016",typeDoc:"ACUERDO",dateDoc:"29-ABR",numDoc:"CG 111-2016",monthDoc:"ABR",nameDoc:"MUNICIPIOS INDEPENDIENTES",link: Acuerdos__pdfpath(`./${"2016/"}${"111.pdf"}`),},</v>
      </c>
      <c r="V119" s="1" t="str">
        <f t="shared" si="6"/>
        <v>{id:111,year: "2016",typeDoc:"ACUERDO",dateDoc:"29-ABR",numDoc:"CG 111-2016",monthDoc:"ABR",nameDoc:"MUNICIPIOS INDEPENDIENTES",link: Acuerdos__pdfpath(`./${"2016/"}${"111.pdf"}`),},</v>
      </c>
      <c r="W119" s="1">
        <v>118</v>
      </c>
    </row>
    <row r="120" spans="1:23" x14ac:dyDescent="0.25">
      <c r="A120" s="1" t="s">
        <v>748</v>
      </c>
      <c r="B120" s="1">
        <v>112</v>
      </c>
      <c r="C120" s="1" t="s">
        <v>1271</v>
      </c>
      <c r="D120" s="1" t="s">
        <v>1181</v>
      </c>
      <c r="E120" s="1" t="s">
        <v>1417</v>
      </c>
      <c r="F120" s="2" t="s">
        <v>642</v>
      </c>
      <c r="G120" s="1" t="s">
        <v>1176</v>
      </c>
      <c r="I120" s="1">
        <v>112</v>
      </c>
      <c r="J120" s="1" t="s">
        <v>0</v>
      </c>
      <c r="K120" s="1" t="s">
        <v>1260</v>
      </c>
      <c r="L120" s="3" t="str">
        <f t="shared" si="7"/>
        <v>ABR</v>
      </c>
      <c r="M120" s="1" t="s">
        <v>1177</v>
      </c>
      <c r="N120" s="1" t="s">
        <v>1456</v>
      </c>
      <c r="O120" s="1" t="s">
        <v>747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"2016",typeDoc:"ACUERDO",dateDoc:"29-ABR",numDoc:"CG 112-2016",monthDoc:"ABR",nameDoc:"RESERVA REGISTRO AYUNTAMIENTOS PRD",link: Acuerdos__pdfpath(`./${"2016/"}${"112.pdf"}`),},</v>
      </c>
      <c r="V120" s="1" t="str">
        <f t="shared" si="6"/>
        <v>{id:112,year: "2016",typeDoc:"ACUERDO",dateDoc:"29-ABR",numDoc:"CG 112-2016",monthDoc:"ABR",nameDoc:"RESERVA REGISTRO AYUNTAMIENTOS PRD",link: Acuerdos__pdfpath(`./${"2016/"}${"112.pdf"}`),},</v>
      </c>
      <c r="W120" s="1">
        <v>119</v>
      </c>
    </row>
    <row r="121" spans="1:23" x14ac:dyDescent="0.25">
      <c r="A121" s="1" t="s">
        <v>748</v>
      </c>
      <c r="B121" s="1">
        <v>113</v>
      </c>
      <c r="C121" s="1" t="s">
        <v>1271</v>
      </c>
      <c r="D121" s="1" t="s">
        <v>1181</v>
      </c>
      <c r="E121" s="1" t="s">
        <v>1417</v>
      </c>
      <c r="F121" s="2" t="s">
        <v>642</v>
      </c>
      <c r="G121" s="1" t="s">
        <v>1176</v>
      </c>
      <c r="I121" s="1">
        <v>113</v>
      </c>
      <c r="J121" s="1" t="s">
        <v>0</v>
      </c>
      <c r="K121" s="1" t="s">
        <v>1260</v>
      </c>
      <c r="L121" s="3" t="str">
        <f t="shared" si="7"/>
        <v>ABR</v>
      </c>
      <c r="M121" s="1" t="s">
        <v>1177</v>
      </c>
      <c r="N121" s="1" t="s">
        <v>1457</v>
      </c>
      <c r="O121" s="1" t="s">
        <v>747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"2016",typeDoc:"ACUERDO",dateDoc:"29-ABR",numDoc:"CG 113-2016",monthDoc:"ABR",nameDoc:"SUSTITUCIÓN DIPUTADO PAN",link: Acuerdos__pdfpath(`./${"2016/"}${"113.pdf"}`),},</v>
      </c>
      <c r="V121" s="1" t="str">
        <f t="shared" si="6"/>
        <v>{id:113,year: "2016",typeDoc:"ACUERDO",dateDoc:"29-ABR",numDoc:"CG 113-2016",monthDoc:"ABR",nameDoc:"SUSTITUCIÓN DIPUTADO PAN",link: Acuerdos__pdfpath(`./${"2016/"}${"113.pdf"}`),},</v>
      </c>
      <c r="W121" s="1">
        <v>120</v>
      </c>
    </row>
    <row r="122" spans="1:23" x14ac:dyDescent="0.25">
      <c r="A122" s="4" t="s">
        <v>748</v>
      </c>
      <c r="B122" s="4">
        <v>114</v>
      </c>
      <c r="C122" s="4" t="s">
        <v>1271</v>
      </c>
      <c r="D122" s="4"/>
      <c r="E122" s="4" t="s">
        <v>1417</v>
      </c>
      <c r="F122" s="5"/>
      <c r="G122" s="4" t="s">
        <v>1176</v>
      </c>
      <c r="H122" s="4"/>
      <c r="I122" s="4">
        <v>114</v>
      </c>
      <c r="J122" s="4" t="s">
        <v>0</v>
      </c>
      <c r="K122" s="4" t="s">
        <v>1260</v>
      </c>
      <c r="L122" s="4" t="str">
        <f t="shared" si="7"/>
        <v/>
      </c>
      <c r="M122" s="4" t="s">
        <v>1177</v>
      </c>
      <c r="N122" s="4"/>
      <c r="O122" s="4" t="s">
        <v>747</v>
      </c>
      <c r="P122" s="4">
        <f t="shared" si="10"/>
        <v>114</v>
      </c>
      <c r="Q122" s="4" t="s">
        <v>1</v>
      </c>
      <c r="R122" s="4"/>
      <c r="V122" s="1" t="str">
        <f t="shared" si="6"/>
        <v/>
      </c>
      <c r="W122" s="1">
        <v>121</v>
      </c>
    </row>
    <row r="123" spans="1:23" x14ac:dyDescent="0.25">
      <c r="A123" s="1" t="s">
        <v>748</v>
      </c>
      <c r="B123" s="1">
        <v>115</v>
      </c>
      <c r="C123" s="1" t="s">
        <v>1271</v>
      </c>
      <c r="D123" s="1" t="s">
        <v>1181</v>
      </c>
      <c r="E123" s="1" t="s">
        <v>1417</v>
      </c>
      <c r="F123" s="2" t="s">
        <v>642</v>
      </c>
      <c r="G123" s="1" t="s">
        <v>1176</v>
      </c>
      <c r="I123" s="1">
        <v>115</v>
      </c>
      <c r="J123" s="1" t="s">
        <v>0</v>
      </c>
      <c r="K123" s="1" t="s">
        <v>1260</v>
      </c>
      <c r="L123" s="3" t="str">
        <f t="shared" si="7"/>
        <v>ABR</v>
      </c>
      <c r="M123" s="1" t="s">
        <v>1177</v>
      </c>
      <c r="N123" s="1" t="s">
        <v>1522</v>
      </c>
      <c r="O123" s="1" t="s">
        <v>747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  <c r="V123" s="1" t="str">
        <f t="shared" si="6"/>
        <v>{id:115,year: "2016",typeDoc:"ACUERDO",dateDoc:"29-ABR",numDoc:"CG 115-2016",monthDoc:"ABR",nameDoc:"FINANCIAMIENTO AYUNTAMIENTOS",link: Acuerdos__pdfpath(`./${"2016/"}${"115.pdf"}`),},</v>
      </c>
      <c r="W123" s="1">
        <v>122</v>
      </c>
    </row>
    <row r="124" spans="1:23" x14ac:dyDescent="0.25">
      <c r="A124" s="1" t="s">
        <v>748</v>
      </c>
      <c r="B124" s="1">
        <v>116</v>
      </c>
      <c r="C124" s="1" t="s">
        <v>1271</v>
      </c>
      <c r="D124" s="1" t="s">
        <v>1181</v>
      </c>
      <c r="E124" s="1" t="s">
        <v>1417</v>
      </c>
      <c r="F124" s="2" t="s">
        <v>642</v>
      </c>
      <c r="G124" s="1" t="s">
        <v>1176</v>
      </c>
      <c r="I124" s="1">
        <v>116</v>
      </c>
      <c r="J124" s="1" t="s">
        <v>0</v>
      </c>
      <c r="K124" s="1" t="s">
        <v>1260</v>
      </c>
      <c r="L124" s="3" t="str">
        <f t="shared" si="7"/>
        <v>ABR</v>
      </c>
      <c r="M124" s="1" t="s">
        <v>1177</v>
      </c>
      <c r="N124" s="1" t="s">
        <v>1523</v>
      </c>
      <c r="O124" s="1" t="s">
        <v>747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"2016",typeDoc:"ACUERDO",dateDoc:"29-ABR",numDoc:"CG 116-2016",monthDoc:"ABR",nameDoc:"COMUNIDADES INDEPENDIENTES",link: Acuerdos__pdfpath(`./${"2016/"}${"116.pdf"}`),},</v>
      </c>
      <c r="V124" s="1" t="str">
        <f t="shared" si="6"/>
        <v>{id:116,year: "2016",typeDoc:"ACUERDO",dateDoc:"29-ABR",numDoc:"CG 116-2016",monthDoc:"ABR",nameDoc:"COMUNIDADES INDEPENDIENTES",link: Acuerdos__pdfpath(`./${"2016/"}${"116.pdf"}`),},</v>
      </c>
      <c r="W124" s="1">
        <v>123</v>
      </c>
    </row>
    <row r="125" spans="1:23" x14ac:dyDescent="0.25">
      <c r="A125" s="1" t="s">
        <v>748</v>
      </c>
      <c r="B125" s="1">
        <v>117</v>
      </c>
      <c r="C125" s="1" t="s">
        <v>1271</v>
      </c>
      <c r="D125" s="1" t="s">
        <v>1181</v>
      </c>
      <c r="E125" s="1" t="s">
        <v>1417</v>
      </c>
      <c r="F125" s="2" t="s">
        <v>642</v>
      </c>
      <c r="G125" s="1" t="s">
        <v>1176</v>
      </c>
      <c r="I125" s="1">
        <v>117</v>
      </c>
      <c r="J125" s="1" t="s">
        <v>0</v>
      </c>
      <c r="K125" s="1" t="s">
        <v>1260</v>
      </c>
      <c r="L125" s="3" t="str">
        <f t="shared" si="7"/>
        <v>ABR</v>
      </c>
      <c r="M125" s="1" t="s">
        <v>1177</v>
      </c>
      <c r="N125" s="1" t="s">
        <v>1524</v>
      </c>
      <c r="O125" s="1" t="s">
        <v>747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"2016",typeDoc:"ACUERDO",dateDoc:"29-ABR",numDoc:"CG 117-2016",monthDoc:"ABR",nameDoc:"RESERVA REGISTRO PRESIDENCIAS DE COMUNIDAD PAN",link: Acuerdos__pdfpath(`./${"2016/"}${"117.pdf"}`),},</v>
      </c>
      <c r="V125" s="1" t="str">
        <f t="shared" si="6"/>
        <v>{id:117,year: "2016",typeDoc:"ACUERDO",dateDoc:"29-ABR",numDoc:"CG 117-2016",monthDoc:"ABR",nameDoc:"RESERVA REGISTRO PRESIDENCIAS DE COMUNIDAD PAN",link: Acuerdos__pdfpath(`./${"2016/"}${"117.pdf"}`),},</v>
      </c>
      <c r="W125" s="1">
        <v>124</v>
      </c>
    </row>
    <row r="126" spans="1:23" x14ac:dyDescent="0.25">
      <c r="A126" s="1" t="s">
        <v>748</v>
      </c>
      <c r="B126" s="1">
        <v>118</v>
      </c>
      <c r="C126" s="1" t="s">
        <v>1271</v>
      </c>
      <c r="D126" s="1" t="s">
        <v>1181</v>
      </c>
      <c r="E126" s="1" t="s">
        <v>1417</v>
      </c>
      <c r="F126" s="2" t="s">
        <v>642</v>
      </c>
      <c r="G126" s="1" t="s">
        <v>1176</v>
      </c>
      <c r="I126" s="1">
        <v>118</v>
      </c>
      <c r="J126" s="1" t="s">
        <v>0</v>
      </c>
      <c r="K126" s="1" t="s">
        <v>1260</v>
      </c>
      <c r="L126" s="3" t="str">
        <f t="shared" si="7"/>
        <v>ABR</v>
      </c>
      <c r="M126" s="1" t="s">
        <v>1177</v>
      </c>
      <c r="N126" s="1" t="s">
        <v>1525</v>
      </c>
      <c r="O126" s="1" t="s">
        <v>747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"2016",typeDoc:"ACUERDO",dateDoc:"29-ABR",numDoc:"CG 118-2016",monthDoc:"ABR",nameDoc:"RESERVA REGISTRO PRESIDENCIAS DE COMUNIDAD PRI",link: Acuerdos__pdfpath(`./${"2016/"}${"118.pdf"}`),},</v>
      </c>
      <c r="V126" s="1" t="str">
        <f t="shared" si="6"/>
        <v>{id:118,year: "2016",typeDoc:"ACUERDO",dateDoc:"29-ABR",numDoc:"CG 118-2016",monthDoc:"ABR",nameDoc:"RESERVA REGISTRO PRESIDENCIAS DE COMUNIDAD PRI",link: Acuerdos__pdfpath(`./${"2016/"}${"118.pdf"}`),},</v>
      </c>
      <c r="W126" s="1">
        <v>125</v>
      </c>
    </row>
    <row r="127" spans="1:23" x14ac:dyDescent="0.25">
      <c r="A127" s="1" t="s">
        <v>748</v>
      </c>
      <c r="B127" s="1">
        <v>119</v>
      </c>
      <c r="C127" s="1" t="s">
        <v>1271</v>
      </c>
      <c r="D127" s="1" t="s">
        <v>1181</v>
      </c>
      <c r="E127" s="1" t="s">
        <v>1417</v>
      </c>
      <c r="F127" s="2" t="s">
        <v>642</v>
      </c>
      <c r="G127" s="1" t="s">
        <v>1176</v>
      </c>
      <c r="I127" s="1">
        <v>119</v>
      </c>
      <c r="J127" s="1" t="s">
        <v>0</v>
      </c>
      <c r="K127" s="1" t="s">
        <v>1260</v>
      </c>
      <c r="L127" s="3" t="str">
        <f t="shared" si="7"/>
        <v>ABR</v>
      </c>
      <c r="M127" s="1" t="s">
        <v>1177</v>
      </c>
      <c r="N127" s="1" t="s">
        <v>1526</v>
      </c>
      <c r="O127" s="1" t="s">
        <v>747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"2016",typeDoc:"ACUERDO",dateDoc:"29-ABR",numDoc:"CG 119-2016",monthDoc:"ABR",nameDoc:"RESERVA REGISTRO PRESIDENCIAS DE COMUNIDAD PRD",link: Acuerdos__pdfpath(`./${"2016/"}${"119.pdf"}`),},</v>
      </c>
      <c r="V127" s="1" t="str">
        <f t="shared" si="6"/>
        <v>{id:119,year: "2016",typeDoc:"ACUERDO",dateDoc:"29-ABR",numDoc:"CG 119-2016",monthDoc:"ABR",nameDoc:"RESERVA REGISTRO PRESIDENCIAS DE COMUNIDAD PRD",link: Acuerdos__pdfpath(`./${"2016/"}${"119.pdf"}`),},</v>
      </c>
      <c r="W127" s="1">
        <v>126</v>
      </c>
    </row>
    <row r="128" spans="1:23" x14ac:dyDescent="0.25">
      <c r="A128" s="1" t="s">
        <v>748</v>
      </c>
      <c r="B128" s="1">
        <v>120</v>
      </c>
      <c r="C128" s="1" t="s">
        <v>1271</v>
      </c>
      <c r="D128" s="1" t="s">
        <v>1181</v>
      </c>
      <c r="E128" s="1" t="s">
        <v>1417</v>
      </c>
      <c r="F128" s="2" t="s">
        <v>642</v>
      </c>
      <c r="G128" s="1" t="s">
        <v>1176</v>
      </c>
      <c r="I128" s="1">
        <v>120</v>
      </c>
      <c r="J128" s="1" t="s">
        <v>0</v>
      </c>
      <c r="K128" s="1" t="s">
        <v>1260</v>
      </c>
      <c r="L128" s="3" t="str">
        <f t="shared" si="7"/>
        <v>ABR</v>
      </c>
      <c r="M128" s="1" t="s">
        <v>1177</v>
      </c>
      <c r="N128" s="1" t="s">
        <v>1527</v>
      </c>
      <c r="O128" s="1" t="s">
        <v>747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"2016",typeDoc:"ACUERDO",dateDoc:"29-ABR",numDoc:"CG 120-2016",monthDoc:"ABR",nameDoc:"RESERVA REGISTRO PRESIDENCIAS DE COMUNIDAD PT",link: Acuerdos__pdfpath(`./${"2016/"}${"120.pdf"}`),},</v>
      </c>
      <c r="V128" s="1" t="str">
        <f t="shared" si="6"/>
        <v>{id:120,year: "2016",typeDoc:"ACUERDO",dateDoc:"29-ABR",numDoc:"CG 120-2016",monthDoc:"ABR",nameDoc:"RESERVA REGISTRO PRESIDENCIAS DE COMUNIDAD PT",link: Acuerdos__pdfpath(`./${"2016/"}${"120.pdf"}`),},</v>
      </c>
      <c r="W128" s="1">
        <v>127</v>
      </c>
    </row>
    <row r="129" spans="1:23" x14ac:dyDescent="0.25">
      <c r="A129" s="1" t="s">
        <v>748</v>
      </c>
      <c r="B129" s="1">
        <v>121</v>
      </c>
      <c r="C129" s="1" t="s">
        <v>1271</v>
      </c>
      <c r="D129" s="1" t="s">
        <v>1181</v>
      </c>
      <c r="E129" s="1" t="s">
        <v>1417</v>
      </c>
      <c r="F129" s="2" t="s">
        <v>642</v>
      </c>
      <c r="G129" s="1" t="s">
        <v>1176</v>
      </c>
      <c r="I129" s="1">
        <v>121</v>
      </c>
      <c r="J129" s="1" t="s">
        <v>0</v>
      </c>
      <c r="K129" s="1" t="s">
        <v>1260</v>
      </c>
      <c r="L129" s="3" t="str">
        <f t="shared" si="7"/>
        <v>ABR</v>
      </c>
      <c r="M129" s="1" t="s">
        <v>1177</v>
      </c>
      <c r="N129" s="1" t="s">
        <v>1528</v>
      </c>
      <c r="O129" s="1" t="s">
        <v>747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"2016",typeDoc:"ACUERDO",dateDoc:"29-ABR",numDoc:"CG 121-2016",monthDoc:"ABR",nameDoc:"RESERVA REGISTRO PRESIDENCIAS DE COMUNIDAD PVEM",link: Acuerdos__pdfpath(`./${"2016/"}${"121.pdf"}`),},</v>
      </c>
      <c r="V129" s="1" t="str">
        <f t="shared" si="6"/>
        <v>{id:121,year: "2016",typeDoc:"ACUERDO",dateDoc:"29-ABR",numDoc:"CG 121-2016",monthDoc:"ABR",nameDoc:"RESERVA REGISTRO PRESIDENCIAS DE COMUNIDAD PVEM",link: Acuerdos__pdfpath(`./${"2016/"}${"121.pdf"}`),},</v>
      </c>
      <c r="W129" s="1">
        <v>128</v>
      </c>
    </row>
    <row r="130" spans="1:23" x14ac:dyDescent="0.25">
      <c r="A130" s="1" t="s">
        <v>748</v>
      </c>
      <c r="B130" s="1">
        <v>122</v>
      </c>
      <c r="C130" s="1" t="s">
        <v>1271</v>
      </c>
      <c r="D130" s="1" t="s">
        <v>1181</v>
      </c>
      <c r="E130" s="1" t="s">
        <v>1417</v>
      </c>
      <c r="F130" s="2" t="s">
        <v>642</v>
      </c>
      <c r="G130" s="1" t="s">
        <v>1176</v>
      </c>
      <c r="I130" s="1">
        <v>122</v>
      </c>
      <c r="J130" s="1" t="s">
        <v>0</v>
      </c>
      <c r="K130" s="1" t="s">
        <v>1260</v>
      </c>
      <c r="L130" s="3" t="str">
        <f t="shared" si="7"/>
        <v>ABR</v>
      </c>
      <c r="M130" s="1" t="s">
        <v>1177</v>
      </c>
      <c r="N130" s="1" t="s">
        <v>1529</v>
      </c>
      <c r="O130" s="1" t="s">
        <v>747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"2016",typeDoc:"ACUERDO",dateDoc:"29-ABR",numDoc:"CG 122-2016",monthDoc:"ABR",nameDoc:"RESERVA DE COMUNIDAD MC",link: Acuerdos__pdfpath(`./${"2016/"}${"122.pdf"}`),},</v>
      </c>
      <c r="V130" s="1" t="str">
        <f t="shared" ref="V130:V193" si="12">IF(R130=0,"",R130)</f>
        <v>{id:122,year: "2016",typeDoc:"ACUERDO",dateDoc:"29-ABR",numDoc:"CG 122-2016",monthDoc:"ABR",nameDoc:"RESERVA DE COMUNIDAD MC",link: Acuerdos__pdfpath(`./${"2016/"}${"122.pdf"}`),},</v>
      </c>
      <c r="W130" s="1">
        <v>129</v>
      </c>
    </row>
    <row r="131" spans="1:23" x14ac:dyDescent="0.25">
      <c r="A131" s="1" t="s">
        <v>748</v>
      </c>
      <c r="B131" s="1">
        <v>123</v>
      </c>
      <c r="C131" s="1" t="s">
        <v>1271</v>
      </c>
      <c r="D131" s="1" t="s">
        <v>1181</v>
      </c>
      <c r="E131" s="1" t="s">
        <v>1417</v>
      </c>
      <c r="F131" s="2" t="s">
        <v>642</v>
      </c>
      <c r="G131" s="1" t="s">
        <v>1176</v>
      </c>
      <c r="I131" s="1">
        <v>123</v>
      </c>
      <c r="J131" s="1" t="s">
        <v>0</v>
      </c>
      <c r="K131" s="1" t="s">
        <v>1260</v>
      </c>
      <c r="L131" s="3" t="str">
        <f t="shared" ref="L131:L194" si="13">MID(F131,4,3)</f>
        <v>ABR</v>
      </c>
      <c r="M131" s="1" t="s">
        <v>1177</v>
      </c>
      <c r="N131" s="1" t="s">
        <v>1530</v>
      </c>
      <c r="O131" s="1" t="s">
        <v>747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"2016",typeDoc:"ACUERDO",dateDoc:"29-ABR",numDoc:"CG 123-2016",monthDoc:"ABR",nameDoc:"RESERVA REGISTRO PRESIDENCIAS DE COMUNIDAD NUEVA ALIANZA",link: Acuerdos__pdfpath(`./${"2016/"}${"123.pdf"}`),},</v>
      </c>
      <c r="V131" s="1" t="str">
        <f t="shared" si="12"/>
        <v>{id:123,year: "2016",typeDoc:"ACUERDO",dateDoc:"29-ABR",numDoc:"CG 123-2016",monthDoc:"ABR",nameDoc:"RESERVA REGISTRO PRESIDENCIAS DE COMUNIDAD NUEVA ALIANZA",link: Acuerdos__pdfpath(`./${"2016/"}${"123.pdf"}`),},</v>
      </c>
      <c r="W131" s="1">
        <v>130</v>
      </c>
    </row>
    <row r="132" spans="1:23" x14ac:dyDescent="0.25">
      <c r="A132" s="1" t="s">
        <v>748</v>
      </c>
      <c r="B132" s="1">
        <v>124</v>
      </c>
      <c r="C132" s="1" t="s">
        <v>1271</v>
      </c>
      <c r="D132" s="1" t="s">
        <v>1181</v>
      </c>
      <c r="E132" s="1" t="s">
        <v>1417</v>
      </c>
      <c r="F132" s="2" t="s">
        <v>642</v>
      </c>
      <c r="G132" s="1" t="s">
        <v>1176</v>
      </c>
      <c r="I132" s="1">
        <v>124</v>
      </c>
      <c r="J132" s="1" t="s">
        <v>0</v>
      </c>
      <c r="K132" s="1" t="s">
        <v>1260</v>
      </c>
      <c r="L132" s="3" t="str">
        <f t="shared" si="13"/>
        <v>ABR</v>
      </c>
      <c r="M132" s="1" t="s">
        <v>1177</v>
      </c>
      <c r="N132" s="1" t="s">
        <v>1531</v>
      </c>
      <c r="O132" s="1" t="s">
        <v>747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"2016",typeDoc:"ACUERDO",dateDoc:"29-ABR",numDoc:"CG 124-2016",monthDoc:"ABR",nameDoc:"RESERVA REGISTRO PRESIDENCIAS DE COMUNIDAD PAC",link: Acuerdos__pdfpath(`./${"2016/"}${"124.pdf"}`),},</v>
      </c>
      <c r="V132" s="1" t="str">
        <f t="shared" si="12"/>
        <v>{id:124,year: "2016",typeDoc:"ACUERDO",dateDoc:"29-ABR",numDoc:"CG 124-2016",monthDoc:"ABR",nameDoc:"RESERVA REGISTRO PRESIDENCIAS DE COMUNIDAD PAC",link: Acuerdos__pdfpath(`./${"2016/"}${"124.pdf"}`),},</v>
      </c>
      <c r="W132" s="1">
        <v>131</v>
      </c>
    </row>
    <row r="133" spans="1:23" x14ac:dyDescent="0.25">
      <c r="A133" s="1" t="s">
        <v>748</v>
      </c>
      <c r="B133" s="1">
        <v>125</v>
      </c>
      <c r="C133" s="1" t="s">
        <v>1271</v>
      </c>
      <c r="D133" s="1" t="s">
        <v>1181</v>
      </c>
      <c r="E133" s="1" t="s">
        <v>1417</v>
      </c>
      <c r="F133" s="2" t="s">
        <v>642</v>
      </c>
      <c r="G133" s="1" t="s">
        <v>1176</v>
      </c>
      <c r="I133" s="1">
        <v>125</v>
      </c>
      <c r="J133" s="1" t="s">
        <v>0</v>
      </c>
      <c r="K133" s="1" t="s">
        <v>1260</v>
      </c>
      <c r="L133" s="3" t="str">
        <f t="shared" si="13"/>
        <v>ABR</v>
      </c>
      <c r="M133" s="1" t="s">
        <v>1177</v>
      </c>
      <c r="N133" s="1" t="s">
        <v>1532</v>
      </c>
      <c r="O133" s="1" t="s">
        <v>747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"2016",typeDoc:"ACUERDO",dateDoc:"29-ABR",numDoc:"CG 125-2016",monthDoc:"ABR",nameDoc:"RESERVA REGISTRO PRESIDENCIAS DE COMUNIDAD PS",link: Acuerdos__pdfpath(`./${"2016/"}${"125.pdf"}`),},</v>
      </c>
      <c r="V133" s="1" t="str">
        <f t="shared" si="12"/>
        <v>{id:125,year: "2016",typeDoc:"ACUERDO",dateDoc:"29-ABR",numDoc:"CG 125-2016",monthDoc:"ABR",nameDoc:"RESERVA REGISTRO PRESIDENCIAS DE COMUNIDAD PS",link: Acuerdos__pdfpath(`./${"2016/"}${"125.pdf"}`),},</v>
      </c>
      <c r="W133" s="1">
        <v>132</v>
      </c>
    </row>
    <row r="134" spans="1:23" x14ac:dyDescent="0.25">
      <c r="A134" s="1" t="s">
        <v>748</v>
      </c>
      <c r="B134" s="1">
        <v>126</v>
      </c>
      <c r="C134" s="1" t="s">
        <v>1271</v>
      </c>
      <c r="D134" s="1" t="s">
        <v>1181</v>
      </c>
      <c r="E134" s="1" t="s">
        <v>1417</v>
      </c>
      <c r="F134" s="2" t="s">
        <v>642</v>
      </c>
      <c r="G134" s="1" t="s">
        <v>1176</v>
      </c>
      <c r="I134" s="1">
        <v>126</v>
      </c>
      <c r="J134" s="1" t="s">
        <v>0</v>
      </c>
      <c r="K134" s="1" t="s">
        <v>1260</v>
      </c>
      <c r="L134" s="3" t="str">
        <f t="shared" si="13"/>
        <v>ABR</v>
      </c>
      <c r="M134" s="1" t="s">
        <v>1177</v>
      </c>
      <c r="N134" s="1" t="s">
        <v>1533</v>
      </c>
      <c r="O134" s="1" t="s">
        <v>747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"2016",typeDoc:"ACUERDO",dateDoc:"29-ABR",numDoc:"CG 126-2016",monthDoc:"ABR",nameDoc:"RESERVA REGISTRO PRESIDENCIAS DE COMUNIDAD MORENA",link: Acuerdos__pdfpath(`./${"2016/"}${"126.pdf"}`),},</v>
      </c>
      <c r="V134" s="1" t="str">
        <f t="shared" si="12"/>
        <v>{id:126,year: "2016",typeDoc:"ACUERDO",dateDoc:"29-ABR",numDoc:"CG 126-2016",monthDoc:"ABR",nameDoc:"RESERVA REGISTRO PRESIDENCIAS DE COMUNIDAD MORENA",link: Acuerdos__pdfpath(`./${"2016/"}${"126.pdf"}`),},</v>
      </c>
      <c r="W134" s="1">
        <v>133</v>
      </c>
    </row>
    <row r="135" spans="1:23" x14ac:dyDescent="0.25">
      <c r="A135" s="1" t="s">
        <v>748</v>
      </c>
      <c r="B135" s="1">
        <v>127</v>
      </c>
      <c r="C135" s="1" t="s">
        <v>1271</v>
      </c>
      <c r="D135" s="1" t="s">
        <v>1181</v>
      </c>
      <c r="E135" s="1" t="s">
        <v>1417</v>
      </c>
      <c r="F135" s="2" t="s">
        <v>642</v>
      </c>
      <c r="G135" s="1" t="s">
        <v>1176</v>
      </c>
      <c r="I135" s="1">
        <v>127</v>
      </c>
      <c r="J135" s="1" t="s">
        <v>0</v>
      </c>
      <c r="K135" s="1" t="s">
        <v>1260</v>
      </c>
      <c r="L135" s="3" t="str">
        <f t="shared" si="13"/>
        <v>ABR</v>
      </c>
      <c r="M135" s="1" t="s">
        <v>1177</v>
      </c>
      <c r="N135" s="1" t="s">
        <v>1534</v>
      </c>
      <c r="O135" s="1" t="s">
        <v>747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"2016",typeDoc:"ACUERDO",dateDoc:"29-ABR",numDoc:"CG 127-2016",monthDoc:"ABR",nameDoc:"RESERVA REGISTRO PRESIDENCIAS DE COMUNIDAD PES",link: Acuerdos__pdfpath(`./${"2016/"}${"127.pdf"}`),},</v>
      </c>
      <c r="V135" s="1" t="str">
        <f t="shared" si="12"/>
        <v>{id:127,year: "2016",typeDoc:"ACUERDO",dateDoc:"29-ABR",numDoc:"CG 127-2016",monthDoc:"ABR",nameDoc:"RESERVA REGISTRO PRESIDENCIAS DE COMUNIDAD PES",link: Acuerdos__pdfpath(`./${"2016/"}${"127.pdf"}`),},</v>
      </c>
      <c r="W135" s="1">
        <v>134</v>
      </c>
    </row>
    <row r="136" spans="1:23" x14ac:dyDescent="0.25">
      <c r="A136" s="1" t="s">
        <v>748</v>
      </c>
      <c r="B136" s="1">
        <v>128</v>
      </c>
      <c r="C136" s="1" t="s">
        <v>1271</v>
      </c>
      <c r="D136" s="1" t="s">
        <v>1181</v>
      </c>
      <c r="E136" s="1" t="s">
        <v>1417</v>
      </c>
      <c r="F136" s="2" t="s">
        <v>15</v>
      </c>
      <c r="G136" s="1" t="s">
        <v>1176</v>
      </c>
      <c r="I136" s="1">
        <v>128</v>
      </c>
      <c r="J136" s="1" t="s">
        <v>0</v>
      </c>
      <c r="K136" s="1" t="s">
        <v>1260</v>
      </c>
      <c r="L136" s="3" t="str">
        <f t="shared" si="13"/>
        <v>ABR</v>
      </c>
      <c r="M136" s="1" t="s">
        <v>1177</v>
      </c>
      <c r="N136" s="1" t="s">
        <v>1535</v>
      </c>
      <c r="O136" s="1" t="s">
        <v>747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"2016",typeDoc:"ACUERDO",dateDoc:"30-ABR",numDoc:"CG 128-2016",monthDoc:"ABR",nameDoc:"TOPES AYUNTAMIENTOS",link: Acuerdos__pdfpath(`./${"2016/"}${"128.pdf"}`),},</v>
      </c>
      <c r="V136" s="1" t="str">
        <f t="shared" si="12"/>
        <v>{id:128,year: "2016",typeDoc:"ACUERDO",dateDoc:"30-ABR",numDoc:"CG 128-2016",monthDoc:"ABR",nameDoc:"TOPES AYUNTAMIENTOS",link: Acuerdos__pdfpath(`./${"2016/"}${"128.pdf"}`),},</v>
      </c>
      <c r="W136" s="1">
        <v>135</v>
      </c>
    </row>
    <row r="137" spans="1:23" x14ac:dyDescent="0.25">
      <c r="A137" s="1" t="s">
        <v>748</v>
      </c>
      <c r="B137" s="1">
        <v>129</v>
      </c>
      <c r="C137" s="1" t="s">
        <v>1271</v>
      </c>
      <c r="D137" s="1" t="s">
        <v>1181</v>
      </c>
      <c r="E137" s="1" t="s">
        <v>1417</v>
      </c>
      <c r="F137" s="2" t="s">
        <v>15</v>
      </c>
      <c r="G137" s="1" t="s">
        <v>1176</v>
      </c>
      <c r="I137" s="1">
        <v>129</v>
      </c>
      <c r="J137" s="1" t="s">
        <v>0</v>
      </c>
      <c r="K137" s="1" t="s">
        <v>1260</v>
      </c>
      <c r="L137" s="3" t="str">
        <f t="shared" si="13"/>
        <v>ABR</v>
      </c>
      <c r="M137" s="1" t="s">
        <v>1177</v>
      </c>
      <c r="N137" s="1" t="s">
        <v>1536</v>
      </c>
      <c r="O137" s="1" t="s">
        <v>747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"2016",typeDoc:"ACUERDO",dateDoc:"30-ABR",numDoc:"CG 129-2016",monthDoc:"ABR",nameDoc:"DISTRIBUCIÓN A CADA CANDIDATO",link: Acuerdos__pdfpath(`./${"2016/"}${"129.pdf"}`),},</v>
      </c>
      <c r="V137" s="1" t="str">
        <f t="shared" si="12"/>
        <v>{id:129,year: "2016",typeDoc:"ACUERDO",dateDoc:"30-ABR",numDoc:"CG 129-2016",monthDoc:"ABR",nameDoc:"DISTRIBUCIÓN A CADA CANDIDATO",link: Acuerdos__pdfpath(`./${"2016/"}${"129.pdf"}`),},</v>
      </c>
      <c r="W137" s="1">
        <v>136</v>
      </c>
    </row>
    <row r="138" spans="1:23" x14ac:dyDescent="0.25">
      <c r="A138" s="1" t="s">
        <v>748</v>
      </c>
      <c r="B138" s="1">
        <v>130</v>
      </c>
      <c r="C138" s="1" t="s">
        <v>1271</v>
      </c>
      <c r="D138" s="1" t="s">
        <v>1181</v>
      </c>
      <c r="E138" s="1" t="s">
        <v>1417</v>
      </c>
      <c r="F138" s="2" t="s">
        <v>15</v>
      </c>
      <c r="G138" s="1" t="s">
        <v>1176</v>
      </c>
      <c r="I138" s="1">
        <v>130</v>
      </c>
      <c r="J138" s="1" t="s">
        <v>0</v>
      </c>
      <c r="K138" s="1" t="s">
        <v>1260</v>
      </c>
      <c r="L138" s="3" t="str">
        <f t="shared" si="13"/>
        <v>ABR</v>
      </c>
      <c r="M138" s="1" t="s">
        <v>1177</v>
      </c>
      <c r="N138" s="1" t="s">
        <v>1537</v>
      </c>
      <c r="O138" s="1" t="s">
        <v>747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"2016",typeDoc:"ACUERDO",dateDoc:"30-ABR",numDoc:"CG 130-2016",monthDoc:"ABR",nameDoc:"DIRIGENCIA PAC",link: Acuerdos__pdfpath(`./${"2016/"}${"130.pdf"}`),},</v>
      </c>
      <c r="V138" s="1" t="str">
        <f t="shared" si="12"/>
        <v>{id:130,year: "2016",typeDoc:"ACUERDO",dateDoc:"30-ABR",numDoc:"CG 130-2016",monthDoc:"ABR",nameDoc:"DIRIGENCIA PAC",link: Acuerdos__pdfpath(`./${"2016/"}${"130.pdf"}`),},</v>
      </c>
      <c r="W138" s="1">
        <v>137</v>
      </c>
    </row>
    <row r="139" spans="1:23" x14ac:dyDescent="0.25">
      <c r="A139" s="1" t="s">
        <v>748</v>
      </c>
      <c r="B139" s="1">
        <v>131</v>
      </c>
      <c r="C139" s="1" t="s">
        <v>1271</v>
      </c>
      <c r="D139" s="1" t="s">
        <v>1181</v>
      </c>
      <c r="E139" s="1" t="s">
        <v>1417</v>
      </c>
      <c r="F139" s="2" t="s">
        <v>15</v>
      </c>
      <c r="G139" s="1" t="s">
        <v>1176</v>
      </c>
      <c r="I139" s="1">
        <v>131</v>
      </c>
      <c r="J139" s="1" t="s">
        <v>0</v>
      </c>
      <c r="K139" s="1" t="s">
        <v>1260</v>
      </c>
      <c r="L139" s="3" t="str">
        <f t="shared" si="13"/>
        <v>ABR</v>
      </c>
      <c r="M139" s="1" t="s">
        <v>1177</v>
      </c>
      <c r="N139" s="1" t="s">
        <v>1538</v>
      </c>
      <c r="O139" s="1" t="s">
        <v>747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"2016",typeDoc:"ACUERDO",dateDoc:"30-ABR",numDoc:"CG 131-2016",monthDoc:"ABR",nameDoc:"SUSTITUCIÓN DIPUTADO PT",link: Acuerdos__pdfpath(`./${"2016/"}${"131.pdf"}`),},</v>
      </c>
      <c r="V139" s="1" t="str">
        <f t="shared" si="12"/>
        <v>{id:131,year: "2016",typeDoc:"ACUERDO",dateDoc:"30-ABR",numDoc:"CG 131-2016",monthDoc:"ABR",nameDoc:"SUSTITUCIÓN DIPUTADO PT",link: Acuerdos__pdfpath(`./${"2016/"}${"131.pdf"}`),},</v>
      </c>
      <c r="W139" s="1">
        <v>138</v>
      </c>
    </row>
    <row r="140" spans="1:23" x14ac:dyDescent="0.25">
      <c r="A140" s="1" t="s">
        <v>748</v>
      </c>
      <c r="B140" s="1">
        <v>132</v>
      </c>
      <c r="C140" s="1" t="s">
        <v>1271</v>
      </c>
      <c r="D140" s="1" t="s">
        <v>1181</v>
      </c>
      <c r="E140" s="1" t="s">
        <v>1417</v>
      </c>
      <c r="F140" s="2" t="s">
        <v>15</v>
      </c>
      <c r="G140" s="1" t="s">
        <v>1176</v>
      </c>
      <c r="I140" s="1">
        <v>132</v>
      </c>
      <c r="J140" s="1" t="s">
        <v>0</v>
      </c>
      <c r="K140" s="1" t="s">
        <v>1260</v>
      </c>
      <c r="L140" s="3" t="str">
        <f t="shared" si="13"/>
        <v>ABR</v>
      </c>
      <c r="M140" s="1" t="s">
        <v>1177</v>
      </c>
      <c r="N140" s="1" t="s">
        <v>1539</v>
      </c>
      <c r="O140" s="1" t="s">
        <v>747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"2016",typeDoc:"ACUERDO",dateDoc:"30-ABR",numDoc:"CG 132-2016",monthDoc:"ABR",nameDoc:"SUSTITUCIÓN DIPUTADO PAC",link: Acuerdos__pdfpath(`./${"2016/"}${"132.pdf"}`),},</v>
      </c>
      <c r="V140" s="1" t="str">
        <f t="shared" si="12"/>
        <v>{id:132,year: "2016",typeDoc:"ACUERDO",dateDoc:"30-ABR",numDoc:"CG 132-2016",monthDoc:"ABR",nameDoc:"SUSTITUCIÓN DIPUTADO PAC",link: Acuerdos__pdfpath(`./${"2016/"}${"132.pdf"}`),},</v>
      </c>
      <c r="W140" s="1">
        <v>139</v>
      </c>
    </row>
    <row r="141" spans="1:23" x14ac:dyDescent="0.25">
      <c r="A141" s="1" t="s">
        <v>748</v>
      </c>
      <c r="B141" s="1">
        <v>133</v>
      </c>
      <c r="C141" s="1" t="s">
        <v>1271</v>
      </c>
      <c r="D141" s="1" t="s">
        <v>1181</v>
      </c>
      <c r="E141" s="1" t="s">
        <v>1417</v>
      </c>
      <c r="F141" s="2" t="s">
        <v>15</v>
      </c>
      <c r="G141" s="1" t="s">
        <v>1176</v>
      </c>
      <c r="I141" s="1">
        <v>133</v>
      </c>
      <c r="J141" s="1" t="s">
        <v>0</v>
      </c>
      <c r="K141" s="1" t="s">
        <v>1260</v>
      </c>
      <c r="L141" s="3" t="str">
        <f t="shared" si="13"/>
        <v>ABR</v>
      </c>
      <c r="M141" s="1" t="s">
        <v>1177</v>
      </c>
      <c r="N141" s="1" t="s">
        <v>1457</v>
      </c>
      <c r="O141" s="1" t="s">
        <v>747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"2016",typeDoc:"ACUERDO",dateDoc:"30-ABR",numDoc:"CG 133-2016",monthDoc:"ABR",nameDoc:"SUSTITUCIÓN DIPUTADO PAN",link: Acuerdos__pdfpath(`./${"2016/"}${"133.pdf"}`),},</v>
      </c>
      <c r="V141" s="1" t="str">
        <f t="shared" si="12"/>
        <v>{id:133,year: "2016",typeDoc:"ACUERDO",dateDoc:"30-ABR",numDoc:"CG 133-2016",monthDoc:"ABR",nameDoc:"SUSTITUCIÓN DIPUTADO PAN",link: Acuerdos__pdfpath(`./${"2016/"}${"133.pdf"}`),},</v>
      </c>
      <c r="W141" s="1">
        <v>140</v>
      </c>
    </row>
    <row r="142" spans="1:23" x14ac:dyDescent="0.25">
      <c r="A142" s="1" t="s">
        <v>748</v>
      </c>
      <c r="B142" s="1">
        <v>134</v>
      </c>
      <c r="C142" s="1" t="s">
        <v>1271</v>
      </c>
      <c r="D142" s="1" t="s">
        <v>1181</v>
      </c>
      <c r="E142" s="1" t="s">
        <v>1417</v>
      </c>
      <c r="F142" s="2" t="s">
        <v>15</v>
      </c>
      <c r="G142" s="1" t="s">
        <v>1176</v>
      </c>
      <c r="I142" s="1">
        <v>134</v>
      </c>
      <c r="J142" s="1" t="s">
        <v>0</v>
      </c>
      <c r="K142" s="1" t="s">
        <v>1260</v>
      </c>
      <c r="L142" s="3" t="str">
        <f t="shared" si="13"/>
        <v>ABR</v>
      </c>
      <c r="M142" s="1" t="s">
        <v>1177</v>
      </c>
      <c r="N142" s="1" t="s">
        <v>1540</v>
      </c>
      <c r="O142" s="1" t="s">
        <v>747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"2016",typeDoc:"ACUERDO",dateDoc:"30-ABR",numDoc:"CG 134-2016",monthDoc:"ABR",nameDoc:"SUSTITUCIÓN AYUNTAMIENTO SANTA CRUZ TLAXCALA PAN",link: Acuerdos__pdfpath(`./${"2016/"}${"134.pdf"}`),},</v>
      </c>
      <c r="V142" s="1" t="str">
        <f t="shared" si="12"/>
        <v>{id:134,year: "2016",typeDoc:"ACUERDO",dateDoc:"30-ABR",numDoc:"CG 134-2016",monthDoc:"ABR",nameDoc:"SUSTITUCIÓN AYUNTAMIENTO SANTA CRUZ TLAXCALA PAN",link: Acuerdos__pdfpath(`./${"2016/"}${"134.pdf"}`),},</v>
      </c>
      <c r="W142" s="1">
        <v>141</v>
      </c>
    </row>
    <row r="143" spans="1:23" x14ac:dyDescent="0.25">
      <c r="A143" s="1" t="s">
        <v>748</v>
      </c>
      <c r="B143" s="1">
        <v>135</v>
      </c>
      <c r="C143" s="1" t="s">
        <v>1271</v>
      </c>
      <c r="D143" s="1" t="s">
        <v>1181</v>
      </c>
      <c r="E143" s="1" t="s">
        <v>1417</v>
      </c>
      <c r="F143" s="2" t="s">
        <v>15</v>
      </c>
      <c r="G143" s="1" t="s">
        <v>1176</v>
      </c>
      <c r="I143" s="1">
        <v>135</v>
      </c>
      <c r="J143" s="1" t="s">
        <v>0</v>
      </c>
      <c r="K143" s="1" t="s">
        <v>1260</v>
      </c>
      <c r="L143" s="3" t="str">
        <f t="shared" si="13"/>
        <v>ABR</v>
      </c>
      <c r="M143" s="1" t="s">
        <v>1177</v>
      </c>
      <c r="N143" s="1" t="s">
        <v>1541</v>
      </c>
      <c r="O143" s="1" t="s">
        <v>747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"2016",typeDoc:"ACUERDO",dateDoc:"30-ABR",numDoc:"CG 135-2016",monthDoc:"ABR",nameDoc:"SUSTITUCIÓN AYUNTAMIENTO TEPETITLA DE LARDIZÁBAL PAN",link: Acuerdos__pdfpath(`./${"2016/"}${"135.pdf"}`),},</v>
      </c>
      <c r="V143" s="1" t="str">
        <f t="shared" si="12"/>
        <v>{id:135,year: "2016",typeDoc:"ACUERDO",dateDoc:"30-ABR",numDoc:"CG 135-2016",monthDoc:"ABR",nameDoc:"SUSTITUCIÓN AYUNTAMIENTO TEPETITLA DE LARDIZÁBAL PAN",link: Acuerdos__pdfpath(`./${"2016/"}${"135.pdf"}`),},</v>
      </c>
      <c r="W143" s="1">
        <v>142</v>
      </c>
    </row>
    <row r="144" spans="1:23" x14ac:dyDescent="0.25">
      <c r="A144" s="1" t="s">
        <v>748</v>
      </c>
      <c r="B144" s="1">
        <v>136</v>
      </c>
      <c r="C144" s="1" t="s">
        <v>1271</v>
      </c>
      <c r="D144" s="1" t="s">
        <v>1181</v>
      </c>
      <c r="E144" s="1" t="s">
        <v>1417</v>
      </c>
      <c r="F144" s="2" t="s">
        <v>15</v>
      </c>
      <c r="G144" s="1" t="s">
        <v>1176</v>
      </c>
      <c r="I144" s="1">
        <v>136</v>
      </c>
      <c r="J144" s="1" t="s">
        <v>0</v>
      </c>
      <c r="K144" s="1" t="s">
        <v>1260</v>
      </c>
      <c r="L144" s="3" t="str">
        <f t="shared" si="13"/>
        <v>ABR</v>
      </c>
      <c r="M144" s="1" t="s">
        <v>1177</v>
      </c>
      <c r="N144" s="1" t="s">
        <v>1542</v>
      </c>
      <c r="O144" s="1" t="s">
        <v>747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"2016",typeDoc:"ACUERDO",dateDoc:"30-ABR",numDoc:"CG 136-2016",monthDoc:"ABR",nameDoc:"CÓMPUTOS",link: Acuerdos__pdfpath(`./${"2016/"}${"136.pdf"}`),},</v>
      </c>
      <c r="V144" s="1" t="str">
        <f t="shared" si="12"/>
        <v>{id:136,year: "2016",typeDoc:"ACUERDO",dateDoc:"30-ABR",numDoc:"CG 136-2016",monthDoc:"ABR",nameDoc:"CÓMPUTOS",link: Acuerdos__pdfpath(`./${"2016/"}${"136.pdf"}`),},</v>
      </c>
      <c r="W144" s="1">
        <v>143</v>
      </c>
    </row>
    <row r="145" spans="1:23" x14ac:dyDescent="0.25">
      <c r="A145" s="1" t="s">
        <v>748</v>
      </c>
      <c r="B145" s="1">
        <v>137</v>
      </c>
      <c r="C145" s="1" t="s">
        <v>1271</v>
      </c>
      <c r="D145" s="1" t="s">
        <v>1181</v>
      </c>
      <c r="E145" s="1" t="s">
        <v>1417</v>
      </c>
      <c r="F145" s="2" t="s">
        <v>15</v>
      </c>
      <c r="G145" s="1" t="s">
        <v>1176</v>
      </c>
      <c r="I145" s="1">
        <v>137</v>
      </c>
      <c r="J145" s="1" t="s">
        <v>0</v>
      </c>
      <c r="K145" s="1" t="s">
        <v>1260</v>
      </c>
      <c r="L145" s="3" t="str">
        <f t="shared" si="13"/>
        <v>ABR</v>
      </c>
      <c r="M145" s="1" t="s">
        <v>1177</v>
      </c>
      <c r="N145" s="1" t="s">
        <v>1543</v>
      </c>
      <c r="O145" s="1" t="s">
        <v>747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"2016",typeDoc:"ACUERDO",dateDoc:"30-ABR",numDoc:"CG 137-2016",monthDoc:"ABR",nameDoc:"SUSTITUCIÓN PVEM AYUNTAMIENTOS",link: Acuerdos__pdfpath(`./${"2016/"}${"137.pdf"}`),},</v>
      </c>
      <c r="V145" s="1" t="str">
        <f t="shared" si="12"/>
        <v>{id:137,year: "2016",typeDoc:"ACUERDO",dateDoc:"30-ABR",numDoc:"CG 137-2016",monthDoc:"ABR",nameDoc:"SUSTITUCIÓN PVEM AYUNTAMIENTOS",link: Acuerdos__pdfpath(`./${"2016/"}${"137.pdf"}`),},</v>
      </c>
      <c r="W145" s="1">
        <v>144</v>
      </c>
    </row>
    <row r="146" spans="1:23" x14ac:dyDescent="0.25">
      <c r="A146" s="1" t="s">
        <v>748</v>
      </c>
      <c r="B146" s="1">
        <v>138</v>
      </c>
      <c r="C146" s="1" t="s">
        <v>1271</v>
      </c>
      <c r="D146" s="1" t="s">
        <v>1181</v>
      </c>
      <c r="E146" s="1" t="s">
        <v>1417</v>
      </c>
      <c r="F146" s="2" t="s">
        <v>646</v>
      </c>
      <c r="G146" s="1" t="s">
        <v>1176</v>
      </c>
      <c r="I146" s="1">
        <v>138</v>
      </c>
      <c r="J146" s="1" t="s">
        <v>0</v>
      </c>
      <c r="K146" s="1" t="s">
        <v>1260</v>
      </c>
      <c r="L146" s="3" t="str">
        <f t="shared" si="13"/>
        <v>MAY</v>
      </c>
      <c r="M146" s="1" t="s">
        <v>1177</v>
      </c>
      <c r="N146" s="1" t="s">
        <v>1544</v>
      </c>
      <c r="O146" s="1" t="s">
        <v>747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"2016",typeDoc:"ACUERDO",dateDoc:"02-MAY",numDoc:"CG 138-2016",monthDoc:"MAY",nameDoc:"REGISTRO AYUNTAM. PAC",link: Acuerdos__pdfpath(`./${"2016/"}${"138.pdf"}`),},</v>
      </c>
      <c r="V146" s="1" t="str">
        <f t="shared" si="12"/>
        <v>{id:138,year: "2016",typeDoc:"ACUERDO",dateDoc:"02-MAY",numDoc:"CG 138-2016",monthDoc:"MAY",nameDoc:"REGISTRO AYUNTAM. PAC",link: Acuerdos__pdfpath(`./${"2016/"}${"138.pdf"}`),},</v>
      </c>
      <c r="W146" s="1">
        <v>145</v>
      </c>
    </row>
    <row r="147" spans="1:23" x14ac:dyDescent="0.25">
      <c r="A147" s="1" t="s">
        <v>748</v>
      </c>
      <c r="B147" s="1">
        <v>139</v>
      </c>
      <c r="C147" s="1" t="s">
        <v>1271</v>
      </c>
      <c r="D147" s="1" t="s">
        <v>1181</v>
      </c>
      <c r="E147" s="1" t="s">
        <v>1417</v>
      </c>
      <c r="F147" s="2" t="s">
        <v>646</v>
      </c>
      <c r="G147" s="1" t="s">
        <v>1176</v>
      </c>
      <c r="I147" s="1">
        <v>139</v>
      </c>
      <c r="J147" s="1" t="s">
        <v>0</v>
      </c>
      <c r="K147" s="1" t="s">
        <v>1260</v>
      </c>
      <c r="L147" s="3" t="str">
        <f t="shared" si="13"/>
        <v>MAY</v>
      </c>
      <c r="M147" s="1" t="s">
        <v>1177</v>
      </c>
      <c r="N147" s="1" t="s">
        <v>1545</v>
      </c>
      <c r="O147" s="1" t="s">
        <v>747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"2016",typeDoc:"ACUERDO",dateDoc:"02-MAY",numDoc:"CG 139-2016",monthDoc:"MAY",nameDoc:"SUSTITUCIÓN AYUNTAMIENTO APETATITLÁN PAN",link: Acuerdos__pdfpath(`./${"2016/"}${"139.pdf"}`),},</v>
      </c>
      <c r="V147" s="1" t="str">
        <f t="shared" si="12"/>
        <v>{id:139,year: "2016",typeDoc:"ACUERDO",dateDoc:"02-MAY",numDoc:"CG 139-2016",monthDoc:"MAY",nameDoc:"SUSTITUCIÓN AYUNTAMIENTO APETATITLÁN PAN",link: Acuerdos__pdfpath(`./${"2016/"}${"139.pdf"}`),},</v>
      </c>
      <c r="W147" s="1">
        <v>146</v>
      </c>
    </row>
    <row r="148" spans="1:23" x14ac:dyDescent="0.25">
      <c r="A148" s="1" t="s">
        <v>748</v>
      </c>
      <c r="B148" s="1">
        <v>140</v>
      </c>
      <c r="C148" s="1" t="s">
        <v>1271</v>
      </c>
      <c r="D148" s="1" t="s">
        <v>1181</v>
      </c>
      <c r="E148" s="1" t="s">
        <v>1417</v>
      </c>
      <c r="F148" s="2" t="s">
        <v>646</v>
      </c>
      <c r="G148" s="1" t="s">
        <v>1176</v>
      </c>
      <c r="I148" s="1">
        <v>140</v>
      </c>
      <c r="J148" s="1" t="s">
        <v>0</v>
      </c>
      <c r="K148" s="1" t="s">
        <v>1260</v>
      </c>
      <c r="L148" s="3" t="str">
        <f t="shared" si="13"/>
        <v>MAY</v>
      </c>
      <c r="M148" s="1" t="s">
        <v>1177</v>
      </c>
      <c r="N148" s="1" t="s">
        <v>1546</v>
      </c>
      <c r="O148" s="1" t="s">
        <v>747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"2016",typeDoc:"ACUERDO",dateDoc:"02-MAY",numDoc:"CG 140-2016",monthDoc:"MAY",nameDoc:"REGISTRO AYUNTAMIENTOS DEFINITIVO MC",link: Acuerdos__pdfpath(`./${"2016/"}${"140.pdf"}`),},</v>
      </c>
      <c r="V148" s="1" t="str">
        <f t="shared" si="12"/>
        <v>{id:140,year: "2016",typeDoc:"ACUERDO",dateDoc:"02-MAY",numDoc:"CG 140-2016",monthDoc:"MAY",nameDoc:"REGISTRO AYUNTAMIENTOS DEFINITIVO MC",link: Acuerdos__pdfpath(`./${"2016/"}${"140.pdf"}`),},</v>
      </c>
      <c r="W148" s="1">
        <v>147</v>
      </c>
    </row>
    <row r="149" spans="1:23" x14ac:dyDescent="0.25">
      <c r="A149" s="1" t="s">
        <v>748</v>
      </c>
      <c r="B149" s="1">
        <v>141</v>
      </c>
      <c r="C149" s="1" t="s">
        <v>1271</v>
      </c>
      <c r="D149" s="1" t="s">
        <v>1181</v>
      </c>
      <c r="E149" s="1" t="s">
        <v>1417</v>
      </c>
      <c r="F149" s="2" t="s">
        <v>648</v>
      </c>
      <c r="G149" s="1" t="s">
        <v>1176</v>
      </c>
      <c r="I149" s="1">
        <v>141</v>
      </c>
      <c r="J149" s="1" t="s">
        <v>0</v>
      </c>
      <c r="K149" s="1" t="s">
        <v>1260</v>
      </c>
      <c r="L149" s="3" t="str">
        <f t="shared" si="13"/>
        <v>MAY</v>
      </c>
      <c r="M149" s="1" t="s">
        <v>1177</v>
      </c>
      <c r="N149" s="1" t="s">
        <v>1547</v>
      </c>
      <c r="O149" s="1" t="s">
        <v>747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"2016",typeDoc:"ACUERDO",dateDoc:"03-MAY",numDoc:"CG 141-2016",monthDoc:"MAY",nameDoc:"AYUNTAMIENTOS PRD PT",link: Acuerdos__pdfpath(`./${"2016/"}${"141.pdf"}`),},</v>
      </c>
      <c r="V149" s="1" t="str">
        <f t="shared" si="12"/>
        <v>{id:141,year: "2016",typeDoc:"ACUERDO",dateDoc:"03-MAY",numDoc:"CG 141-2016",monthDoc:"MAY",nameDoc:"AYUNTAMIENTOS PRD PT",link: Acuerdos__pdfpath(`./${"2016/"}${"141.pdf"}`),},</v>
      </c>
      <c r="W149" s="1">
        <v>148</v>
      </c>
    </row>
    <row r="150" spans="1:23" x14ac:dyDescent="0.25">
      <c r="A150" s="1" t="s">
        <v>748</v>
      </c>
      <c r="B150" s="1">
        <v>142</v>
      </c>
      <c r="C150" s="1" t="s">
        <v>1271</v>
      </c>
      <c r="D150" s="1" t="s">
        <v>1181</v>
      </c>
      <c r="E150" s="1" t="s">
        <v>1417</v>
      </c>
      <c r="F150" s="2" t="s">
        <v>648</v>
      </c>
      <c r="G150" s="1" t="s">
        <v>1176</v>
      </c>
      <c r="I150" s="1">
        <v>142</v>
      </c>
      <c r="J150" s="1" t="s">
        <v>0</v>
      </c>
      <c r="K150" s="1" t="s">
        <v>1260</v>
      </c>
      <c r="L150" s="3" t="str">
        <f t="shared" si="13"/>
        <v>MAY</v>
      </c>
      <c r="M150" s="1" t="s">
        <v>1177</v>
      </c>
      <c r="N150" s="1" t="s">
        <v>1548</v>
      </c>
      <c r="O150" s="1" t="s">
        <v>747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"2016",typeDoc:"ACUERDO",dateDoc:"03-MAY",numDoc:"CG 142-2016",monthDoc:"MAY",nameDoc:"AYUNTAMIENTOS PRD",link: Acuerdos__pdfpath(`./${"2016/"}${"142.pdf"}`),},</v>
      </c>
      <c r="V150" s="1" t="str">
        <f t="shared" si="12"/>
        <v>{id:142,year: "2016",typeDoc:"ACUERDO",dateDoc:"03-MAY",numDoc:"CG 142-2016",monthDoc:"MAY",nameDoc:"AYUNTAMIENTOS PRD",link: Acuerdos__pdfpath(`./${"2016/"}${"142.pdf"}`),},</v>
      </c>
      <c r="W150" s="1">
        <v>149</v>
      </c>
    </row>
    <row r="151" spans="1:23" x14ac:dyDescent="0.25">
      <c r="A151" s="1" t="s">
        <v>748</v>
      </c>
      <c r="B151" s="1">
        <v>143</v>
      </c>
      <c r="C151" s="1" t="s">
        <v>1271</v>
      </c>
      <c r="D151" s="1" t="s">
        <v>1181</v>
      </c>
      <c r="E151" s="1" t="s">
        <v>1417</v>
      </c>
      <c r="F151" s="2" t="s">
        <v>648</v>
      </c>
      <c r="G151" s="1" t="s">
        <v>1176</v>
      </c>
      <c r="I151" s="1">
        <v>143</v>
      </c>
      <c r="J151" s="1" t="s">
        <v>0</v>
      </c>
      <c r="K151" s="1" t="s">
        <v>1260</v>
      </c>
      <c r="L151" s="3" t="str">
        <f t="shared" si="13"/>
        <v>MAY</v>
      </c>
      <c r="M151" s="1" t="s">
        <v>1177</v>
      </c>
      <c r="N151" s="1" t="s">
        <v>1549</v>
      </c>
      <c r="O151" s="1" t="s">
        <v>747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"2016",typeDoc:"ACUERDO",dateDoc:"03-MAY",numDoc:"CG 143-2016",monthDoc:"MAY",nameDoc:"MOVIMIENTO CIUDADANO PRESIDENCIAS DE COMUNIDAD",link: Acuerdos__pdfpath(`./${"2016/"}${"143.pdf"}`),},</v>
      </c>
      <c r="V151" s="1" t="str">
        <f t="shared" si="12"/>
        <v>{id:143,year: "2016",typeDoc:"ACUERDO",dateDoc:"03-MAY",numDoc:"CG 143-2016",monthDoc:"MAY",nameDoc:"MOVIMIENTO CIUDADANO PRESIDENCIAS DE COMUNIDAD",link: Acuerdos__pdfpath(`./${"2016/"}${"143.pdf"}`),},</v>
      </c>
      <c r="W151" s="1">
        <v>150</v>
      </c>
    </row>
    <row r="152" spans="1:23" x14ac:dyDescent="0.25">
      <c r="A152" s="1" t="s">
        <v>748</v>
      </c>
      <c r="B152" s="1">
        <v>144</v>
      </c>
      <c r="C152" s="1" t="s">
        <v>1271</v>
      </c>
      <c r="D152" s="1" t="s">
        <v>1181</v>
      </c>
      <c r="E152" s="1" t="s">
        <v>1417</v>
      </c>
      <c r="F152" s="2" t="s">
        <v>648</v>
      </c>
      <c r="G152" s="1" t="s">
        <v>1176</v>
      </c>
      <c r="I152" s="1">
        <v>144</v>
      </c>
      <c r="J152" s="1" t="s">
        <v>0</v>
      </c>
      <c r="K152" s="1" t="s">
        <v>1260</v>
      </c>
      <c r="L152" s="3" t="str">
        <f t="shared" si="13"/>
        <v>MAY</v>
      </c>
      <c r="M152" s="1" t="s">
        <v>1177</v>
      </c>
      <c r="N152" s="1" t="s">
        <v>1550</v>
      </c>
      <c r="O152" s="1" t="s">
        <v>747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"2016",typeDoc:"ACUERDO",dateDoc:"03-MAY",numDoc:"CG 144-2016",monthDoc:"MAY",nameDoc:"PVEM COMUNIDADES",link: Acuerdos__pdfpath(`./${"2016/"}${"144.pdf"}`),},</v>
      </c>
      <c r="V152" s="1" t="str">
        <f t="shared" si="12"/>
        <v>{id:144,year: "2016",typeDoc:"ACUERDO",dateDoc:"03-MAY",numDoc:"CG 144-2016",monthDoc:"MAY",nameDoc:"PVEM COMUNIDADES",link: Acuerdos__pdfpath(`./${"2016/"}${"144.pdf"}`),},</v>
      </c>
      <c r="W152" s="1">
        <v>151</v>
      </c>
    </row>
    <row r="153" spans="1:23" x14ac:dyDescent="0.25">
      <c r="A153" s="1" t="s">
        <v>748</v>
      </c>
      <c r="B153" s="1">
        <v>145</v>
      </c>
      <c r="C153" s="1" t="s">
        <v>1271</v>
      </c>
      <c r="D153" s="1" t="s">
        <v>1181</v>
      </c>
      <c r="E153" s="1" t="s">
        <v>1417</v>
      </c>
      <c r="F153" s="2" t="s">
        <v>649</v>
      </c>
      <c r="G153" s="1" t="s">
        <v>1176</v>
      </c>
      <c r="I153" s="1">
        <v>145</v>
      </c>
      <c r="J153" s="1" t="s">
        <v>0</v>
      </c>
      <c r="K153" s="1" t="s">
        <v>1260</v>
      </c>
      <c r="L153" s="3" t="str">
        <f t="shared" si="13"/>
        <v>MAY</v>
      </c>
      <c r="M153" s="1" t="s">
        <v>1177</v>
      </c>
      <c r="N153" s="1" t="s">
        <v>1539</v>
      </c>
      <c r="O153" s="1" t="s">
        <v>747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"2016",typeDoc:"ACUERDO",dateDoc:"05-MAY",numDoc:"CG 145-2016",monthDoc:"MAY",nameDoc:"SUSTITUCIÓN DIPUTADO PAC",link: Acuerdos__pdfpath(`./${"2016/"}${"145.pdf"}`),},</v>
      </c>
      <c r="V153" s="1" t="str">
        <f t="shared" si="12"/>
        <v>{id:145,year: "2016",typeDoc:"ACUERDO",dateDoc:"05-MAY",numDoc:"CG 145-2016",monthDoc:"MAY",nameDoc:"SUSTITUCIÓN DIPUTADO PAC",link: Acuerdos__pdfpath(`./${"2016/"}${"145.pdf"}`),},</v>
      </c>
      <c r="W153" s="1">
        <v>152</v>
      </c>
    </row>
    <row r="154" spans="1:23" x14ac:dyDescent="0.25">
      <c r="A154" s="1" t="s">
        <v>748</v>
      </c>
      <c r="B154" s="1">
        <v>146</v>
      </c>
      <c r="C154" s="1" t="s">
        <v>1271</v>
      </c>
      <c r="D154" s="1" t="s">
        <v>1181</v>
      </c>
      <c r="E154" s="1" t="s">
        <v>1417</v>
      </c>
      <c r="F154" s="2" t="s">
        <v>649</v>
      </c>
      <c r="G154" s="1" t="s">
        <v>1176</v>
      </c>
      <c r="I154" s="1">
        <v>146</v>
      </c>
      <c r="J154" s="1" t="s">
        <v>0</v>
      </c>
      <c r="K154" s="1" t="s">
        <v>1260</v>
      </c>
      <c r="L154" s="3" t="str">
        <f t="shared" si="13"/>
        <v>MAY</v>
      </c>
      <c r="M154" s="1" t="s">
        <v>1177</v>
      </c>
      <c r="N154" s="1" t="s">
        <v>1551</v>
      </c>
      <c r="O154" s="1" t="s">
        <v>747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"2016",typeDoc:"ACUERDO",dateDoc:"05-MAY",numDoc:"CG 146-2016",monthDoc:"MAY",nameDoc:"AYUNTAMIENTOS PES FINAL",link: Acuerdos__pdfpath(`./${"2016/"}${"146.pdf"}`),},</v>
      </c>
      <c r="V154" s="1" t="str">
        <f t="shared" si="12"/>
        <v>{id:146,year: "2016",typeDoc:"ACUERDO",dateDoc:"05-MAY",numDoc:"CG 146-2016",monthDoc:"MAY",nameDoc:"AYUNTAMIENTOS PES FINAL",link: Acuerdos__pdfpath(`./${"2016/"}${"146.pdf"}`),},</v>
      </c>
      <c r="W154" s="1">
        <v>153</v>
      </c>
    </row>
    <row r="155" spans="1:23" x14ac:dyDescent="0.25">
      <c r="A155" s="1" t="s">
        <v>748</v>
      </c>
      <c r="B155" s="1">
        <v>147</v>
      </c>
      <c r="C155" s="1" t="s">
        <v>1271</v>
      </c>
      <c r="D155" s="1" t="s">
        <v>1181</v>
      </c>
      <c r="E155" s="1" t="s">
        <v>1417</v>
      </c>
      <c r="F155" s="2" t="s">
        <v>649</v>
      </c>
      <c r="G155" s="1" t="s">
        <v>1176</v>
      </c>
      <c r="I155" s="1">
        <v>147</v>
      </c>
      <c r="J155" s="1" t="s">
        <v>0</v>
      </c>
      <c r="K155" s="1" t="s">
        <v>1260</v>
      </c>
      <c r="L155" s="3" t="str">
        <f t="shared" si="13"/>
        <v>MAY</v>
      </c>
      <c r="M155" s="1" t="s">
        <v>1177</v>
      </c>
      <c r="N155" s="1" t="s">
        <v>1552</v>
      </c>
      <c r="O155" s="1" t="s">
        <v>747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"2016",typeDoc:"ACUERDO",dateDoc:"05-MAY",numDoc:"CG 147-2016",monthDoc:"MAY",nameDoc:"AYUNTAM. NUEVA ALIANZA",link: Acuerdos__pdfpath(`./${"2016/"}${"147.pdf"}`),},</v>
      </c>
      <c r="V155" s="1" t="str">
        <f t="shared" si="12"/>
        <v>{id:147,year: "2016",typeDoc:"ACUERDO",dateDoc:"05-MAY",numDoc:"CG 147-2016",monthDoc:"MAY",nameDoc:"AYUNTAM. NUEVA ALIANZA",link: Acuerdos__pdfpath(`./${"2016/"}${"147.pdf"}`),},</v>
      </c>
      <c r="W155" s="1">
        <v>154</v>
      </c>
    </row>
    <row r="156" spans="1:23" x14ac:dyDescent="0.25">
      <c r="A156" s="1" t="s">
        <v>748</v>
      </c>
      <c r="B156" s="1">
        <v>148</v>
      </c>
      <c r="C156" s="1" t="s">
        <v>1271</v>
      </c>
      <c r="D156" s="1" t="s">
        <v>1181</v>
      </c>
      <c r="E156" s="1" t="s">
        <v>1417</v>
      </c>
      <c r="F156" s="2" t="s">
        <v>649</v>
      </c>
      <c r="G156" s="1" t="s">
        <v>1176</v>
      </c>
      <c r="I156" s="1">
        <v>148</v>
      </c>
      <c r="J156" s="1" t="s">
        <v>0</v>
      </c>
      <c r="K156" s="1" t="s">
        <v>1260</v>
      </c>
      <c r="L156" s="3" t="str">
        <f t="shared" si="13"/>
        <v>MAY</v>
      </c>
      <c r="M156" s="1" t="s">
        <v>1177</v>
      </c>
      <c r="N156" s="1" t="s">
        <v>1553</v>
      </c>
      <c r="O156" s="1" t="s">
        <v>747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"2016",typeDoc:"ACUERDO",dateDoc:"05-MAY",numDoc:"CG 148-2016",monthDoc:"MAY",nameDoc:"AYUNTAMIENTOS PT",link: Acuerdos__pdfpath(`./${"2016/"}${"148.pdf"}`),},</v>
      </c>
      <c r="V156" s="1" t="str">
        <f t="shared" si="12"/>
        <v>{id:148,year: "2016",typeDoc:"ACUERDO",dateDoc:"05-MAY",numDoc:"CG 148-2016",monthDoc:"MAY",nameDoc:"AYUNTAMIENTOS PT",link: Acuerdos__pdfpath(`./${"2016/"}${"148.pdf"}`),},</v>
      </c>
      <c r="W156" s="1">
        <v>155</v>
      </c>
    </row>
    <row r="157" spans="1:23" x14ac:dyDescent="0.25">
      <c r="A157" s="1" t="s">
        <v>748</v>
      </c>
      <c r="B157" s="1">
        <v>149</v>
      </c>
      <c r="C157" s="1" t="s">
        <v>1271</v>
      </c>
      <c r="D157" s="1" t="s">
        <v>1181</v>
      </c>
      <c r="E157" s="1" t="s">
        <v>1417</v>
      </c>
      <c r="F157" s="2" t="s">
        <v>647</v>
      </c>
      <c r="G157" s="1" t="s">
        <v>1176</v>
      </c>
      <c r="I157" s="1">
        <v>149</v>
      </c>
      <c r="J157" s="1" t="s">
        <v>0</v>
      </c>
      <c r="K157" s="1" t="s">
        <v>1260</v>
      </c>
      <c r="L157" s="3" t="str">
        <f t="shared" si="13"/>
        <v>MAY</v>
      </c>
      <c r="M157" s="1" t="s">
        <v>1177</v>
      </c>
      <c r="N157" s="1" t="s">
        <v>1554</v>
      </c>
      <c r="O157" s="1" t="s">
        <v>747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"2016",typeDoc:"ACUERDO",dateDoc:"07-MAY",numDoc:"CG 149-2016",monthDoc:"MAY",nameDoc:"DE PRESIDENCIAS DE COMUNIDAD PAN",link: Acuerdos__pdfpath(`./${"2016/"}${"149.pdf"}`),},</v>
      </c>
      <c r="V157" s="1" t="str">
        <f t="shared" si="12"/>
        <v>{id:149,year: "2016",typeDoc:"ACUERDO",dateDoc:"07-MAY",numDoc:"CG 149-2016",monthDoc:"MAY",nameDoc:"DE PRESIDENCIAS DE COMUNIDAD PAN",link: Acuerdos__pdfpath(`./${"2016/"}${"149.pdf"}`),},</v>
      </c>
      <c r="W157" s="1">
        <v>156</v>
      </c>
    </row>
    <row r="158" spans="1:23" x14ac:dyDescent="0.25">
      <c r="A158" s="1" t="s">
        <v>748</v>
      </c>
      <c r="B158" s="1">
        <v>150</v>
      </c>
      <c r="C158" s="1" t="s">
        <v>1271</v>
      </c>
      <c r="D158" s="1" t="s">
        <v>1181</v>
      </c>
      <c r="E158" s="1" t="s">
        <v>1417</v>
      </c>
      <c r="F158" s="2" t="s">
        <v>647</v>
      </c>
      <c r="G158" s="1" t="s">
        <v>1176</v>
      </c>
      <c r="I158" s="1">
        <v>150</v>
      </c>
      <c r="J158" s="1" t="s">
        <v>0</v>
      </c>
      <c r="K158" s="1" t="s">
        <v>1260</v>
      </c>
      <c r="L158" s="3" t="str">
        <f t="shared" si="13"/>
        <v>MAY</v>
      </c>
      <c r="M158" s="1" t="s">
        <v>1177</v>
      </c>
      <c r="N158" s="1" t="s">
        <v>1555</v>
      </c>
      <c r="O158" s="1" t="s">
        <v>747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"2016",typeDoc:"ACUERDO",dateDoc:"07-MAY",numDoc:"CG 150-2016",monthDoc:"MAY",nameDoc:"DE PRESIDENCIAS DE COMUNIDAD PRI",link: Acuerdos__pdfpath(`./${"2016/"}${"150.pdf"}`),},</v>
      </c>
      <c r="V158" s="1" t="str">
        <f t="shared" si="12"/>
        <v>{id:150,year: "2016",typeDoc:"ACUERDO",dateDoc:"07-MAY",numDoc:"CG 150-2016",monthDoc:"MAY",nameDoc:"DE PRESIDENCIAS DE COMUNIDAD PRI",link: Acuerdos__pdfpath(`./${"2016/"}${"150.pdf"}`),},</v>
      </c>
      <c r="W158" s="1">
        <v>157</v>
      </c>
    </row>
    <row r="159" spans="1:23" x14ac:dyDescent="0.25">
      <c r="A159" s="1" t="s">
        <v>748</v>
      </c>
      <c r="B159" s="1">
        <v>151</v>
      </c>
      <c r="C159" s="1" t="s">
        <v>1271</v>
      </c>
      <c r="D159" s="1" t="s">
        <v>1181</v>
      </c>
      <c r="E159" s="1" t="s">
        <v>1417</v>
      </c>
      <c r="F159" s="2" t="s">
        <v>647</v>
      </c>
      <c r="G159" s="1" t="s">
        <v>1176</v>
      </c>
      <c r="I159" s="1">
        <v>151</v>
      </c>
      <c r="J159" s="1" t="s">
        <v>0</v>
      </c>
      <c r="K159" s="1" t="s">
        <v>1260</v>
      </c>
      <c r="L159" s="3" t="str">
        <f t="shared" si="13"/>
        <v>MAY</v>
      </c>
      <c r="M159" s="1" t="s">
        <v>1177</v>
      </c>
      <c r="N159" s="1" t="s">
        <v>1349</v>
      </c>
      <c r="O159" s="1" t="s">
        <v>747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"2016",typeDoc:"ACUERDO",dateDoc:"07-MAY",numDoc:"CG 151-2016",monthDoc:"MAY",nameDoc:"PRESIDENCIAS DE COMUNIDAD PAC",link: Acuerdos__pdfpath(`./${"2016/"}${"151.pdf"}`),},</v>
      </c>
      <c r="V159" s="1" t="str">
        <f t="shared" si="12"/>
        <v>{id:151,year: "2016",typeDoc:"ACUERDO",dateDoc:"07-MAY",numDoc:"CG 151-2016",monthDoc:"MAY",nameDoc:"PRESIDENCIAS DE COMUNIDAD PAC",link: Acuerdos__pdfpath(`./${"2016/"}${"151.pdf"}`),},</v>
      </c>
      <c r="W159" s="1">
        <v>158</v>
      </c>
    </row>
    <row r="160" spans="1:23" x14ac:dyDescent="0.25">
      <c r="A160" s="1" t="s">
        <v>748</v>
      </c>
      <c r="B160" s="1">
        <v>152</v>
      </c>
      <c r="C160" s="1" t="s">
        <v>1271</v>
      </c>
      <c r="D160" s="1" t="s">
        <v>1181</v>
      </c>
      <c r="E160" s="1" t="s">
        <v>1417</v>
      </c>
      <c r="F160" s="2" t="s">
        <v>647</v>
      </c>
      <c r="G160" s="1" t="s">
        <v>1176</v>
      </c>
      <c r="I160" s="1">
        <v>152</v>
      </c>
      <c r="J160" s="1" t="s">
        <v>0</v>
      </c>
      <c r="K160" s="1" t="s">
        <v>1260</v>
      </c>
      <c r="L160" s="3" t="str">
        <f t="shared" si="13"/>
        <v>MAY</v>
      </c>
      <c r="M160" s="1" t="s">
        <v>1177</v>
      </c>
      <c r="N160" s="1" t="s">
        <v>1556</v>
      </c>
      <c r="O160" s="1" t="s">
        <v>747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"2016",typeDoc:"ACUERDO",dateDoc:"07-MAY",numDoc:"CG 152-2016",monthDoc:"MAY",nameDoc:"RESERVA COMUNIDAD MORENA",link: Acuerdos__pdfpath(`./${"2016/"}${"152.pdf"}`),},</v>
      </c>
      <c r="V160" s="1" t="str">
        <f t="shared" si="12"/>
        <v>{id:152,year: "2016",typeDoc:"ACUERDO",dateDoc:"07-MAY",numDoc:"CG 152-2016",monthDoc:"MAY",nameDoc:"RESERVA COMUNIDAD MORENA",link: Acuerdos__pdfpath(`./${"2016/"}${"152.pdf"}`),},</v>
      </c>
      <c r="W160" s="1">
        <v>159</v>
      </c>
    </row>
    <row r="161" spans="1:23" x14ac:dyDescent="0.25">
      <c r="A161" s="1" t="s">
        <v>748</v>
      </c>
      <c r="B161" s="1">
        <v>153</v>
      </c>
      <c r="C161" s="1" t="s">
        <v>1271</v>
      </c>
      <c r="D161" s="1" t="s">
        <v>1181</v>
      </c>
      <c r="E161" s="1" t="s">
        <v>1417</v>
      </c>
      <c r="F161" s="2" t="s">
        <v>647</v>
      </c>
      <c r="G161" s="1" t="s">
        <v>1176</v>
      </c>
      <c r="I161" s="1">
        <v>153</v>
      </c>
      <c r="J161" s="1" t="s">
        <v>0</v>
      </c>
      <c r="K161" s="1" t="s">
        <v>1260</v>
      </c>
      <c r="L161" s="3" t="str">
        <f t="shared" si="13"/>
        <v>MAY</v>
      </c>
      <c r="M161" s="1" t="s">
        <v>1177</v>
      </c>
      <c r="N161" s="1" t="s">
        <v>1557</v>
      </c>
      <c r="O161" s="1" t="s">
        <v>747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"2016",typeDoc:"ACUERDO",dateDoc:"07-MAY",numDoc:"CG 153-2016",monthDoc:"MAY",nameDoc:"RESERVA COMUNIDAD PES",link: Acuerdos__pdfpath(`./${"2016/"}${"153.pdf"}`),},</v>
      </c>
      <c r="V161" s="1" t="str">
        <f t="shared" si="12"/>
        <v>{id:153,year: "2016",typeDoc:"ACUERDO",dateDoc:"07-MAY",numDoc:"CG 153-2016",monthDoc:"MAY",nameDoc:"RESERVA COMUNIDAD PES",link: Acuerdos__pdfpath(`./${"2016/"}${"153.pdf"}`),},</v>
      </c>
      <c r="W161" s="1">
        <v>160</v>
      </c>
    </row>
    <row r="162" spans="1:23" x14ac:dyDescent="0.25">
      <c r="A162" s="1" t="s">
        <v>748</v>
      </c>
      <c r="B162" s="1">
        <v>154</v>
      </c>
      <c r="C162" s="1" t="s">
        <v>1271</v>
      </c>
      <c r="D162" s="1" t="s">
        <v>1181</v>
      </c>
      <c r="E162" s="1" t="s">
        <v>1417</v>
      </c>
      <c r="F162" s="2" t="s">
        <v>647</v>
      </c>
      <c r="G162" s="1" t="s">
        <v>1176</v>
      </c>
      <c r="I162" s="1">
        <v>154</v>
      </c>
      <c r="J162" s="1" t="s">
        <v>0</v>
      </c>
      <c r="K162" s="1" t="s">
        <v>1260</v>
      </c>
      <c r="L162" s="3" t="str">
        <f t="shared" si="13"/>
        <v>MAY</v>
      </c>
      <c r="M162" s="1" t="s">
        <v>1177</v>
      </c>
      <c r="N162" s="1" t="s">
        <v>1558</v>
      </c>
      <c r="O162" s="1" t="s">
        <v>747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"2016",typeDoc:"ACUERDO",dateDoc:"07-MAY",numDoc:"CG 154-2016",monthDoc:"MAY",nameDoc:"RESERVA PRESIDENCIAS DE COMUNIDAD PRD",link: Acuerdos__pdfpath(`./${"2016/"}${"154.pdf"}`),},</v>
      </c>
      <c r="V162" s="1" t="str">
        <f t="shared" si="12"/>
        <v>{id:154,year: "2016",typeDoc:"ACUERDO",dateDoc:"07-MAY",numDoc:"CG 154-2016",monthDoc:"MAY",nameDoc:"RESERVA PRESIDENCIAS DE COMUNIDAD PRD",link: Acuerdos__pdfpath(`./${"2016/"}${"154.pdf"}`),},</v>
      </c>
      <c r="W162" s="1">
        <v>161</v>
      </c>
    </row>
    <row r="163" spans="1:23" x14ac:dyDescent="0.25">
      <c r="A163" s="1" t="s">
        <v>748</v>
      </c>
      <c r="B163" s="1">
        <v>155</v>
      </c>
      <c r="C163" s="1" t="s">
        <v>1271</v>
      </c>
      <c r="D163" s="1" t="s">
        <v>1181</v>
      </c>
      <c r="E163" s="1" t="s">
        <v>1417</v>
      </c>
      <c r="F163" s="2" t="s">
        <v>647</v>
      </c>
      <c r="G163" s="1" t="s">
        <v>1176</v>
      </c>
      <c r="I163" s="1">
        <v>155</v>
      </c>
      <c r="J163" s="1" t="s">
        <v>0</v>
      </c>
      <c r="K163" s="1" t="s">
        <v>1260</v>
      </c>
      <c r="L163" s="3" t="str">
        <f t="shared" si="13"/>
        <v>MAY</v>
      </c>
      <c r="M163" s="1" t="s">
        <v>1177</v>
      </c>
      <c r="N163" s="1" t="s">
        <v>1559</v>
      </c>
      <c r="O163" s="1" t="s">
        <v>747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"2016",typeDoc:"ACUERDO",dateDoc:"07-MAY",numDoc:"CG 155-2016",monthDoc:"MAY",nameDoc:"RESERVA PT",link: Acuerdos__pdfpath(`./${"2016/"}${"155.pdf"}`),},</v>
      </c>
      <c r="V163" s="1" t="str">
        <f t="shared" si="12"/>
        <v>{id:155,year: "2016",typeDoc:"ACUERDO",dateDoc:"07-MAY",numDoc:"CG 155-2016",monthDoc:"MAY",nameDoc:"RESERVA PT",link: Acuerdos__pdfpath(`./${"2016/"}${"155.pdf"}`),},</v>
      </c>
      <c r="W163" s="1">
        <v>162</v>
      </c>
    </row>
    <row r="164" spans="1:23" x14ac:dyDescent="0.25">
      <c r="A164" s="1" t="s">
        <v>748</v>
      </c>
      <c r="B164" s="1">
        <v>156</v>
      </c>
      <c r="C164" s="1" t="s">
        <v>1271</v>
      </c>
      <c r="D164" s="1" t="s">
        <v>1181</v>
      </c>
      <c r="E164" s="1" t="s">
        <v>1417</v>
      </c>
      <c r="F164" s="2" t="s">
        <v>647</v>
      </c>
      <c r="G164" s="1" t="s">
        <v>1176</v>
      </c>
      <c r="I164" s="1">
        <v>156</v>
      </c>
      <c r="J164" s="1" t="s">
        <v>0</v>
      </c>
      <c r="K164" s="1" t="s">
        <v>1260</v>
      </c>
      <c r="L164" s="3" t="str">
        <f t="shared" si="13"/>
        <v>MAY</v>
      </c>
      <c r="M164" s="1" t="s">
        <v>1177</v>
      </c>
      <c r="N164" s="1" t="s">
        <v>1560</v>
      </c>
      <c r="O164" s="1" t="s">
        <v>747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"2016",typeDoc:"ACUERDO",dateDoc:"07-MAY",numDoc:"CG 156-2016",monthDoc:"MAY",nameDoc:"RESERVA PRESIDENCIAS DE COMUNIDAD PNA",link: Acuerdos__pdfpath(`./${"2016/"}${"156.pdf"}`),},</v>
      </c>
      <c r="V164" s="1" t="str">
        <f t="shared" si="12"/>
        <v>{id:156,year: "2016",typeDoc:"ACUERDO",dateDoc:"07-MAY",numDoc:"CG 156-2016",monthDoc:"MAY",nameDoc:"RESERVA PRESIDENCIAS DE COMUNIDAD PNA",link: Acuerdos__pdfpath(`./${"2016/"}${"156.pdf"}`),},</v>
      </c>
      <c r="W164" s="1">
        <v>163</v>
      </c>
    </row>
    <row r="165" spans="1:23" x14ac:dyDescent="0.25">
      <c r="A165" s="1" t="s">
        <v>748</v>
      </c>
      <c r="B165" s="1">
        <v>157</v>
      </c>
      <c r="C165" s="1" t="s">
        <v>1271</v>
      </c>
      <c r="D165" s="1" t="s">
        <v>1181</v>
      </c>
      <c r="E165" s="1" t="s">
        <v>1417</v>
      </c>
      <c r="F165" s="2" t="s">
        <v>647</v>
      </c>
      <c r="G165" s="1" t="s">
        <v>1176</v>
      </c>
      <c r="I165" s="1">
        <v>157</v>
      </c>
      <c r="J165" s="1" t="s">
        <v>0</v>
      </c>
      <c r="K165" s="1" t="s">
        <v>1260</v>
      </c>
      <c r="L165" s="3" t="str">
        <f t="shared" si="13"/>
        <v>MAY</v>
      </c>
      <c r="M165" s="1" t="s">
        <v>1177</v>
      </c>
      <c r="N165" s="1" t="s">
        <v>1561</v>
      </c>
      <c r="O165" s="1" t="s">
        <v>747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"2016",typeDoc:"ACUERDO",dateDoc:"07-MAY",numDoc:"CG 157-2016",monthDoc:"MAY",nameDoc:"RESERVA PRESIDENCIAS DE COMUNIDAD PS",link: Acuerdos__pdfpath(`./${"2016/"}${"157.pdf"}`),},</v>
      </c>
      <c r="V165" s="1" t="str">
        <f t="shared" si="12"/>
        <v>{id:157,year: "2016",typeDoc:"ACUERDO",dateDoc:"07-MAY",numDoc:"CG 157-2016",monthDoc:"MAY",nameDoc:"RESERVA PRESIDENCIAS DE COMUNIDAD PS",link: Acuerdos__pdfpath(`./${"2016/"}${"157.pdf"}`),},</v>
      </c>
      <c r="W165" s="1">
        <v>164</v>
      </c>
    </row>
    <row r="166" spans="1:23" x14ac:dyDescent="0.25">
      <c r="A166" s="1" t="s">
        <v>748</v>
      </c>
      <c r="B166" s="1">
        <v>158</v>
      </c>
      <c r="C166" s="1" t="s">
        <v>1271</v>
      </c>
      <c r="D166" s="1" t="s">
        <v>1181</v>
      </c>
      <c r="E166" s="1" t="s">
        <v>1417</v>
      </c>
      <c r="F166" s="2" t="s">
        <v>647</v>
      </c>
      <c r="G166" s="1" t="s">
        <v>1176</v>
      </c>
      <c r="I166" s="1">
        <v>158</v>
      </c>
      <c r="J166" s="1" t="s">
        <v>0</v>
      </c>
      <c r="K166" s="1" t="s">
        <v>1260</v>
      </c>
      <c r="L166" s="3" t="str">
        <f t="shared" si="13"/>
        <v>MAY</v>
      </c>
      <c r="M166" s="1" t="s">
        <v>1177</v>
      </c>
      <c r="N166" s="1" t="s">
        <v>1562</v>
      </c>
      <c r="O166" s="1" t="s">
        <v>747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"2016",typeDoc:"ACUERDO",dateDoc:"07-MAY",numDoc:"CG 158-2016",monthDoc:"MAY",nameDoc:"SUSTITUCIÓN DIPUTADOS DISTRITO 12 Y 3 FORMULA",link: Acuerdos__pdfpath(`./${"2016/"}${"158.pdf"}`),},</v>
      </c>
      <c r="V166" s="1" t="str">
        <f t="shared" si="12"/>
        <v>{id:158,year: "2016",typeDoc:"ACUERDO",dateDoc:"07-MAY",numDoc:"CG 158-2016",monthDoc:"MAY",nameDoc:"SUSTITUCIÓN DIPUTADOS DISTRITO 12 Y 3 FORMULA",link: Acuerdos__pdfpath(`./${"2016/"}${"158.pdf"}`),},</v>
      </c>
      <c r="W166" s="1">
        <v>165</v>
      </c>
    </row>
    <row r="167" spans="1:23" x14ac:dyDescent="0.25">
      <c r="A167" s="1" t="s">
        <v>748</v>
      </c>
      <c r="B167" s="1">
        <v>159</v>
      </c>
      <c r="C167" s="1" t="s">
        <v>1271</v>
      </c>
      <c r="D167" s="1" t="s">
        <v>1181</v>
      </c>
      <c r="E167" s="1" t="s">
        <v>1417</v>
      </c>
      <c r="F167" s="2" t="s">
        <v>647</v>
      </c>
      <c r="G167" s="1" t="s">
        <v>1176</v>
      </c>
      <c r="I167" s="1">
        <v>159</v>
      </c>
      <c r="J167" s="1" t="s">
        <v>0</v>
      </c>
      <c r="K167" s="1" t="s">
        <v>1260</v>
      </c>
      <c r="L167" s="3" t="str">
        <f t="shared" si="13"/>
        <v>MAY</v>
      </c>
      <c r="M167" s="1" t="s">
        <v>1177</v>
      </c>
      <c r="N167" s="1" t="s">
        <v>1563</v>
      </c>
      <c r="O167" s="1" t="s">
        <v>747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"2016",typeDoc:"ACUERDO",dateDoc:"07-MAY",numDoc:"CG 159-2016",monthDoc:"MAY",nameDoc:"COMUNIDADES PRD",link: Acuerdos__pdfpath(`./${"2016/"}${"159.pdf"}`),},</v>
      </c>
      <c r="V167" s="1" t="str">
        <f t="shared" si="12"/>
        <v>{id:159,year: "2016",typeDoc:"ACUERDO",dateDoc:"07-MAY",numDoc:"CG 159-2016",monthDoc:"MAY",nameDoc:"COMUNIDADES PRD",link: Acuerdos__pdfpath(`./${"2016/"}${"159.pdf"}`),},</v>
      </c>
      <c r="W167" s="1">
        <v>166</v>
      </c>
    </row>
    <row r="168" spans="1:23" x14ac:dyDescent="0.25">
      <c r="A168" s="1" t="s">
        <v>748</v>
      </c>
      <c r="B168" s="1">
        <v>160</v>
      </c>
      <c r="C168" s="1" t="s">
        <v>1271</v>
      </c>
      <c r="D168" s="1" t="s">
        <v>1181</v>
      </c>
      <c r="E168" s="1" t="s">
        <v>1417</v>
      </c>
      <c r="F168" s="2" t="s">
        <v>647</v>
      </c>
      <c r="G168" s="1" t="s">
        <v>1176</v>
      </c>
      <c r="I168" s="1">
        <v>160</v>
      </c>
      <c r="J168" s="1" t="s">
        <v>0</v>
      </c>
      <c r="K168" s="1" t="s">
        <v>1260</v>
      </c>
      <c r="L168" s="3" t="str">
        <f t="shared" si="13"/>
        <v>MAY</v>
      </c>
      <c r="M168" s="1" t="s">
        <v>1177</v>
      </c>
      <c r="N168" s="1" t="s">
        <v>1564</v>
      </c>
      <c r="O168" s="1" t="s">
        <v>747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"2016",typeDoc:"ACUERDO",dateDoc:"07-MAY",numDoc:"CG 160-2016",monthDoc:"MAY",nameDoc:"PRESIDENCIAS DE COMUNIDAD PNA",link: Acuerdos__pdfpath(`./${"2016/"}${"160.pdf"}`),},</v>
      </c>
      <c r="V168" s="1" t="str">
        <f t="shared" si="12"/>
        <v>{id:160,year: "2016",typeDoc:"ACUERDO",dateDoc:"07-MAY",numDoc:"CG 160-2016",monthDoc:"MAY",nameDoc:"PRESIDENCIAS DE COMUNIDAD PNA",link: Acuerdos__pdfpath(`./${"2016/"}${"160.pdf"}`),},</v>
      </c>
      <c r="W168" s="1">
        <v>167</v>
      </c>
    </row>
    <row r="169" spans="1:23" x14ac:dyDescent="0.25">
      <c r="A169" s="1" t="s">
        <v>748</v>
      </c>
      <c r="B169" s="1">
        <v>161</v>
      </c>
      <c r="C169" s="1" t="s">
        <v>1271</v>
      </c>
      <c r="D169" s="1" t="s">
        <v>1181</v>
      </c>
      <c r="E169" s="1" t="s">
        <v>1417</v>
      </c>
      <c r="F169" s="2" t="s">
        <v>647</v>
      </c>
      <c r="G169" s="1" t="s">
        <v>1176</v>
      </c>
      <c r="I169" s="1">
        <v>161</v>
      </c>
      <c r="J169" s="1" t="s">
        <v>0</v>
      </c>
      <c r="K169" s="1" t="s">
        <v>1260</v>
      </c>
      <c r="L169" s="3" t="str">
        <f t="shared" si="13"/>
        <v>MAY</v>
      </c>
      <c r="M169" s="1" t="s">
        <v>1177</v>
      </c>
      <c r="N169" s="1" t="s">
        <v>1565</v>
      </c>
      <c r="O169" s="1" t="s">
        <v>747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"2016",typeDoc:"ACUERDO",dateDoc:"07-MAY",numDoc:"CG 161-2016",monthDoc:"MAY",nameDoc:"PAC PRESIDENCIAS DE COMUNIDAD DEFINITIVO",link: Acuerdos__pdfpath(`./${"2016/"}${"161.pdf"}`),},</v>
      </c>
      <c r="V169" s="1" t="str">
        <f t="shared" si="12"/>
        <v>{id:161,year: "2016",typeDoc:"ACUERDO",dateDoc:"07-MAY",numDoc:"CG 161-2016",monthDoc:"MAY",nameDoc:"PAC PRESIDENCIAS DE COMUNIDAD DEFINITIVO",link: Acuerdos__pdfpath(`./${"2016/"}${"161.pdf"}`),},</v>
      </c>
      <c r="W169" s="1">
        <v>168</v>
      </c>
    </row>
    <row r="170" spans="1:23" x14ac:dyDescent="0.25">
      <c r="A170" s="1" t="s">
        <v>748</v>
      </c>
      <c r="B170" s="1">
        <v>162</v>
      </c>
      <c r="C170" s="1" t="s">
        <v>1271</v>
      </c>
      <c r="D170" s="1" t="s">
        <v>1181</v>
      </c>
      <c r="E170" s="1" t="s">
        <v>1417</v>
      </c>
      <c r="F170" s="2" t="s">
        <v>650</v>
      </c>
      <c r="G170" s="1" t="s">
        <v>1176</v>
      </c>
      <c r="I170" s="1">
        <v>162</v>
      </c>
      <c r="J170" s="1" t="s">
        <v>0</v>
      </c>
      <c r="K170" s="1" t="s">
        <v>1260</v>
      </c>
      <c r="L170" s="3" t="str">
        <f t="shared" si="13"/>
        <v>MAY</v>
      </c>
      <c r="M170" s="1" t="s">
        <v>1177</v>
      </c>
      <c r="N170" s="1" t="s">
        <v>1566</v>
      </c>
      <c r="O170" s="1" t="s">
        <v>747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"2016",typeDoc:"ACUERDO",dateDoc:"08-MAY",numDoc:"CG 162-2016",monthDoc:"MAY",nameDoc:"SUSTITUCIÓN GOBERNADOR PES",link: Acuerdos__pdfpath(`./${"2016/"}${"162.pdf"}`),},</v>
      </c>
      <c r="V170" s="1" t="str">
        <f t="shared" si="12"/>
        <v>{id:162,year: "2016",typeDoc:"ACUERDO",dateDoc:"08-MAY",numDoc:"CG 162-2016",monthDoc:"MAY",nameDoc:"SUSTITUCIÓN GOBERNADOR PES",link: Acuerdos__pdfpath(`./${"2016/"}${"162.pdf"}`),},</v>
      </c>
      <c r="W170" s="1">
        <v>169</v>
      </c>
    </row>
    <row r="171" spans="1:23" x14ac:dyDescent="0.25">
      <c r="A171" s="1" t="s">
        <v>748</v>
      </c>
      <c r="B171" s="1">
        <v>163</v>
      </c>
      <c r="C171" s="1" t="s">
        <v>1271</v>
      </c>
      <c r="D171" s="1" t="s">
        <v>1181</v>
      </c>
      <c r="E171" s="1" t="s">
        <v>1417</v>
      </c>
      <c r="F171" s="2" t="s">
        <v>650</v>
      </c>
      <c r="G171" s="1" t="s">
        <v>1176</v>
      </c>
      <c r="I171" s="1">
        <v>163</v>
      </c>
      <c r="J171" s="1" t="s">
        <v>0</v>
      </c>
      <c r="K171" s="1" t="s">
        <v>1260</v>
      </c>
      <c r="L171" s="3" t="str">
        <f t="shared" si="13"/>
        <v>MAY</v>
      </c>
      <c r="M171" s="1" t="s">
        <v>1177</v>
      </c>
      <c r="N171" s="1" t="s">
        <v>1567</v>
      </c>
      <c r="O171" s="1" t="s">
        <v>747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"2016",typeDoc:"ACUERDO",dateDoc:"08-MAY",numDoc:"CG 163-2016",monthDoc:"MAY",nameDoc:"SUSTITUCIÓN DIPUTADO DISTRITO 03 PVEM",link: Acuerdos__pdfpath(`./${"2016/"}${"163.pdf"}`),},</v>
      </c>
      <c r="V171" s="1" t="str">
        <f t="shared" si="12"/>
        <v>{id:163,year: "2016",typeDoc:"ACUERDO",dateDoc:"08-MAY",numDoc:"CG 163-2016",monthDoc:"MAY",nameDoc:"SUSTITUCIÓN DIPUTADO DISTRITO 03 PVEM",link: Acuerdos__pdfpath(`./${"2016/"}${"163.pdf"}`),},</v>
      </c>
      <c r="W171" s="1">
        <v>170</v>
      </c>
    </row>
    <row r="172" spans="1:23" x14ac:dyDescent="0.25">
      <c r="A172" s="1" t="s">
        <v>748</v>
      </c>
      <c r="B172" s="1">
        <v>164</v>
      </c>
      <c r="C172" s="1" t="s">
        <v>1271</v>
      </c>
      <c r="D172" s="1" t="s">
        <v>1181</v>
      </c>
      <c r="E172" s="1" t="s">
        <v>1417</v>
      </c>
      <c r="F172" s="2" t="s">
        <v>650</v>
      </c>
      <c r="G172" s="1" t="s">
        <v>1176</v>
      </c>
      <c r="I172" s="1">
        <v>164</v>
      </c>
      <c r="J172" s="1" t="s">
        <v>0</v>
      </c>
      <c r="K172" s="1" t="s">
        <v>1260</v>
      </c>
      <c r="L172" s="3" t="str">
        <f t="shared" si="13"/>
        <v>MAY</v>
      </c>
      <c r="M172" s="1" t="s">
        <v>1177</v>
      </c>
      <c r="N172" s="1" t="s">
        <v>1568</v>
      </c>
      <c r="O172" s="1" t="s">
        <v>747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"2016",typeDoc:"ACUERDO",dateDoc:"08-MAY",numDoc:"CG 164-2016",monthDoc:"MAY",nameDoc:"COMUNIDADES PT",link: Acuerdos__pdfpath(`./${"2016/"}${"164.pdf"}`),},</v>
      </c>
      <c r="V172" s="1" t="str">
        <f t="shared" si="12"/>
        <v>{id:164,year: "2016",typeDoc:"ACUERDO",dateDoc:"08-MAY",numDoc:"CG 164-2016",monthDoc:"MAY",nameDoc:"COMUNIDADES PT",link: Acuerdos__pdfpath(`./${"2016/"}${"164.pdf"}`),},</v>
      </c>
      <c r="W172" s="1">
        <v>171</v>
      </c>
    </row>
    <row r="173" spans="1:23" x14ac:dyDescent="0.25">
      <c r="A173" s="1" t="s">
        <v>748</v>
      </c>
      <c r="B173" s="1">
        <v>165</v>
      </c>
      <c r="C173" s="1" t="s">
        <v>1271</v>
      </c>
      <c r="D173" s="1" t="s">
        <v>1181</v>
      </c>
      <c r="E173" s="1" t="s">
        <v>1417</v>
      </c>
      <c r="F173" s="2" t="s">
        <v>650</v>
      </c>
      <c r="G173" s="1" t="s">
        <v>1176</v>
      </c>
      <c r="I173" s="1">
        <v>165</v>
      </c>
      <c r="J173" s="1" t="s">
        <v>0</v>
      </c>
      <c r="K173" s="1" t="s">
        <v>1260</v>
      </c>
      <c r="L173" s="3" t="str">
        <f t="shared" si="13"/>
        <v>MAY</v>
      </c>
      <c r="M173" s="1" t="s">
        <v>1177</v>
      </c>
      <c r="N173" s="1" t="s">
        <v>1569</v>
      </c>
      <c r="O173" s="1" t="s">
        <v>747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"2016",typeDoc:"ACUERDO",dateDoc:"08-MAY",numDoc:"CG 165-2016",monthDoc:"MAY",nameDoc:"COMUNIDADES FINAL PES",link: Acuerdos__pdfpath(`./${"2016/"}${"165.pdf"}`),},</v>
      </c>
      <c r="V173" s="1" t="str">
        <f t="shared" si="12"/>
        <v>{id:165,year: "2016",typeDoc:"ACUERDO",dateDoc:"08-MAY",numDoc:"CG 165-2016",monthDoc:"MAY",nameDoc:"COMUNIDADES FINAL PES",link: Acuerdos__pdfpath(`./${"2016/"}${"165.pdf"}`),},</v>
      </c>
      <c r="W173" s="1">
        <v>172</v>
      </c>
    </row>
    <row r="174" spans="1:23" x14ac:dyDescent="0.25">
      <c r="A174" s="1" t="s">
        <v>748</v>
      </c>
      <c r="B174" s="1">
        <v>166</v>
      </c>
      <c r="C174" s="1" t="s">
        <v>1271</v>
      </c>
      <c r="D174" s="1" t="s">
        <v>1181</v>
      </c>
      <c r="E174" s="1" t="s">
        <v>1417</v>
      </c>
      <c r="F174" s="2" t="s">
        <v>650</v>
      </c>
      <c r="G174" s="1" t="s">
        <v>1176</v>
      </c>
      <c r="I174" s="1">
        <v>166</v>
      </c>
      <c r="J174" s="1" t="s">
        <v>0</v>
      </c>
      <c r="K174" s="1" t="s">
        <v>1260</v>
      </c>
      <c r="L174" s="3" t="str">
        <f t="shared" si="13"/>
        <v>MAY</v>
      </c>
      <c r="M174" s="1" t="s">
        <v>1177</v>
      </c>
      <c r="N174" s="1" t="s">
        <v>1570</v>
      </c>
      <c r="O174" s="1" t="s">
        <v>747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"2016",typeDoc:"ACUERDO",dateDoc:"08-MAY",numDoc:"CG 166-2016",monthDoc:"MAY",nameDoc:"COMUNIDADES FINAL PS",link: Acuerdos__pdfpath(`./${"2016/"}${"166.pdf"}`),},</v>
      </c>
      <c r="V174" s="1" t="str">
        <f t="shared" si="12"/>
        <v>{id:166,year: "2016",typeDoc:"ACUERDO",dateDoc:"08-MAY",numDoc:"CG 166-2016",monthDoc:"MAY",nameDoc:"COMUNIDADES FINAL PS",link: Acuerdos__pdfpath(`./${"2016/"}${"166.pdf"}`),},</v>
      </c>
      <c r="W174" s="1">
        <v>173</v>
      </c>
    </row>
    <row r="175" spans="1:23" x14ac:dyDescent="0.25">
      <c r="A175" s="1" t="s">
        <v>748</v>
      </c>
      <c r="B175" s="1">
        <v>167</v>
      </c>
      <c r="C175" s="1" t="s">
        <v>1271</v>
      </c>
      <c r="D175" s="1" t="s">
        <v>1181</v>
      </c>
      <c r="E175" s="1" t="s">
        <v>1417</v>
      </c>
      <c r="F175" s="2" t="s">
        <v>650</v>
      </c>
      <c r="G175" s="1" t="s">
        <v>1176</v>
      </c>
      <c r="I175" s="1">
        <v>167</v>
      </c>
      <c r="J175" s="1" t="s">
        <v>0</v>
      </c>
      <c r="K175" s="1" t="s">
        <v>1260</v>
      </c>
      <c r="L175" s="3" t="str">
        <f t="shared" si="13"/>
        <v>MAY</v>
      </c>
      <c r="M175" s="1" t="s">
        <v>1177</v>
      </c>
      <c r="N175" s="1" t="s">
        <v>1571</v>
      </c>
      <c r="O175" s="1" t="s">
        <v>747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"2016",typeDoc:"ACUERDO",dateDoc:"08-MAY",numDoc:"CG 167-2016",monthDoc:"MAY",nameDoc:"COMUNIDADES FINAL MORENA",link: Acuerdos__pdfpath(`./${"2016/"}${"167.pdf"}`),},</v>
      </c>
      <c r="V175" s="1" t="str">
        <f t="shared" si="12"/>
        <v>{id:167,year: "2016",typeDoc:"ACUERDO",dateDoc:"08-MAY",numDoc:"CG 167-2016",monthDoc:"MAY",nameDoc:"COMUNIDADES FINAL MORENA",link: Acuerdos__pdfpath(`./${"2016/"}${"167.pdf"}`),},</v>
      </c>
      <c r="W175" s="1">
        <v>174</v>
      </c>
    </row>
    <row r="176" spans="1:23" x14ac:dyDescent="0.25">
      <c r="A176" s="1" t="s">
        <v>748</v>
      </c>
      <c r="B176" s="1">
        <v>168</v>
      </c>
      <c r="C176" s="1" t="s">
        <v>1271</v>
      </c>
      <c r="D176" s="1" t="s">
        <v>1181</v>
      </c>
      <c r="E176" s="1" t="s">
        <v>1417</v>
      </c>
      <c r="F176" s="2" t="s">
        <v>437</v>
      </c>
      <c r="G176" s="1" t="s">
        <v>1176</v>
      </c>
      <c r="I176" s="1">
        <v>168</v>
      </c>
      <c r="J176" s="1" t="s">
        <v>0</v>
      </c>
      <c r="K176" s="1" t="s">
        <v>1260</v>
      </c>
      <c r="L176" s="3" t="str">
        <f t="shared" si="13"/>
        <v>MAY</v>
      </c>
      <c r="M176" s="1" t="s">
        <v>1177</v>
      </c>
      <c r="N176" s="1" t="s">
        <v>1572</v>
      </c>
      <c r="O176" s="1" t="s">
        <v>747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"2016",typeDoc:"ACUERDO",dateDoc:"11-MAY",numDoc:"CG 168-2016",monthDoc:"MAY",nameDoc:"SUSTITUCIÓN AYUNTAMIENTO SAN FRANCISCO TETLANOHCAN PRD",link: Acuerdos__pdfpath(`./${"2016/"}${"168.pdf"}`),},</v>
      </c>
      <c r="V176" s="1" t="str">
        <f t="shared" si="12"/>
        <v>{id:168,year: "2016",typeDoc:"ACUERDO",dateDoc:"11-MAY",numDoc:"CG 168-2016",monthDoc:"MAY",nameDoc:"SUSTITUCIÓN AYUNTAMIENTO SAN FRANCISCO TETLANOHCAN PRD",link: Acuerdos__pdfpath(`./${"2016/"}${"168.pdf"}`),},</v>
      </c>
      <c r="W176" s="1">
        <v>175</v>
      </c>
    </row>
    <row r="177" spans="1:23" x14ac:dyDescent="0.25">
      <c r="A177" s="1" t="s">
        <v>748</v>
      </c>
      <c r="B177" s="1">
        <v>169</v>
      </c>
      <c r="C177" s="1" t="s">
        <v>1271</v>
      </c>
      <c r="D177" s="1" t="s">
        <v>1181</v>
      </c>
      <c r="E177" s="1" t="s">
        <v>1417</v>
      </c>
      <c r="F177" s="2" t="s">
        <v>437</v>
      </c>
      <c r="G177" s="1" t="s">
        <v>1176</v>
      </c>
      <c r="I177" s="1">
        <v>169</v>
      </c>
      <c r="J177" s="1" t="s">
        <v>0</v>
      </c>
      <c r="K177" s="1" t="s">
        <v>1260</v>
      </c>
      <c r="L177" s="3" t="str">
        <f t="shared" si="13"/>
        <v>MAY</v>
      </c>
      <c r="M177" s="1" t="s">
        <v>1177</v>
      </c>
      <c r="N177" s="1" t="s">
        <v>1573</v>
      </c>
      <c r="O177" s="1" t="s">
        <v>747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"2016",typeDoc:"ACUERDO",dateDoc:"11-MAY",numDoc:"CG 169-2016",monthDoc:"MAY",nameDoc:"SUSTITUCIÓN AYUNTAMIENTO APETATITLÁN MC PENDIENTE",link: Acuerdos__pdfpath(`./${"2016/"}${"169.pdf"}`),},</v>
      </c>
      <c r="V177" s="1" t="str">
        <f t="shared" si="12"/>
        <v>{id:169,year: "2016",typeDoc:"ACUERDO",dateDoc:"11-MAY",numDoc:"CG 169-2016",monthDoc:"MAY",nameDoc:"SUSTITUCIÓN AYUNTAMIENTO APETATITLÁN MC PENDIENTE",link: Acuerdos__pdfpath(`./${"2016/"}${"169.pdf"}`),},</v>
      </c>
      <c r="W177" s="1">
        <v>176</v>
      </c>
    </row>
    <row r="178" spans="1:23" x14ac:dyDescent="0.25">
      <c r="A178" s="1" t="s">
        <v>748</v>
      </c>
      <c r="B178" s="1">
        <v>170</v>
      </c>
      <c r="C178" s="1" t="s">
        <v>1271</v>
      </c>
      <c r="D178" s="1" t="s">
        <v>1181</v>
      </c>
      <c r="E178" s="1" t="s">
        <v>1417</v>
      </c>
      <c r="F178" s="2" t="s">
        <v>437</v>
      </c>
      <c r="G178" s="1" t="s">
        <v>1176</v>
      </c>
      <c r="I178" s="1">
        <v>170</v>
      </c>
      <c r="J178" s="1" t="s">
        <v>0</v>
      </c>
      <c r="K178" s="1" t="s">
        <v>1260</v>
      </c>
      <c r="L178" s="3" t="str">
        <f t="shared" si="13"/>
        <v>MAY</v>
      </c>
      <c r="M178" s="1" t="s">
        <v>1177</v>
      </c>
      <c r="N178" s="1" t="s">
        <v>1574</v>
      </c>
      <c r="O178" s="1" t="s">
        <v>747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"2016",typeDoc:"ACUERDO",dateDoc:"11-MAY",numDoc:"CG 170-2016",monthDoc:"MAY",nameDoc:"SUSTITUCIÓN AYUNTAMIENTO TZOMPANTEPEC PRD",link: Acuerdos__pdfpath(`./${"2016/"}${"170.pdf"}`),},</v>
      </c>
      <c r="V178" s="1" t="str">
        <f t="shared" si="12"/>
        <v>{id:170,year: "2016",typeDoc:"ACUERDO",dateDoc:"11-MAY",numDoc:"CG 170-2016",monthDoc:"MAY",nameDoc:"SUSTITUCIÓN AYUNTAMIENTO TZOMPANTEPEC PRD",link: Acuerdos__pdfpath(`./${"2016/"}${"170.pdf"}`),},</v>
      </c>
      <c r="W178" s="1">
        <v>177</v>
      </c>
    </row>
    <row r="179" spans="1:23" x14ac:dyDescent="0.25">
      <c r="A179" s="1" t="s">
        <v>748</v>
      </c>
      <c r="B179" s="1">
        <v>171</v>
      </c>
      <c r="C179" s="1" t="s">
        <v>1271</v>
      </c>
      <c r="D179" s="1" t="s">
        <v>1181</v>
      </c>
      <c r="E179" s="1" t="s">
        <v>1417</v>
      </c>
      <c r="F179" s="2" t="s">
        <v>437</v>
      </c>
      <c r="G179" s="1" t="s">
        <v>1176</v>
      </c>
      <c r="I179" s="1">
        <v>171</v>
      </c>
      <c r="J179" s="1" t="s">
        <v>0</v>
      </c>
      <c r="K179" s="1" t="s">
        <v>1260</v>
      </c>
      <c r="L179" s="3" t="str">
        <f t="shared" si="13"/>
        <v>MAY</v>
      </c>
      <c r="M179" s="1" t="s">
        <v>1177</v>
      </c>
      <c r="N179" s="1" t="s">
        <v>1575</v>
      </c>
      <c r="O179" s="1" t="s">
        <v>747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"2016",typeDoc:"ACUERDO",dateDoc:"11-MAY",numDoc:"CG 171-2016",monthDoc:"MAY",nameDoc:"SUSTITUCIÓN AYUNTAMIENTO MUÑOZ DE DOMINGO ARENAS PNA",link: Acuerdos__pdfpath(`./${"2016/"}${"171.pdf"}`),},</v>
      </c>
      <c r="V179" s="1" t="str">
        <f t="shared" si="12"/>
        <v>{id:171,year: "2016",typeDoc:"ACUERDO",dateDoc:"11-MAY",numDoc:"CG 171-2016",monthDoc:"MAY",nameDoc:"SUSTITUCIÓN AYUNTAMIENTO MUÑOZ DE DOMINGO ARENAS PNA",link: Acuerdos__pdfpath(`./${"2016/"}${"171.pdf"}`),},</v>
      </c>
      <c r="W179" s="1">
        <v>178</v>
      </c>
    </row>
    <row r="180" spans="1:23" x14ac:dyDescent="0.25">
      <c r="A180" s="1" t="s">
        <v>748</v>
      </c>
      <c r="B180" s="1">
        <v>172</v>
      </c>
      <c r="C180" s="1" t="s">
        <v>1271</v>
      </c>
      <c r="D180" s="1" t="s">
        <v>1181</v>
      </c>
      <c r="E180" s="1" t="s">
        <v>1417</v>
      </c>
      <c r="F180" s="2" t="s">
        <v>437</v>
      </c>
      <c r="G180" s="1" t="s">
        <v>1176</v>
      </c>
      <c r="I180" s="1">
        <v>172</v>
      </c>
      <c r="J180" s="1" t="s">
        <v>0</v>
      </c>
      <c r="K180" s="1" t="s">
        <v>1260</v>
      </c>
      <c r="L180" s="3" t="str">
        <f t="shared" si="13"/>
        <v>MAY</v>
      </c>
      <c r="M180" s="1" t="s">
        <v>1177</v>
      </c>
      <c r="N180" s="1" t="s">
        <v>1576</v>
      </c>
      <c r="O180" s="1" t="s">
        <v>747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"2016",typeDoc:"ACUERDO",dateDoc:"11-MAY",numDoc:"CG 172-2016",monthDoc:"MAY",nameDoc:"SOBRENOMBRES 2016",link: Acuerdos__pdfpath(`./${"2016/"}${"172.pdf"}`),},</v>
      </c>
      <c r="V180" s="1" t="str">
        <f t="shared" si="12"/>
        <v>{id:172,year: "2016",typeDoc:"ACUERDO",dateDoc:"11-MAY",numDoc:"CG 172-2016",monthDoc:"MAY",nameDoc:"SOBRENOMBRES 2016",link: Acuerdos__pdfpath(`./${"2016/"}${"172.pdf"}`),},</v>
      </c>
      <c r="W180" s="1">
        <v>179</v>
      </c>
    </row>
    <row r="181" spans="1:23" x14ac:dyDescent="0.25">
      <c r="A181" s="1" t="s">
        <v>748</v>
      </c>
      <c r="B181" s="1">
        <v>173</v>
      </c>
      <c r="C181" s="1" t="s">
        <v>1271</v>
      </c>
      <c r="D181" s="1" t="s">
        <v>1181</v>
      </c>
      <c r="E181" s="1" t="s">
        <v>1417</v>
      </c>
      <c r="F181" s="2" t="s">
        <v>651</v>
      </c>
      <c r="G181" s="1" t="s">
        <v>1176</v>
      </c>
      <c r="I181" s="1">
        <v>173</v>
      </c>
      <c r="J181" s="1" t="s">
        <v>0</v>
      </c>
      <c r="K181" s="1" t="s">
        <v>1260</v>
      </c>
      <c r="L181" s="3" t="str">
        <f t="shared" si="13"/>
        <v>MAY</v>
      </c>
      <c r="M181" s="1" t="s">
        <v>1177</v>
      </c>
      <c r="N181" s="1" t="s">
        <v>1577</v>
      </c>
      <c r="O181" s="1" t="s">
        <v>747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"2016",typeDoc:"ACUERDO",dateDoc:"12-MAY",numDoc:"CG 173-2016",monthDoc:"MAY",nameDoc:"CUMPLIMIENTO RESOLUCIÓN INE CG299 2016",link: Acuerdos__pdfpath(`./${"2016/"}${"173.pdf"}`),},</v>
      </c>
      <c r="V181" s="1" t="str">
        <f t="shared" si="12"/>
        <v>{id:173,year: "2016",typeDoc:"ACUERDO",dateDoc:"12-MAY",numDoc:"CG 173-2016",monthDoc:"MAY",nameDoc:"CUMPLIMIENTO RESOLUCIÓN INE CG299 2016",link: Acuerdos__pdfpath(`./${"2016/"}${"173.pdf"}`),},</v>
      </c>
      <c r="W181" s="1">
        <v>180</v>
      </c>
    </row>
    <row r="182" spans="1:23" x14ac:dyDescent="0.25">
      <c r="A182" s="1" t="s">
        <v>748</v>
      </c>
      <c r="B182" s="1">
        <v>174</v>
      </c>
      <c r="C182" s="1" t="s">
        <v>1271</v>
      </c>
      <c r="D182" s="1" t="s">
        <v>1181</v>
      </c>
      <c r="E182" s="1" t="s">
        <v>1417</v>
      </c>
      <c r="F182" s="2" t="s">
        <v>43</v>
      </c>
      <c r="G182" s="1" t="s">
        <v>1176</v>
      </c>
      <c r="I182" s="1">
        <v>174</v>
      </c>
      <c r="J182" s="1" t="s">
        <v>0</v>
      </c>
      <c r="K182" s="1" t="s">
        <v>1260</v>
      </c>
      <c r="L182" s="3" t="str">
        <f t="shared" si="13"/>
        <v>MAY</v>
      </c>
      <c r="M182" s="1" t="s">
        <v>1177</v>
      </c>
      <c r="N182" s="1" t="s">
        <v>1578</v>
      </c>
      <c r="O182" s="1" t="s">
        <v>747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"2016",typeDoc:"ACUERDO",dateDoc:"13-MAY",numDoc:"CG 174-2016",monthDoc:"MAY",nameDoc:"SUSTITUCIÓN AYUNTAMIENTO DE EMILIANO ZAPATA MORENA",link: Acuerdos__pdfpath(`./${"2016/"}${"174.pdf"}`),},</v>
      </c>
      <c r="V182" s="1" t="str">
        <f t="shared" si="12"/>
        <v>{id:174,year: "2016",typeDoc:"ACUERDO",dateDoc:"13-MAY",numDoc:"CG 174-2016",monthDoc:"MAY",nameDoc:"SUSTITUCIÓN AYUNTAMIENTO DE EMILIANO ZAPATA MORENA",link: Acuerdos__pdfpath(`./${"2016/"}${"174.pdf"}`),},</v>
      </c>
      <c r="W182" s="1">
        <v>181</v>
      </c>
    </row>
    <row r="183" spans="1:23" x14ac:dyDescent="0.25">
      <c r="A183" s="4" t="s">
        <v>748</v>
      </c>
      <c r="B183" s="4">
        <v>175</v>
      </c>
      <c r="C183" s="4" t="s">
        <v>1271</v>
      </c>
      <c r="D183" s="4"/>
      <c r="E183" s="4" t="s">
        <v>1417</v>
      </c>
      <c r="F183" s="5"/>
      <c r="G183" s="4" t="s">
        <v>1176</v>
      </c>
      <c r="H183" s="4"/>
      <c r="I183" s="4">
        <v>175</v>
      </c>
      <c r="J183" s="4" t="s">
        <v>0</v>
      </c>
      <c r="K183" s="4" t="s">
        <v>1260</v>
      </c>
      <c r="L183" s="4" t="str">
        <f t="shared" si="13"/>
        <v/>
      </c>
      <c r="M183" s="4" t="s">
        <v>1177</v>
      </c>
      <c r="N183" s="4"/>
      <c r="O183" s="4" t="s">
        <v>747</v>
      </c>
      <c r="P183" s="4">
        <f t="shared" si="15"/>
        <v>175</v>
      </c>
      <c r="Q183" s="4" t="s">
        <v>1</v>
      </c>
      <c r="R183" s="4"/>
      <c r="V183" s="1" t="str">
        <f t="shared" si="12"/>
        <v/>
      </c>
      <c r="W183" s="1">
        <v>182</v>
      </c>
    </row>
    <row r="184" spans="1:23" ht="15.75" thickBot="1" x14ac:dyDescent="0.3">
      <c r="A184" s="1" t="s">
        <v>748</v>
      </c>
      <c r="B184" s="1">
        <v>176</v>
      </c>
      <c r="C184" s="1" t="s">
        <v>1271</v>
      </c>
      <c r="D184" s="1" t="s">
        <v>1181</v>
      </c>
      <c r="E184" s="1" t="s">
        <v>1417</v>
      </c>
      <c r="F184" s="2" t="s">
        <v>43</v>
      </c>
      <c r="G184" s="1" t="s">
        <v>1176</v>
      </c>
      <c r="I184" s="1">
        <v>176</v>
      </c>
      <c r="J184" s="1" t="s">
        <v>0</v>
      </c>
      <c r="K184" s="1" t="s">
        <v>1260</v>
      </c>
      <c r="L184" s="3" t="str">
        <f t="shared" si="13"/>
        <v>MAY</v>
      </c>
      <c r="M184" s="1" t="s">
        <v>1177</v>
      </c>
      <c r="N184" s="1" t="s">
        <v>1579</v>
      </c>
      <c r="O184" s="1" t="s">
        <v>747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  <c r="V184" s="1" t="str">
        <f t="shared" si="12"/>
        <v>{id:176,year: "2016",typeDoc:"ACUERDO",dateDoc:"13-MAY",numDoc:"CG 176-2016",monthDoc:"MAY",nameDoc:"SUSTITUCIÓN DIPUTADA 15 PS",link: Acuerdos__pdfpath(`./${"2016/"}${"176.pdf"}`),},</v>
      </c>
      <c r="W184" s="1">
        <v>183</v>
      </c>
    </row>
    <row r="185" spans="1:23" x14ac:dyDescent="0.25">
      <c r="A185" s="8" t="s">
        <v>748</v>
      </c>
      <c r="B185" s="8">
        <v>177</v>
      </c>
      <c r="C185" s="8" t="s">
        <v>1271</v>
      </c>
      <c r="D185" s="8" t="s">
        <v>1181</v>
      </c>
      <c r="E185" s="8" t="s">
        <v>1417</v>
      </c>
      <c r="F185" s="9" t="s">
        <v>655</v>
      </c>
      <c r="G185" s="8" t="s">
        <v>1176</v>
      </c>
      <c r="H185" s="8"/>
      <c r="I185" s="8">
        <v>177</v>
      </c>
      <c r="J185" s="8" t="s">
        <v>0</v>
      </c>
      <c r="K185" s="8" t="s">
        <v>1260</v>
      </c>
      <c r="L185" s="8" t="str">
        <f t="shared" si="13"/>
        <v>MAY</v>
      </c>
      <c r="M185" s="8" t="s">
        <v>1177</v>
      </c>
      <c r="N185" s="10" t="s">
        <v>1580</v>
      </c>
      <c r="O185" s="8" t="s">
        <v>747</v>
      </c>
      <c r="P185" s="8">
        <f t="shared" si="15"/>
        <v>177</v>
      </c>
      <c r="Q185" s="8" t="s">
        <v>613</v>
      </c>
      <c r="R185" s="11"/>
      <c r="V185" s="1" t="str">
        <f t="shared" si="12"/>
        <v/>
      </c>
      <c r="W185" s="1">
        <v>184</v>
      </c>
    </row>
    <row r="186" spans="1:23" x14ac:dyDescent="0.25">
      <c r="A186" s="1" t="s">
        <v>748</v>
      </c>
      <c r="B186" s="1" t="s">
        <v>611</v>
      </c>
      <c r="C186" s="1" t="s">
        <v>1271</v>
      </c>
      <c r="E186" s="1" t="s">
        <v>1417</v>
      </c>
      <c r="G186" s="1" t="s">
        <v>1179</v>
      </c>
      <c r="K186" s="1" t="s">
        <v>1180</v>
      </c>
      <c r="L186" s="1" t="str">
        <f t="shared" si="13"/>
        <v/>
      </c>
      <c r="M186" s="1" t="s">
        <v>1177</v>
      </c>
      <c r="N186" s="3" t="s">
        <v>652</v>
      </c>
      <c r="O186" s="1" t="s">
        <v>747</v>
      </c>
      <c r="P186" s="1">
        <v>177.1</v>
      </c>
      <c r="Q186" s="1" t="s">
        <v>1</v>
      </c>
      <c r="R186" s="12"/>
      <c r="V186" s="1" t="str">
        <f t="shared" si="12"/>
        <v/>
      </c>
      <c r="W186" s="1">
        <v>185</v>
      </c>
    </row>
    <row r="187" spans="1:23" x14ac:dyDescent="0.25">
      <c r="A187" s="1" t="s">
        <v>748</v>
      </c>
      <c r="B187" s="1" t="s">
        <v>611</v>
      </c>
      <c r="C187" s="1" t="s">
        <v>1271</v>
      </c>
      <c r="E187" s="1" t="s">
        <v>1417</v>
      </c>
      <c r="G187" s="1" t="s">
        <v>1179</v>
      </c>
      <c r="K187" s="1" t="s">
        <v>1180</v>
      </c>
      <c r="L187" s="1" t="str">
        <f t="shared" si="13"/>
        <v/>
      </c>
      <c r="M187" s="1" t="s">
        <v>1177</v>
      </c>
      <c r="N187" s="3" t="s">
        <v>653</v>
      </c>
      <c r="O187" s="1" t="s">
        <v>747</v>
      </c>
      <c r="P187" s="1">
        <v>177.2</v>
      </c>
      <c r="Q187" s="1" t="s">
        <v>1</v>
      </c>
      <c r="R187" s="12"/>
      <c r="V187" s="1" t="str">
        <f t="shared" si="12"/>
        <v/>
      </c>
      <c r="W187" s="1">
        <v>186</v>
      </c>
    </row>
    <row r="188" spans="1:23" ht="15.75" thickBot="1" x14ac:dyDescent="0.3">
      <c r="A188" s="13" t="s">
        <v>748</v>
      </c>
      <c r="B188" s="13" t="s">
        <v>611</v>
      </c>
      <c r="C188" s="13" t="s">
        <v>1271</v>
      </c>
      <c r="D188" s="13"/>
      <c r="E188" s="13" t="s">
        <v>1417</v>
      </c>
      <c r="F188" s="14"/>
      <c r="G188" s="13" t="s">
        <v>1179</v>
      </c>
      <c r="H188" s="13"/>
      <c r="I188" s="13"/>
      <c r="J188" s="13"/>
      <c r="K188" s="13" t="s">
        <v>1180</v>
      </c>
      <c r="L188" s="13" t="str">
        <f t="shared" si="13"/>
        <v/>
      </c>
      <c r="M188" s="13" t="s">
        <v>1177</v>
      </c>
      <c r="N188" s="15" t="s">
        <v>654</v>
      </c>
      <c r="O188" s="13" t="s">
        <v>747</v>
      </c>
      <c r="P188" s="13">
        <v>177.3</v>
      </c>
      <c r="Q188" s="13" t="s">
        <v>622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V188" s="1" t="str">
        <f t="shared" si="12"/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W188" s="1">
        <v>187</v>
      </c>
    </row>
    <row r="189" spans="1:23" x14ac:dyDescent="0.25">
      <c r="A189" s="1" t="s">
        <v>748</v>
      </c>
      <c r="B189" s="1">
        <v>178</v>
      </c>
      <c r="C189" s="1" t="s">
        <v>1271</v>
      </c>
      <c r="D189" s="1" t="s">
        <v>1181</v>
      </c>
      <c r="E189" s="1" t="s">
        <v>1417</v>
      </c>
      <c r="F189" s="2" t="s">
        <v>655</v>
      </c>
      <c r="G189" s="1" t="s">
        <v>1176</v>
      </c>
      <c r="I189" s="1">
        <v>178</v>
      </c>
      <c r="J189" s="1" t="s">
        <v>0</v>
      </c>
      <c r="K189" s="1" t="s">
        <v>1260</v>
      </c>
      <c r="L189" s="3" t="str">
        <f t="shared" si="13"/>
        <v>MAY</v>
      </c>
      <c r="M189" s="1" t="s">
        <v>1177</v>
      </c>
      <c r="N189" s="1" t="s">
        <v>1581</v>
      </c>
      <c r="O189" s="1" t="s">
        <v>747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  <c r="V189" s="1" t="str">
        <f t="shared" si="12"/>
        <v>{id:178,year: "2016",typeDoc:"ACUERDO",dateDoc:"14-MAY",numDoc:"CG 178-2016",monthDoc:"MAY",nameDoc:"PT",link: Acuerdos__pdfpath(`./${"2016/"}${"178.pdf"}`),},</v>
      </c>
      <c r="W189" s="1">
        <v>188</v>
      </c>
    </row>
    <row r="190" spans="1:23" x14ac:dyDescent="0.25">
      <c r="A190" s="1" t="s">
        <v>748</v>
      </c>
      <c r="B190" s="1">
        <v>179</v>
      </c>
      <c r="C190" s="1" t="s">
        <v>1271</v>
      </c>
      <c r="D190" s="1" t="s">
        <v>1181</v>
      </c>
      <c r="E190" s="1" t="s">
        <v>1417</v>
      </c>
      <c r="F190" s="2" t="s">
        <v>655</v>
      </c>
      <c r="G190" s="1" t="s">
        <v>1176</v>
      </c>
      <c r="I190" s="1">
        <v>179</v>
      </c>
      <c r="J190" s="1" t="s">
        <v>0</v>
      </c>
      <c r="K190" s="1" t="s">
        <v>1260</v>
      </c>
      <c r="L190" s="3" t="str">
        <f t="shared" si="13"/>
        <v>MAY</v>
      </c>
      <c r="M190" s="1" t="s">
        <v>1177</v>
      </c>
      <c r="N190" s="1" t="s">
        <v>1687</v>
      </c>
      <c r="O190" s="1" t="s">
        <v>747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"2016",typeDoc:"ACUERDO",dateDoc:"14-MAY",numDoc:"CG 179-2016",monthDoc:"MAY",nameDoc:"SUSTITUCIÓN PC SANTA CRUZ PORVENIR IXTACUIXTA NA",link: Acuerdos__pdfpath(`./${"2016/"}${"179.pdf"}`),},</v>
      </c>
      <c r="V190" s="1" t="str">
        <f t="shared" si="12"/>
        <v>{id:179,year: "2016",typeDoc:"ACUERDO",dateDoc:"14-MAY",numDoc:"CG 179-2016",monthDoc:"MAY",nameDoc:"SUSTITUCIÓN PC SANTA CRUZ PORVENIR IXTACUIXTA NA",link: Acuerdos__pdfpath(`./${"2016/"}${"179.pdf"}`),},</v>
      </c>
      <c r="W190" s="1">
        <v>189</v>
      </c>
    </row>
    <row r="191" spans="1:23" x14ac:dyDescent="0.25">
      <c r="A191" s="1" t="s">
        <v>748</v>
      </c>
      <c r="B191" s="1">
        <v>180</v>
      </c>
      <c r="C191" s="1" t="s">
        <v>1271</v>
      </c>
      <c r="D191" s="1" t="s">
        <v>1181</v>
      </c>
      <c r="E191" s="1" t="s">
        <v>1417</v>
      </c>
      <c r="F191" s="2" t="s">
        <v>655</v>
      </c>
      <c r="G191" s="1" t="s">
        <v>1176</v>
      </c>
      <c r="I191" s="1">
        <v>180</v>
      </c>
      <c r="J191" s="1" t="s">
        <v>0</v>
      </c>
      <c r="K191" s="1" t="s">
        <v>1260</v>
      </c>
      <c r="L191" s="3" t="str">
        <f t="shared" si="13"/>
        <v>MAY</v>
      </c>
      <c r="M191" s="1" t="s">
        <v>1177</v>
      </c>
      <c r="N191" s="1" t="s">
        <v>1582</v>
      </c>
      <c r="O191" s="1" t="s">
        <v>747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"2016",typeDoc:"ACUERDO",dateDoc:"14-MAY",numDoc:"CG 180-2016",monthDoc:"MAY",nameDoc:"SUSTITUCIÓN PC COLONIA REFORMA CHIAUTEMPAN PS",link: Acuerdos__pdfpath(`./${"2016/"}${"180.pdf"}`),},</v>
      </c>
      <c r="V191" s="1" t="str">
        <f t="shared" si="12"/>
        <v>{id:180,year: "2016",typeDoc:"ACUERDO",dateDoc:"14-MAY",numDoc:"CG 180-2016",monthDoc:"MAY",nameDoc:"SUSTITUCIÓN PC COLONIA REFORMA CHIAUTEMPAN PS",link: Acuerdos__pdfpath(`./${"2016/"}${"180.pdf"}`),},</v>
      </c>
      <c r="W191" s="1">
        <v>190</v>
      </c>
    </row>
    <row r="192" spans="1:23" x14ac:dyDescent="0.25">
      <c r="A192" s="1" t="s">
        <v>748</v>
      </c>
      <c r="B192" s="1">
        <v>181</v>
      </c>
      <c r="C192" s="1" t="s">
        <v>1271</v>
      </c>
      <c r="D192" s="1" t="s">
        <v>1181</v>
      </c>
      <c r="E192" s="1" t="s">
        <v>1417</v>
      </c>
      <c r="F192" s="2" t="s">
        <v>655</v>
      </c>
      <c r="G192" s="1" t="s">
        <v>1176</v>
      </c>
      <c r="I192" s="1">
        <v>181</v>
      </c>
      <c r="J192" s="1" t="s">
        <v>0</v>
      </c>
      <c r="K192" s="1" t="s">
        <v>1260</v>
      </c>
      <c r="L192" s="3" t="str">
        <f t="shared" si="13"/>
        <v>MAY</v>
      </c>
      <c r="M192" s="1" t="s">
        <v>1177</v>
      </c>
      <c r="N192" s="1" t="s">
        <v>1688</v>
      </c>
      <c r="O192" s="1" t="s">
        <v>747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"2016",typeDoc:"ACUERDO",dateDoc:"14-MAY",numDoc:"CG 181-2016",monthDoc:"MAY",nameDoc:"SUSTITUCION PC SUPLENTE ACUITLAPILCO PS",link: Acuerdos__pdfpath(`./${"2016/"}${"181.pdf"}`),},</v>
      </c>
      <c r="V192" s="1" t="str">
        <f t="shared" si="12"/>
        <v>{id:181,year: "2016",typeDoc:"ACUERDO",dateDoc:"14-MAY",numDoc:"CG 181-2016",monthDoc:"MAY",nameDoc:"SUSTITUCION PC SUPLENTE ACUITLAPILCO PS",link: Acuerdos__pdfpath(`./${"2016/"}${"181.pdf"}`),},</v>
      </c>
      <c r="W192" s="1">
        <v>191</v>
      </c>
    </row>
    <row r="193" spans="1:23" x14ac:dyDescent="0.25">
      <c r="A193" s="1" t="s">
        <v>748</v>
      </c>
      <c r="B193" s="1">
        <v>182</v>
      </c>
      <c r="C193" s="1" t="s">
        <v>1271</v>
      </c>
      <c r="D193" s="1" t="s">
        <v>1181</v>
      </c>
      <c r="E193" s="1" t="s">
        <v>1417</v>
      </c>
      <c r="F193" s="2" t="s">
        <v>655</v>
      </c>
      <c r="G193" s="1" t="s">
        <v>1176</v>
      </c>
      <c r="I193" s="1">
        <v>182</v>
      </c>
      <c r="J193" s="1" t="s">
        <v>0</v>
      </c>
      <c r="K193" s="1" t="s">
        <v>1260</v>
      </c>
      <c r="L193" s="3" t="str">
        <f t="shared" si="13"/>
        <v>MAY</v>
      </c>
      <c r="M193" s="1" t="s">
        <v>1177</v>
      </c>
      <c r="N193" s="1" t="s">
        <v>1583</v>
      </c>
      <c r="O193" s="1" t="s">
        <v>747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"2016",typeDoc:"ACUERDO",dateDoc:"14-MAY",numDoc:"CG 182-2016",monthDoc:"MAY",nameDoc:"SUSTITUCIÓN PC TLALTEMPAN MORENA",link: Acuerdos__pdfpath(`./${"2016/"}${"182.pdf"}`),},</v>
      </c>
      <c r="V193" s="1" t="str">
        <f t="shared" si="12"/>
        <v>{id:182,year: "2016",typeDoc:"ACUERDO",dateDoc:"14-MAY",numDoc:"CG 182-2016",monthDoc:"MAY",nameDoc:"SUSTITUCIÓN PC TLALTEMPAN MORENA",link: Acuerdos__pdfpath(`./${"2016/"}${"182.pdf"}`),},</v>
      </c>
      <c r="W193" s="1">
        <v>192</v>
      </c>
    </row>
    <row r="194" spans="1:23" x14ac:dyDescent="0.25">
      <c r="A194" s="1" t="s">
        <v>748</v>
      </c>
      <c r="B194" s="1">
        <v>183</v>
      </c>
      <c r="C194" s="1" t="s">
        <v>1271</v>
      </c>
      <c r="D194" s="1" t="s">
        <v>1181</v>
      </c>
      <c r="E194" s="1" t="s">
        <v>1417</v>
      </c>
      <c r="F194" s="2" t="s">
        <v>655</v>
      </c>
      <c r="G194" s="1" t="s">
        <v>1176</v>
      </c>
      <c r="I194" s="1">
        <v>183</v>
      </c>
      <c r="J194" s="1" t="s">
        <v>0</v>
      </c>
      <c r="K194" s="1" t="s">
        <v>1260</v>
      </c>
      <c r="L194" s="3" t="str">
        <f t="shared" si="13"/>
        <v>MAY</v>
      </c>
      <c r="M194" s="1" t="s">
        <v>1177</v>
      </c>
      <c r="N194" s="1" t="s">
        <v>1689</v>
      </c>
      <c r="O194" s="1" t="s">
        <v>747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"2016",typeDoc:"ACUERDO",dateDoc:"14-MAY",numDoc:"CG 183-2016",monthDoc:"MAY",nameDoc:"ACUERDO SUSTITUCIÓN PRI DTO 01 MAY RELAT",link: Acuerdos__pdfpath(`./${"2016/"}${"183.pdf"}`),},</v>
      </c>
      <c r="V194" s="1" t="str">
        <f t="shared" ref="V194:V257" si="19">IF(R194=0,"",R194)</f>
        <v>{id:183,year: "2016",typeDoc:"ACUERDO",dateDoc:"14-MAY",numDoc:"CG 183-2016",monthDoc:"MAY",nameDoc:"ACUERDO SUSTITUCIÓN PRI DTO 01 MAY RELAT",link: Acuerdos__pdfpath(`./${"2016/"}${"183.pdf"}`),},</v>
      </c>
      <c r="W194" s="1">
        <v>193</v>
      </c>
    </row>
    <row r="195" spans="1:23" x14ac:dyDescent="0.25">
      <c r="A195" s="1" t="s">
        <v>748</v>
      </c>
      <c r="B195" s="1">
        <v>184</v>
      </c>
      <c r="C195" s="1" t="s">
        <v>1271</v>
      </c>
      <c r="D195" s="1" t="s">
        <v>1181</v>
      </c>
      <c r="E195" s="1" t="s">
        <v>1417</v>
      </c>
      <c r="F195" s="2" t="s">
        <v>656</v>
      </c>
      <c r="G195" s="1" t="s">
        <v>1176</v>
      </c>
      <c r="I195" s="1">
        <v>184</v>
      </c>
      <c r="J195" s="1" t="s">
        <v>0</v>
      </c>
      <c r="K195" s="1" t="s">
        <v>1260</v>
      </c>
      <c r="L195" s="3" t="str">
        <f t="shared" ref="L195:L226" si="20">MID(F195,4,3)</f>
        <v>MAY</v>
      </c>
      <c r="M195" s="1" t="s">
        <v>1177</v>
      </c>
      <c r="N195" s="1" t="s">
        <v>1584</v>
      </c>
      <c r="O195" s="1" t="s">
        <v>747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"2016",typeDoc:"ACUERDO",dateDoc:"15-MAY",numDoc:"CG 184-2016",monthDoc:"MAY",nameDoc:"BODEGAS CUMPLIMIENTO ACUERDO INE CG122 2016",link: Acuerdos__pdfpath(`./${"2016/"}${"184.pdf"}`),},</v>
      </c>
      <c r="V195" s="1" t="str">
        <f t="shared" si="19"/>
        <v>{id:184,year: "2016",typeDoc:"ACUERDO",dateDoc:"15-MAY",numDoc:"CG 184-2016",monthDoc:"MAY",nameDoc:"BODEGAS CUMPLIMIENTO ACUERDO INE CG122 2016",link: Acuerdos__pdfpath(`./${"2016/"}${"184.pdf"}`),},</v>
      </c>
      <c r="W195" s="1">
        <v>194</v>
      </c>
    </row>
    <row r="196" spans="1:23" x14ac:dyDescent="0.25">
      <c r="A196" s="1" t="s">
        <v>748</v>
      </c>
      <c r="B196" s="1">
        <v>185</v>
      </c>
      <c r="C196" s="1" t="s">
        <v>1271</v>
      </c>
      <c r="D196" s="1" t="s">
        <v>1181</v>
      </c>
      <c r="E196" s="1" t="s">
        <v>1417</v>
      </c>
      <c r="F196" s="2" t="s">
        <v>656</v>
      </c>
      <c r="G196" s="1" t="s">
        <v>1176</v>
      </c>
      <c r="I196" s="1">
        <v>185</v>
      </c>
      <c r="J196" s="1" t="s">
        <v>0</v>
      </c>
      <c r="K196" s="1" t="s">
        <v>1260</v>
      </c>
      <c r="L196" s="3" t="str">
        <f t="shared" si="20"/>
        <v>MAY</v>
      </c>
      <c r="M196" s="1" t="s">
        <v>1177</v>
      </c>
      <c r="N196" s="1" t="s">
        <v>1690</v>
      </c>
      <c r="O196" s="1" t="s">
        <v>747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"2016",typeDoc:"ACUERDO",dateDoc:"15-MAY",numDoc:"CG 185-2016",monthDoc:"MAY",nameDoc:"SUSTITUCION DE INTEGRANTES DE CONSEJO",link: Acuerdos__pdfpath(`./${"2016/"}${"185.pdf"}`),},</v>
      </c>
      <c r="V196" s="1" t="str">
        <f t="shared" si="19"/>
        <v>{id:185,year: "2016",typeDoc:"ACUERDO",dateDoc:"15-MAY",numDoc:"CG 185-2016",monthDoc:"MAY",nameDoc:"SUSTITUCION DE INTEGRANTES DE CONSEJO",link: Acuerdos__pdfpath(`./${"2016/"}${"185.pdf"}`),},</v>
      </c>
      <c r="W196" s="1">
        <v>195</v>
      </c>
    </row>
    <row r="197" spans="1:23" x14ac:dyDescent="0.25">
      <c r="A197" s="1" t="s">
        <v>748</v>
      </c>
      <c r="B197" s="1">
        <v>186</v>
      </c>
      <c r="C197" s="1" t="s">
        <v>1271</v>
      </c>
      <c r="D197" s="1" t="s">
        <v>1181</v>
      </c>
      <c r="E197" s="1" t="s">
        <v>1417</v>
      </c>
      <c r="F197" s="2" t="s">
        <v>656</v>
      </c>
      <c r="G197" s="1" t="s">
        <v>1176</v>
      </c>
      <c r="I197" s="1">
        <v>186</v>
      </c>
      <c r="J197" s="1" t="s">
        <v>0</v>
      </c>
      <c r="K197" s="1" t="s">
        <v>1260</v>
      </c>
      <c r="L197" s="3" t="str">
        <f t="shared" si="20"/>
        <v>MAY</v>
      </c>
      <c r="M197" s="1" t="s">
        <v>1177</v>
      </c>
      <c r="N197" s="1" t="s">
        <v>1585</v>
      </c>
      <c r="O197" s="1" t="s">
        <v>747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"2016",typeDoc:"ACUERDO",dateDoc:"15-MAY",numDoc:"CG 186-2016",monthDoc:"MAY",nameDoc:"CANDIDATURA COMÚN PRI PVEM NUEVA ALIANZA PS",link: Acuerdos__pdfpath(`./${"2016/"}${"186.pdf"}`),},</v>
      </c>
      <c r="V197" s="1" t="str">
        <f t="shared" si="19"/>
        <v>{id:186,year: "2016",typeDoc:"ACUERDO",dateDoc:"15-MAY",numDoc:"CG 186-2016",monthDoc:"MAY",nameDoc:"CANDIDATURA COMÚN PRI PVEM NUEVA ALIANZA PS",link: Acuerdos__pdfpath(`./${"2016/"}${"186.pdf"}`),},</v>
      </c>
      <c r="W197" s="1">
        <v>196</v>
      </c>
    </row>
    <row r="198" spans="1:23" x14ac:dyDescent="0.25">
      <c r="A198" s="1" t="s">
        <v>748</v>
      </c>
      <c r="B198" s="1">
        <v>187</v>
      </c>
      <c r="C198" s="1" t="s">
        <v>1271</v>
      </c>
      <c r="D198" s="1" t="s">
        <v>1181</v>
      </c>
      <c r="E198" s="1" t="s">
        <v>1417</v>
      </c>
      <c r="F198" s="2" t="s">
        <v>656</v>
      </c>
      <c r="G198" s="1" t="s">
        <v>1176</v>
      </c>
      <c r="I198" s="1">
        <v>187</v>
      </c>
      <c r="J198" s="1" t="s">
        <v>0</v>
      </c>
      <c r="K198" s="1" t="s">
        <v>1260</v>
      </c>
      <c r="L198" s="3" t="str">
        <f t="shared" si="20"/>
        <v>MAY</v>
      </c>
      <c r="M198" s="1" t="s">
        <v>1177</v>
      </c>
      <c r="N198" s="1" t="s">
        <v>1586</v>
      </c>
      <c r="O198" s="1" t="s">
        <v>747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"2016",typeDoc:"ACUERDO",dateDoc:"15-MAY",numDoc:"CG 187-2016",monthDoc:"MAY",nameDoc:"CANDIDATURA COMÚN PRI PVEM",link: Acuerdos__pdfpath(`./${"2016/"}${"187.pdf"}`),},</v>
      </c>
      <c r="V198" s="1" t="str">
        <f t="shared" si="19"/>
        <v>{id:187,year: "2016",typeDoc:"ACUERDO",dateDoc:"15-MAY",numDoc:"CG 187-2016",monthDoc:"MAY",nameDoc:"CANDIDATURA COMÚN PRI PVEM",link: Acuerdos__pdfpath(`./${"2016/"}${"187.pdf"}`),},</v>
      </c>
      <c r="W198" s="1">
        <v>197</v>
      </c>
    </row>
    <row r="199" spans="1:23" x14ac:dyDescent="0.25">
      <c r="A199" s="1" t="s">
        <v>748</v>
      </c>
      <c r="B199" s="1">
        <v>188</v>
      </c>
      <c r="C199" s="1" t="s">
        <v>1271</v>
      </c>
      <c r="D199" s="1" t="s">
        <v>1181</v>
      </c>
      <c r="E199" s="1" t="s">
        <v>1417</v>
      </c>
      <c r="F199" s="2" t="s">
        <v>656</v>
      </c>
      <c r="G199" s="1" t="s">
        <v>1176</v>
      </c>
      <c r="I199" s="1">
        <v>188</v>
      </c>
      <c r="J199" s="1" t="s">
        <v>0</v>
      </c>
      <c r="K199" s="1" t="s">
        <v>1260</v>
      </c>
      <c r="L199" s="3" t="str">
        <f t="shared" si="20"/>
        <v>MAY</v>
      </c>
      <c r="M199" s="1" t="s">
        <v>1177</v>
      </c>
      <c r="N199" s="1" t="s">
        <v>1587</v>
      </c>
      <c r="O199" s="1" t="s">
        <v>747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"2016",typeDoc:"ACUERDO",dateDoc:"15-MAY",numDoc:"CG 188-2016",monthDoc:"MAY",nameDoc:"CANDIDATURA COMÚN PRI NUEVA ALIANZA PS",link: Acuerdos__pdfpath(`./${"2016/"}${"188.pdf"}`),},</v>
      </c>
      <c r="V199" s="1" t="str">
        <f t="shared" si="19"/>
        <v>{id:188,year: "2016",typeDoc:"ACUERDO",dateDoc:"15-MAY",numDoc:"CG 188-2016",monthDoc:"MAY",nameDoc:"CANDIDATURA COMÚN PRI NUEVA ALIANZA PS",link: Acuerdos__pdfpath(`./${"2016/"}${"188.pdf"}`),},</v>
      </c>
      <c r="W199" s="1">
        <v>198</v>
      </c>
    </row>
    <row r="200" spans="1:23" x14ac:dyDescent="0.25">
      <c r="A200" s="1" t="s">
        <v>748</v>
      </c>
      <c r="B200" s="1">
        <v>189</v>
      </c>
      <c r="C200" s="1" t="s">
        <v>1271</v>
      </c>
      <c r="D200" s="1" t="s">
        <v>1181</v>
      </c>
      <c r="E200" s="1" t="s">
        <v>1417</v>
      </c>
      <c r="F200" s="2" t="s">
        <v>656</v>
      </c>
      <c r="G200" s="1" t="s">
        <v>1176</v>
      </c>
      <c r="I200" s="1">
        <v>189</v>
      </c>
      <c r="J200" s="1" t="s">
        <v>0</v>
      </c>
      <c r="K200" s="1" t="s">
        <v>1260</v>
      </c>
      <c r="L200" s="3" t="str">
        <f t="shared" si="20"/>
        <v>MAY</v>
      </c>
      <c r="M200" s="1" t="s">
        <v>1177</v>
      </c>
      <c r="N200" s="1" t="s">
        <v>1691</v>
      </c>
      <c r="O200" s="1" t="s">
        <v>747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"2016",typeDoc:"ACUERDO",dateDoc:"15-MAY",numDoc:"CG 189-2016",monthDoc:"MAY",nameDoc:"CANDIDATURA COMUN PRD PT",link: Acuerdos__pdfpath(`./${"2016/"}${"189.pdf"}`),},</v>
      </c>
      <c r="V200" s="1" t="str">
        <f t="shared" si="19"/>
        <v>{id:189,year: "2016",typeDoc:"ACUERDO",dateDoc:"15-MAY",numDoc:"CG 189-2016",monthDoc:"MAY",nameDoc:"CANDIDATURA COMUN PRD PT",link: Acuerdos__pdfpath(`./${"2016/"}${"189.pdf"}`),},</v>
      </c>
      <c r="W200" s="1">
        <v>199</v>
      </c>
    </row>
    <row r="201" spans="1:23" x14ac:dyDescent="0.25">
      <c r="A201" s="1" t="s">
        <v>748</v>
      </c>
      <c r="B201" s="1">
        <v>190</v>
      </c>
      <c r="C201" s="1" t="s">
        <v>1271</v>
      </c>
      <c r="D201" s="1" t="s">
        <v>1181</v>
      </c>
      <c r="E201" s="1" t="s">
        <v>1417</v>
      </c>
      <c r="F201" s="2" t="s">
        <v>656</v>
      </c>
      <c r="G201" s="1" t="s">
        <v>1176</v>
      </c>
      <c r="I201" s="1">
        <v>190</v>
      </c>
      <c r="J201" s="1" t="s">
        <v>0</v>
      </c>
      <c r="K201" s="1" t="s">
        <v>1260</v>
      </c>
      <c r="L201" s="3" t="str">
        <f t="shared" si="20"/>
        <v>MAY</v>
      </c>
      <c r="M201" s="1" t="s">
        <v>1177</v>
      </c>
      <c r="N201" s="1" t="s">
        <v>1588</v>
      </c>
      <c r="O201" s="1" t="s">
        <v>747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"2016",typeDoc:"ACUERDO",dateDoc:"15-MAY",numDoc:"CG 190-2016",monthDoc:"MAY",nameDoc:"REGISTRO AYUNTAM PRI",link: Acuerdos__pdfpath(`./${"2016/"}${"190.pdf"}`),},</v>
      </c>
      <c r="V201" s="1" t="str">
        <f t="shared" si="19"/>
        <v>{id:190,year: "2016",typeDoc:"ACUERDO",dateDoc:"15-MAY",numDoc:"CG 190-2016",monthDoc:"MAY",nameDoc:"REGISTRO AYUNTAM PRI",link: Acuerdos__pdfpath(`./${"2016/"}${"190.pdf"}`),},</v>
      </c>
      <c r="W201" s="1">
        <v>200</v>
      </c>
    </row>
    <row r="202" spans="1:23" x14ac:dyDescent="0.25">
      <c r="A202" s="1" t="s">
        <v>748</v>
      </c>
      <c r="B202" s="1">
        <v>191</v>
      </c>
      <c r="C202" s="1" t="s">
        <v>1271</v>
      </c>
      <c r="D202" s="1" t="s">
        <v>1181</v>
      </c>
      <c r="E202" s="1" t="s">
        <v>1417</v>
      </c>
      <c r="F202" s="2" t="s">
        <v>272</v>
      </c>
      <c r="G202" s="1" t="s">
        <v>1176</v>
      </c>
      <c r="I202" s="1">
        <v>191</v>
      </c>
      <c r="J202" s="1" t="s">
        <v>0</v>
      </c>
      <c r="K202" s="1" t="s">
        <v>1260</v>
      </c>
      <c r="L202" s="3" t="str">
        <f t="shared" si="20"/>
        <v>MAY</v>
      </c>
      <c r="M202" s="1" t="s">
        <v>1177</v>
      </c>
      <c r="N202" s="1" t="s">
        <v>1589</v>
      </c>
      <c r="O202" s="1" t="s">
        <v>747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"2016",typeDoc:"ACUERDO",dateDoc:"17-MAY",numDoc:"CG 191-2016",monthDoc:"MAY",nameDoc:"CASILLAS ESPECIALES",link: Acuerdos__pdfpath(`./${"2016/"}${"191.pdf"}`),},</v>
      </c>
      <c r="V202" s="1" t="str">
        <f t="shared" si="19"/>
        <v>{id:191,year: "2016",typeDoc:"ACUERDO",dateDoc:"17-MAY",numDoc:"CG 191-2016",monthDoc:"MAY",nameDoc:"CASILLAS ESPECIALES",link: Acuerdos__pdfpath(`./${"2016/"}${"191.pdf"}`),},</v>
      </c>
      <c r="W202" s="1">
        <v>201</v>
      </c>
    </row>
    <row r="203" spans="1:23" x14ac:dyDescent="0.25">
      <c r="A203" s="1" t="s">
        <v>748</v>
      </c>
      <c r="B203" s="1">
        <v>192</v>
      </c>
      <c r="C203" s="1" t="s">
        <v>1271</v>
      </c>
      <c r="D203" s="1" t="s">
        <v>1181</v>
      </c>
      <c r="E203" s="1" t="s">
        <v>1417</v>
      </c>
      <c r="F203" s="2" t="s">
        <v>657</v>
      </c>
      <c r="G203" s="1" t="s">
        <v>1176</v>
      </c>
      <c r="I203" s="1">
        <v>192</v>
      </c>
      <c r="J203" s="1" t="s">
        <v>0</v>
      </c>
      <c r="K203" s="1" t="s">
        <v>1260</v>
      </c>
      <c r="L203" s="3" t="str">
        <f t="shared" si="20"/>
        <v>MAY</v>
      </c>
      <c r="M203" s="1" t="s">
        <v>1177</v>
      </c>
      <c r="N203" s="1" t="s">
        <v>1590</v>
      </c>
      <c r="O203" s="1" t="s">
        <v>747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"2016",typeDoc:"ACUERDO",dateDoc:"18-MAY",numDoc:"CG 192-2016",monthDoc:"MAY",nameDoc:"SUSTITUCIÓN AYUNTAMIENTO XILOXOXTLA PAN",link: Acuerdos__pdfpath(`./${"2016/"}${"192.pdf"}`),},</v>
      </c>
      <c r="V203" s="1" t="str">
        <f t="shared" si="19"/>
        <v>{id:192,year: "2016",typeDoc:"ACUERDO",dateDoc:"18-MAY",numDoc:"CG 192-2016",monthDoc:"MAY",nameDoc:"SUSTITUCIÓN AYUNTAMIENTO XILOXOXTLA PAN",link: Acuerdos__pdfpath(`./${"2016/"}${"192.pdf"}`),},</v>
      </c>
      <c r="W203" s="1">
        <v>202</v>
      </c>
    </row>
    <row r="204" spans="1:23" x14ac:dyDescent="0.25">
      <c r="A204" s="1" t="s">
        <v>748</v>
      </c>
      <c r="B204" s="1">
        <v>193</v>
      </c>
      <c r="C204" s="1" t="s">
        <v>1271</v>
      </c>
      <c r="D204" s="1" t="s">
        <v>1181</v>
      </c>
      <c r="E204" s="1" t="s">
        <v>1417</v>
      </c>
      <c r="F204" s="2" t="s">
        <v>657</v>
      </c>
      <c r="G204" s="1" t="s">
        <v>1176</v>
      </c>
      <c r="I204" s="1">
        <v>193</v>
      </c>
      <c r="J204" s="1" t="s">
        <v>0</v>
      </c>
      <c r="K204" s="1" t="s">
        <v>1260</v>
      </c>
      <c r="L204" s="3" t="str">
        <f t="shared" si="20"/>
        <v>MAY</v>
      </c>
      <c r="M204" s="1" t="s">
        <v>1177</v>
      </c>
      <c r="N204" s="1" t="s">
        <v>1591</v>
      </c>
      <c r="O204" s="1" t="s">
        <v>747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"2016",typeDoc:"ACUERDO",dateDoc:"18-MAY",numDoc:"CG 193-2016",monthDoc:"MAY",nameDoc:"SUSTITUCIÓN AYUNTAMIENTO BENITO JUÁREZ PRI",link: Acuerdos__pdfpath(`./${"2016/"}${"193.pdf"}`),},</v>
      </c>
      <c r="V204" s="1" t="str">
        <f t="shared" si="19"/>
        <v>{id:193,year: "2016",typeDoc:"ACUERDO",dateDoc:"18-MAY",numDoc:"CG 193-2016",monthDoc:"MAY",nameDoc:"SUSTITUCIÓN AYUNTAMIENTO BENITO JUÁREZ PRI",link: Acuerdos__pdfpath(`./${"2016/"}${"193.pdf"}`),},</v>
      </c>
      <c r="W204" s="1">
        <v>203</v>
      </c>
    </row>
    <row r="205" spans="1:23" x14ac:dyDescent="0.25">
      <c r="A205" s="1" t="s">
        <v>748</v>
      </c>
      <c r="B205" s="1">
        <v>194</v>
      </c>
      <c r="C205" s="1" t="s">
        <v>1271</v>
      </c>
      <c r="D205" s="1" t="s">
        <v>1181</v>
      </c>
      <c r="E205" s="1" t="s">
        <v>1417</v>
      </c>
      <c r="F205" s="2" t="s">
        <v>657</v>
      </c>
      <c r="G205" s="1" t="s">
        <v>1176</v>
      </c>
      <c r="I205" s="1">
        <v>194</v>
      </c>
      <c r="J205" s="1" t="s">
        <v>0</v>
      </c>
      <c r="K205" s="1" t="s">
        <v>1260</v>
      </c>
      <c r="L205" s="3" t="str">
        <f t="shared" si="20"/>
        <v>MAY</v>
      </c>
      <c r="M205" s="1" t="s">
        <v>1177</v>
      </c>
      <c r="N205" s="1" t="s">
        <v>1592</v>
      </c>
      <c r="O205" s="1" t="s">
        <v>747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"2016",typeDoc:"ACUERDO",dateDoc:"18-MAY",numDoc:"CG 194-2016",monthDoc:"MAY",nameDoc:"SUSTITUCIÓN PC ATLANGATEPEC PAN",link: Acuerdos__pdfpath(`./${"2016/"}${"194.pdf"}`),},</v>
      </c>
      <c r="V205" s="1" t="str">
        <f t="shared" si="19"/>
        <v>{id:194,year: "2016",typeDoc:"ACUERDO",dateDoc:"18-MAY",numDoc:"CG 194-2016",monthDoc:"MAY",nameDoc:"SUSTITUCIÓN PC ATLANGATEPEC PAN",link: Acuerdos__pdfpath(`./${"2016/"}${"194.pdf"}`),},</v>
      </c>
      <c r="W205" s="1">
        <v>204</v>
      </c>
    </row>
    <row r="206" spans="1:23" x14ac:dyDescent="0.25">
      <c r="A206" s="1" t="s">
        <v>748</v>
      </c>
      <c r="B206" s="1">
        <v>195</v>
      </c>
      <c r="C206" s="1" t="s">
        <v>1271</v>
      </c>
      <c r="D206" s="1" t="s">
        <v>1181</v>
      </c>
      <c r="E206" s="1" t="s">
        <v>1417</v>
      </c>
      <c r="F206" s="2" t="s">
        <v>657</v>
      </c>
      <c r="G206" s="1" t="s">
        <v>1176</v>
      </c>
      <c r="I206" s="1">
        <v>195</v>
      </c>
      <c r="J206" s="1" t="s">
        <v>0</v>
      </c>
      <c r="K206" s="1" t="s">
        <v>1260</v>
      </c>
      <c r="L206" s="3" t="str">
        <f t="shared" si="20"/>
        <v>MAY</v>
      </c>
      <c r="M206" s="1" t="s">
        <v>1177</v>
      </c>
      <c r="N206" s="1" t="s">
        <v>1593</v>
      </c>
      <c r="O206" s="1" t="s">
        <v>747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"2016",typeDoc:"ACUERDO",dateDoc:"18-MAY",numDoc:"CG 195-2016",monthDoc:"MAY",nameDoc:"SUSTITUCIÓN CONSEJOS MUNICIPALES",link: Acuerdos__pdfpath(`./${"2016/"}${"195.pdf"}`),},</v>
      </c>
      <c r="V206" s="1" t="str">
        <f t="shared" si="19"/>
        <v>{id:195,year: "2016",typeDoc:"ACUERDO",dateDoc:"18-MAY",numDoc:"CG 195-2016",monthDoc:"MAY",nameDoc:"SUSTITUCIÓN CONSEJOS MUNICIPALES",link: Acuerdos__pdfpath(`./${"2016/"}${"195.pdf"}`),},</v>
      </c>
      <c r="W206" s="1">
        <v>205</v>
      </c>
    </row>
    <row r="207" spans="1:23" x14ac:dyDescent="0.25">
      <c r="A207" s="1" t="s">
        <v>748</v>
      </c>
      <c r="B207" s="1">
        <v>196</v>
      </c>
      <c r="C207" s="1" t="s">
        <v>1271</v>
      </c>
      <c r="D207" s="1" t="s">
        <v>1181</v>
      </c>
      <c r="E207" s="1" t="s">
        <v>1417</v>
      </c>
      <c r="F207" s="2" t="s">
        <v>657</v>
      </c>
      <c r="G207" s="1" t="s">
        <v>1176</v>
      </c>
      <c r="I207" s="1">
        <v>196</v>
      </c>
      <c r="J207" s="1" t="s">
        <v>0</v>
      </c>
      <c r="K207" s="1" t="s">
        <v>1260</v>
      </c>
      <c r="L207" s="3" t="str">
        <f t="shared" si="20"/>
        <v>MAY</v>
      </c>
      <c r="M207" s="1" t="s">
        <v>1177</v>
      </c>
      <c r="N207" s="1" t="s">
        <v>1594</v>
      </c>
      <c r="O207" s="1" t="s">
        <v>747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"2016",typeDoc:"ACUERDO",dateDoc:"18-MAY",numDoc:"CG 196-2016",monthDoc:"MAY",nameDoc:"SUSTITUCIÓN SEGUNDA REGIDORA ATLANGATEPEC PRI",link: Acuerdos__pdfpath(`./${"2016/"}${"196.pdf"}`),},</v>
      </c>
      <c r="V207" s="1" t="str">
        <f t="shared" si="19"/>
        <v>{id:196,year: "2016",typeDoc:"ACUERDO",dateDoc:"18-MAY",numDoc:"CG 196-2016",monthDoc:"MAY",nameDoc:"SUSTITUCIÓN SEGUNDA REGIDORA ATLANGATEPEC PRI",link: Acuerdos__pdfpath(`./${"2016/"}${"196.pdf"}`),},</v>
      </c>
      <c r="W207" s="1">
        <v>206</v>
      </c>
    </row>
    <row r="208" spans="1:23" x14ac:dyDescent="0.25">
      <c r="A208" s="1" t="s">
        <v>748</v>
      </c>
      <c r="B208" s="1">
        <v>197</v>
      </c>
      <c r="C208" s="1" t="s">
        <v>1271</v>
      </c>
      <c r="D208" s="1" t="s">
        <v>1181</v>
      </c>
      <c r="E208" s="1" t="s">
        <v>1417</v>
      </c>
      <c r="F208" s="2" t="s">
        <v>657</v>
      </c>
      <c r="G208" s="1" t="s">
        <v>1176</v>
      </c>
      <c r="I208" s="1">
        <v>197</v>
      </c>
      <c r="J208" s="1" t="s">
        <v>0</v>
      </c>
      <c r="K208" s="1" t="s">
        <v>1260</v>
      </c>
      <c r="L208" s="3" t="str">
        <f t="shared" si="20"/>
        <v>MAY</v>
      </c>
      <c r="M208" s="1" t="s">
        <v>1177</v>
      </c>
      <c r="N208" s="1" t="s">
        <v>1692</v>
      </c>
      <c r="O208" s="1" t="s">
        <v>747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"2016",typeDoc:"ACUERDO",dateDoc:"18-MAY",numDoc:"CG 197-2016",monthDoc:"MAY",nameDoc:"SUSTITUCIÓN LÁZARO CARDENAS PRI",link: Acuerdos__pdfpath(`./${"2016/"}${"197.pdf"}`),},</v>
      </c>
      <c r="V208" s="1" t="str">
        <f t="shared" si="19"/>
        <v>{id:197,year: "2016",typeDoc:"ACUERDO",dateDoc:"18-MAY",numDoc:"CG 197-2016",monthDoc:"MAY",nameDoc:"SUSTITUCIÓN LÁZARO CARDENAS PRI",link: Acuerdos__pdfpath(`./${"2016/"}${"197.pdf"}`),},</v>
      </c>
      <c r="W208" s="1">
        <v>207</v>
      </c>
    </row>
    <row r="209" spans="1:23" x14ac:dyDescent="0.25">
      <c r="A209" s="1" t="s">
        <v>748</v>
      </c>
      <c r="B209" s="1">
        <v>198</v>
      </c>
      <c r="C209" s="1" t="s">
        <v>1271</v>
      </c>
      <c r="D209" s="1" t="s">
        <v>1181</v>
      </c>
      <c r="E209" s="1" t="s">
        <v>1417</v>
      </c>
      <c r="F209" s="2" t="s">
        <v>657</v>
      </c>
      <c r="G209" s="1" t="s">
        <v>1176</v>
      </c>
      <c r="I209" s="1">
        <v>198</v>
      </c>
      <c r="J209" s="1" t="s">
        <v>0</v>
      </c>
      <c r="K209" s="1" t="s">
        <v>1260</v>
      </c>
      <c r="L209" s="3" t="str">
        <f t="shared" si="20"/>
        <v>MAY</v>
      </c>
      <c r="M209" s="1" t="s">
        <v>1177</v>
      </c>
      <c r="N209" s="1" t="s">
        <v>1595</v>
      </c>
      <c r="O209" s="1" t="s">
        <v>747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"2016",typeDoc:"ACUERDO",dateDoc:"18-MAY",numDoc:"CG 198-2016",monthDoc:"MAY",nameDoc:"SUSTITUCIÓN PRIMERA REGIDORA SANTA CRUZ TLAXCALA PT",link: Acuerdos__pdfpath(`./${"2016/"}${"198.pdf"}`),},</v>
      </c>
      <c r="V209" s="1" t="str">
        <f t="shared" si="19"/>
        <v>{id:198,year: "2016",typeDoc:"ACUERDO",dateDoc:"18-MAY",numDoc:"CG 198-2016",monthDoc:"MAY",nameDoc:"SUSTITUCIÓN PRIMERA REGIDORA SANTA CRUZ TLAXCALA PT",link: Acuerdos__pdfpath(`./${"2016/"}${"198.pdf"}`),},</v>
      </c>
      <c r="W209" s="1">
        <v>208</v>
      </c>
    </row>
    <row r="210" spans="1:23" x14ac:dyDescent="0.25">
      <c r="A210" s="1" t="s">
        <v>748</v>
      </c>
      <c r="B210" s="1">
        <v>199</v>
      </c>
      <c r="C210" s="1" t="s">
        <v>1271</v>
      </c>
      <c r="D210" s="1" t="s">
        <v>1181</v>
      </c>
      <c r="E210" s="1" t="s">
        <v>1417</v>
      </c>
      <c r="F210" s="2" t="s">
        <v>657</v>
      </c>
      <c r="G210" s="1" t="s">
        <v>1176</v>
      </c>
      <c r="I210" s="1">
        <v>199</v>
      </c>
      <c r="J210" s="1" t="s">
        <v>0</v>
      </c>
      <c r="K210" s="1" t="s">
        <v>1260</v>
      </c>
      <c r="L210" s="3" t="str">
        <f t="shared" si="20"/>
        <v>MAY</v>
      </c>
      <c r="M210" s="1" t="s">
        <v>1177</v>
      </c>
      <c r="N210" s="1" t="s">
        <v>1596</v>
      </c>
      <c r="O210" s="1" t="s">
        <v>747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"2016",typeDoc:"ACUERDO",dateDoc:"18-MAY",numDoc:"CG 199-2016",monthDoc:"MAY",nameDoc:"SUSTITUCIÓN PC TLAXCO PRI",link: Acuerdos__pdfpath(`./${"2016/"}${"199.pdf"}`),},</v>
      </c>
      <c r="V210" s="1" t="str">
        <f t="shared" si="19"/>
        <v>{id:199,year: "2016",typeDoc:"ACUERDO",dateDoc:"18-MAY",numDoc:"CG 199-2016",monthDoc:"MAY",nameDoc:"SUSTITUCIÓN PC TLAXCO PRI",link: Acuerdos__pdfpath(`./${"2016/"}${"199.pdf"}`),},</v>
      </c>
      <c r="W210" s="1">
        <v>209</v>
      </c>
    </row>
    <row r="211" spans="1:23" x14ac:dyDescent="0.25">
      <c r="A211" s="1" t="s">
        <v>748</v>
      </c>
      <c r="B211" s="1">
        <v>200</v>
      </c>
      <c r="C211" s="1" t="s">
        <v>1271</v>
      </c>
      <c r="D211" s="1" t="s">
        <v>1181</v>
      </c>
      <c r="E211" s="1" t="s">
        <v>1417</v>
      </c>
      <c r="F211" s="2" t="s">
        <v>657</v>
      </c>
      <c r="G211" s="1" t="s">
        <v>1176</v>
      </c>
      <c r="I211" s="1">
        <v>200</v>
      </c>
      <c r="J211" s="1" t="s">
        <v>0</v>
      </c>
      <c r="K211" s="1" t="s">
        <v>1260</v>
      </c>
      <c r="L211" s="3" t="str">
        <f t="shared" si="20"/>
        <v>MAY</v>
      </c>
      <c r="M211" s="1" t="s">
        <v>1177</v>
      </c>
      <c r="N211" s="1" t="s">
        <v>1597</v>
      </c>
      <c r="O211" s="1" t="s">
        <v>747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"2016",typeDoc:"ACUERDO",dateDoc:"18-MAY",numDoc:"CG 200-2016",monthDoc:"MAY",nameDoc:"SUSTITUCIÓN PC SANTA CARINA AYOMETLA PT",link: Acuerdos__pdfpath(`./${"2016/"}${"200.pdf"}`),},</v>
      </c>
      <c r="V211" s="1" t="str">
        <f t="shared" si="19"/>
        <v>{id:200,year: "2016",typeDoc:"ACUERDO",dateDoc:"18-MAY",numDoc:"CG 200-2016",monthDoc:"MAY",nameDoc:"SUSTITUCIÓN PC SANTA CARINA AYOMETLA PT",link: Acuerdos__pdfpath(`./${"2016/"}${"200.pdf"}`),},</v>
      </c>
      <c r="W211" s="1">
        <v>210</v>
      </c>
    </row>
    <row r="212" spans="1:23" x14ac:dyDescent="0.25">
      <c r="A212" s="1" t="s">
        <v>748</v>
      </c>
      <c r="B212" s="1">
        <v>201</v>
      </c>
      <c r="C212" s="1" t="s">
        <v>1271</v>
      </c>
      <c r="D212" s="1" t="s">
        <v>1181</v>
      </c>
      <c r="E212" s="1" t="s">
        <v>1417</v>
      </c>
      <c r="F212" s="2" t="s">
        <v>657</v>
      </c>
      <c r="G212" s="1" t="s">
        <v>1176</v>
      </c>
      <c r="I212" s="1">
        <v>201</v>
      </c>
      <c r="J212" s="1" t="s">
        <v>0</v>
      </c>
      <c r="K212" s="1" t="s">
        <v>1260</v>
      </c>
      <c r="L212" s="3" t="str">
        <f t="shared" si="20"/>
        <v>MAY</v>
      </c>
      <c r="M212" s="1" t="s">
        <v>1177</v>
      </c>
      <c r="N212" s="1" t="s">
        <v>1598</v>
      </c>
      <c r="O212" s="1" t="s">
        <v>747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"2016",typeDoc:"ACUERDO",dateDoc:"18-MAY",numDoc:"CG 201-2016",monthDoc:"MAY",nameDoc:"CAMBIO DE DOMICILIO DE CATD",link: Acuerdos__pdfpath(`./${"2016/"}${"201.pdf"}`),},</v>
      </c>
      <c r="V212" s="1" t="str">
        <f t="shared" si="19"/>
        <v>{id:201,year: "2016",typeDoc:"ACUERDO",dateDoc:"18-MAY",numDoc:"CG 201-2016",monthDoc:"MAY",nameDoc:"CAMBIO DE DOMICILIO DE CATD",link: Acuerdos__pdfpath(`./${"2016/"}${"201.pdf"}`),},</v>
      </c>
      <c r="W212" s="1">
        <v>211</v>
      </c>
    </row>
    <row r="213" spans="1:23" x14ac:dyDescent="0.25">
      <c r="A213" s="1" t="s">
        <v>748</v>
      </c>
      <c r="B213" s="1">
        <v>202</v>
      </c>
      <c r="C213" s="1" t="s">
        <v>1271</v>
      </c>
      <c r="D213" s="1" t="s">
        <v>1181</v>
      </c>
      <c r="E213" s="1" t="s">
        <v>1417</v>
      </c>
      <c r="F213" s="2" t="s">
        <v>435</v>
      </c>
      <c r="G213" s="1" t="s">
        <v>1176</v>
      </c>
      <c r="I213" s="1">
        <v>202</v>
      </c>
      <c r="J213" s="1" t="s">
        <v>0</v>
      </c>
      <c r="K213" s="1" t="s">
        <v>1260</v>
      </c>
      <c r="L213" s="3" t="str">
        <f t="shared" si="20"/>
        <v>MAY</v>
      </c>
      <c r="M213" s="1" t="s">
        <v>1177</v>
      </c>
      <c r="N213" s="1" t="s">
        <v>1599</v>
      </c>
      <c r="O213" s="1" t="s">
        <v>747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"2016",typeDoc:"ACUERDO",dateDoc:"19-MAY",numDoc:"CG 202-2016",monthDoc:"MAY",nameDoc:"SUSTITUCIÓN DIPUTADO MR 4 MORENA",link: Acuerdos__pdfpath(`./${"2016/"}${"202.pdf"}`),},</v>
      </c>
      <c r="V213" s="1" t="str">
        <f t="shared" si="19"/>
        <v>{id:202,year: "2016",typeDoc:"ACUERDO",dateDoc:"19-MAY",numDoc:"CG 202-2016",monthDoc:"MAY",nameDoc:"SUSTITUCIÓN DIPUTADO MR 4 MORENA",link: Acuerdos__pdfpath(`./${"2016/"}${"202.pdf"}`),},</v>
      </c>
      <c r="W213" s="1">
        <v>212</v>
      </c>
    </row>
    <row r="214" spans="1:23" x14ac:dyDescent="0.25">
      <c r="A214" s="1" t="s">
        <v>748</v>
      </c>
      <c r="B214" s="1">
        <v>203</v>
      </c>
      <c r="C214" s="1" t="s">
        <v>1271</v>
      </c>
      <c r="D214" s="1" t="s">
        <v>1181</v>
      </c>
      <c r="E214" s="1" t="s">
        <v>1417</v>
      </c>
      <c r="F214" s="2" t="s">
        <v>435</v>
      </c>
      <c r="G214" s="1" t="s">
        <v>1176</v>
      </c>
      <c r="I214" s="1">
        <v>203</v>
      </c>
      <c r="J214" s="1" t="s">
        <v>0</v>
      </c>
      <c r="K214" s="1" t="s">
        <v>1260</v>
      </c>
      <c r="L214" s="3" t="str">
        <f t="shared" si="20"/>
        <v>MAY</v>
      </c>
      <c r="M214" s="1" t="s">
        <v>1177</v>
      </c>
      <c r="N214" s="1" t="s">
        <v>1600</v>
      </c>
      <c r="O214" s="1" t="s">
        <v>747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"2016",typeDoc:"ACUERDO",dateDoc:"19-MAY",numDoc:"CG 203-2016",monthDoc:"MAY",nameDoc:"SUSTITUCIÓN DIPUTADO RPP 3 MORENA",link: Acuerdos__pdfpath(`./${"2016/"}${"203.pdf"}`),},</v>
      </c>
      <c r="V214" s="1" t="str">
        <f t="shared" si="19"/>
        <v>{id:203,year: "2016",typeDoc:"ACUERDO",dateDoc:"19-MAY",numDoc:"CG 203-2016",monthDoc:"MAY",nameDoc:"SUSTITUCIÓN DIPUTADO RPP 3 MORENA",link: Acuerdos__pdfpath(`./${"2016/"}${"203.pdf"}`),},</v>
      </c>
      <c r="W214" s="1">
        <v>213</v>
      </c>
    </row>
    <row r="215" spans="1:23" x14ac:dyDescent="0.25">
      <c r="A215" s="1" t="s">
        <v>748</v>
      </c>
      <c r="B215" s="1">
        <v>204</v>
      </c>
      <c r="C215" s="1" t="s">
        <v>1271</v>
      </c>
      <c r="D215" s="1" t="s">
        <v>1181</v>
      </c>
      <c r="E215" s="1" t="s">
        <v>1417</v>
      </c>
      <c r="F215" s="2" t="s">
        <v>435</v>
      </c>
      <c r="G215" s="1" t="s">
        <v>1176</v>
      </c>
      <c r="I215" s="1">
        <v>204</v>
      </c>
      <c r="J215" s="1" t="s">
        <v>0</v>
      </c>
      <c r="K215" s="1" t="s">
        <v>1260</v>
      </c>
      <c r="L215" s="3" t="str">
        <f t="shared" si="20"/>
        <v>MAY</v>
      </c>
      <c r="M215" s="1" t="s">
        <v>1177</v>
      </c>
      <c r="N215" s="1" t="s">
        <v>1601</v>
      </c>
      <c r="O215" s="1" t="s">
        <v>747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"2016",typeDoc:"ACUERDO",dateDoc:"19-MAY",numDoc:"CG 204-2016",monthDoc:"MAY",nameDoc:"SUSTITUCIÓN SANTA ISABEL XILOXOXTLA PRD PT",link: Acuerdos__pdfpath(`./${"2016/"}${"204.pdf"}`),},</v>
      </c>
      <c r="V215" s="1" t="str">
        <f t="shared" si="19"/>
        <v>{id:204,year: "2016",typeDoc:"ACUERDO",dateDoc:"19-MAY",numDoc:"CG 204-2016",monthDoc:"MAY",nameDoc:"SUSTITUCIÓN SANTA ISABEL XILOXOXTLA PRD PT",link: Acuerdos__pdfpath(`./${"2016/"}${"204.pdf"}`),},</v>
      </c>
      <c r="W215" s="1">
        <v>214</v>
      </c>
    </row>
    <row r="216" spans="1:23" x14ac:dyDescent="0.25">
      <c r="A216" s="1" t="s">
        <v>748</v>
      </c>
      <c r="B216" s="1">
        <v>205</v>
      </c>
      <c r="C216" s="1" t="s">
        <v>1271</v>
      </c>
      <c r="D216" s="1" t="s">
        <v>1181</v>
      </c>
      <c r="E216" s="1" t="s">
        <v>1417</v>
      </c>
      <c r="F216" s="2" t="s">
        <v>435</v>
      </c>
      <c r="G216" s="1" t="s">
        <v>1176</v>
      </c>
      <c r="I216" s="1">
        <v>205</v>
      </c>
      <c r="J216" s="1" t="s">
        <v>0</v>
      </c>
      <c r="K216" s="1" t="s">
        <v>1260</v>
      </c>
      <c r="L216" s="3" t="str">
        <f t="shared" si="20"/>
        <v>MAY</v>
      </c>
      <c r="M216" s="1" t="s">
        <v>1177</v>
      </c>
      <c r="N216" s="1" t="s">
        <v>1602</v>
      </c>
      <c r="O216" s="1" t="s">
        <v>747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"2016",typeDoc:"ACUERDO",dateDoc:"19-MAY",numDoc:"CG 205-2016",monthDoc:"MAY",nameDoc:"SUSTITUCIÓN PRIMER REGIDOR HUAMANTLA PVEM",link: Acuerdos__pdfpath(`./${"2016/"}${"205.pdf"}`),},</v>
      </c>
      <c r="V216" s="1" t="str">
        <f t="shared" si="19"/>
        <v>{id:205,year: "2016",typeDoc:"ACUERDO",dateDoc:"19-MAY",numDoc:"CG 205-2016",monthDoc:"MAY",nameDoc:"SUSTITUCIÓN PRIMER REGIDOR HUAMANTLA PVEM",link: Acuerdos__pdfpath(`./${"2016/"}${"205.pdf"}`),},</v>
      </c>
      <c r="W216" s="1">
        <v>215</v>
      </c>
    </row>
    <row r="217" spans="1:23" x14ac:dyDescent="0.25">
      <c r="A217" s="1" t="s">
        <v>748</v>
      </c>
      <c r="B217" s="1">
        <v>206</v>
      </c>
      <c r="C217" s="1" t="s">
        <v>1271</v>
      </c>
      <c r="D217" s="1" t="s">
        <v>1181</v>
      </c>
      <c r="E217" s="1" t="s">
        <v>1417</v>
      </c>
      <c r="F217" s="2" t="s">
        <v>435</v>
      </c>
      <c r="G217" s="1" t="s">
        <v>1176</v>
      </c>
      <c r="I217" s="1">
        <v>206</v>
      </c>
      <c r="J217" s="1" t="s">
        <v>0</v>
      </c>
      <c r="K217" s="1" t="s">
        <v>1260</v>
      </c>
      <c r="L217" s="3" t="str">
        <f t="shared" si="20"/>
        <v>MAY</v>
      </c>
      <c r="M217" s="1" t="s">
        <v>1177</v>
      </c>
      <c r="N217" s="1" t="s">
        <v>1693</v>
      </c>
      <c r="O217" s="1" t="s">
        <v>747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"2016",typeDoc:"ACUERDO",dateDoc:"19-MAY",numDoc:"CG 206-2016",monthDoc:"MAY",nameDoc:"SUSTITUCIÓN PC RANCHERIA ALTAMIRA DE GUADALUPE HUAMANTLA MORENA",link: Acuerdos__pdfpath(`./${"2016/"}${"206.pdf"}`),},</v>
      </c>
      <c r="V217" s="1" t="str">
        <f t="shared" si="19"/>
        <v>{id:206,year: "2016",typeDoc:"ACUERDO",dateDoc:"19-MAY",numDoc:"CG 206-2016",monthDoc:"MAY",nameDoc:"SUSTITUCIÓN PC RANCHERIA ALTAMIRA DE GUADALUPE HUAMANTLA MORENA",link: Acuerdos__pdfpath(`./${"2016/"}${"206.pdf"}`),},</v>
      </c>
      <c r="W217" s="1">
        <v>216</v>
      </c>
    </row>
    <row r="218" spans="1:23" x14ac:dyDescent="0.25">
      <c r="A218" s="1" t="s">
        <v>748</v>
      </c>
      <c r="B218" s="1">
        <v>207</v>
      </c>
      <c r="C218" s="1" t="s">
        <v>1271</v>
      </c>
      <c r="D218" s="1" t="s">
        <v>1181</v>
      </c>
      <c r="E218" s="1" t="s">
        <v>1417</v>
      </c>
      <c r="F218" s="2" t="s">
        <v>435</v>
      </c>
      <c r="G218" s="1" t="s">
        <v>1176</v>
      </c>
      <c r="I218" s="1">
        <v>207</v>
      </c>
      <c r="J218" s="1" t="s">
        <v>0</v>
      </c>
      <c r="K218" s="1" t="s">
        <v>1260</v>
      </c>
      <c r="L218" s="3" t="str">
        <f t="shared" si="20"/>
        <v>MAY</v>
      </c>
      <c r="M218" s="1" t="s">
        <v>1177</v>
      </c>
      <c r="N218" s="1" t="s">
        <v>1603</v>
      </c>
      <c r="O218" s="1" t="s">
        <v>747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"2016",typeDoc:"ACUERDO",dateDoc:"19-MAY",numDoc:"CG 207-2016",monthDoc:"MAY",nameDoc:"SUSTITUCIÓN PC SAN JORGE TEXOQUIPAN PANOTLA MORENA",link: Acuerdos__pdfpath(`./${"2016/"}${"207.pdf"}`),},</v>
      </c>
      <c r="V218" s="1" t="str">
        <f t="shared" si="19"/>
        <v>{id:207,year: "2016",typeDoc:"ACUERDO",dateDoc:"19-MAY",numDoc:"CG 207-2016",monthDoc:"MAY",nameDoc:"SUSTITUCIÓN PC SAN JORGE TEXOQUIPAN PANOTLA MORENA",link: Acuerdos__pdfpath(`./${"2016/"}${"207.pdf"}`),},</v>
      </c>
      <c r="W218" s="1">
        <v>217</v>
      </c>
    </row>
    <row r="219" spans="1:23" x14ac:dyDescent="0.25">
      <c r="A219" s="1" t="s">
        <v>748</v>
      </c>
      <c r="B219" s="1">
        <v>208</v>
      </c>
      <c r="C219" s="1" t="s">
        <v>1271</v>
      </c>
      <c r="D219" s="1" t="s">
        <v>1181</v>
      </c>
      <c r="E219" s="1" t="s">
        <v>1417</v>
      </c>
      <c r="F219" s="2" t="s">
        <v>658</v>
      </c>
      <c r="G219" s="1" t="s">
        <v>1176</v>
      </c>
      <c r="I219" s="1">
        <v>208</v>
      </c>
      <c r="J219" s="1" t="s">
        <v>0</v>
      </c>
      <c r="K219" s="1" t="s">
        <v>1260</v>
      </c>
      <c r="L219" s="3" t="str">
        <f t="shared" si="20"/>
        <v>MAY</v>
      </c>
      <c r="M219" s="1" t="s">
        <v>1177</v>
      </c>
      <c r="N219" s="1" t="s">
        <v>660</v>
      </c>
      <c r="O219" s="1" t="s">
        <v>747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"2016",typeDoc:"ACUERDO",dateDoc:"20-MAY",numDoc:"CG 208-2016",monthDoc:"MAY",nameDoc:"SUSTITUCION PRESIDENTE COMUNIDAD ACUITLAPILCO PT",link: Acuerdos__pdfpath(`./${"2016/"}${"208.pdf"}`),},</v>
      </c>
      <c r="V219" s="1" t="str">
        <f t="shared" si="19"/>
        <v>{id:208,year: "2016",typeDoc:"ACUERDO",dateDoc:"20-MAY",numDoc:"CG 208-2016",monthDoc:"MAY",nameDoc:"SUSTITUCION PRESIDENTE COMUNIDAD ACUITLAPILCO PT",link: Acuerdos__pdfpath(`./${"2016/"}${"208.pdf"}`),},</v>
      </c>
      <c r="W219" s="1">
        <v>218</v>
      </c>
    </row>
    <row r="220" spans="1:23" x14ac:dyDescent="0.25">
      <c r="A220" s="1" t="s">
        <v>748</v>
      </c>
      <c r="B220" s="1">
        <v>209</v>
      </c>
      <c r="C220" s="1" t="s">
        <v>1271</v>
      </c>
      <c r="D220" s="1" t="s">
        <v>1181</v>
      </c>
      <c r="E220" s="1" t="s">
        <v>1417</v>
      </c>
      <c r="F220" s="2" t="s">
        <v>658</v>
      </c>
      <c r="G220" s="1" t="s">
        <v>1176</v>
      </c>
      <c r="I220" s="1">
        <v>209</v>
      </c>
      <c r="J220" s="1" t="s">
        <v>0</v>
      </c>
      <c r="K220" s="1" t="s">
        <v>1260</v>
      </c>
      <c r="L220" s="3" t="str">
        <f t="shared" si="20"/>
        <v>MAY</v>
      </c>
      <c r="M220" s="1" t="s">
        <v>1177</v>
      </c>
      <c r="N220" s="1" t="s">
        <v>661</v>
      </c>
      <c r="O220" s="1" t="s">
        <v>747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"2016",typeDoc:"ACUERDO",dateDoc:"20-MAY",numDoc:"CG 209-2016",monthDoc:"MAY",nameDoc:"SUSTITUCION DE COMUNIDAD PT",link: Acuerdos__pdfpath(`./${"2016/"}${"209.pdf"}`),},</v>
      </c>
      <c r="V220" s="1" t="str">
        <f t="shared" si="19"/>
        <v>{id:209,year: "2016",typeDoc:"ACUERDO",dateDoc:"20-MAY",numDoc:"CG 209-2016",monthDoc:"MAY",nameDoc:"SUSTITUCION DE COMUNIDAD PT",link: Acuerdos__pdfpath(`./${"2016/"}${"209.pdf"}`),},</v>
      </c>
      <c r="W220" s="1">
        <v>219</v>
      </c>
    </row>
    <row r="221" spans="1:23" x14ac:dyDescent="0.25">
      <c r="A221" s="1" t="s">
        <v>748</v>
      </c>
      <c r="B221" s="1">
        <v>210</v>
      </c>
      <c r="C221" s="1" t="s">
        <v>1271</v>
      </c>
      <c r="D221" s="1" t="s">
        <v>1181</v>
      </c>
      <c r="E221" s="1" t="s">
        <v>1417</v>
      </c>
      <c r="F221" s="2" t="s">
        <v>658</v>
      </c>
      <c r="G221" s="1" t="s">
        <v>1176</v>
      </c>
      <c r="I221" s="1">
        <v>210</v>
      </c>
      <c r="J221" s="1" t="s">
        <v>0</v>
      </c>
      <c r="K221" s="1" t="s">
        <v>1260</v>
      </c>
      <c r="L221" s="3" t="str">
        <f t="shared" si="20"/>
        <v>MAY</v>
      </c>
      <c r="M221" s="1" t="s">
        <v>1177</v>
      </c>
      <c r="N221" s="1" t="s">
        <v>662</v>
      </c>
      <c r="O221" s="1" t="s">
        <v>747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"2016",typeDoc:"ACUERDO",dateDoc:"20-MAY",numDoc:"CG 210-2016",monthDoc:"MAY",nameDoc:"SUSTITUCIÓN AYUNTAMIENTO PAC",link: Acuerdos__pdfpath(`./${"2016/"}${"210.pdf"}`),},</v>
      </c>
      <c r="V221" s="1" t="str">
        <f t="shared" si="19"/>
        <v>{id:210,year: "2016",typeDoc:"ACUERDO",dateDoc:"20-MAY",numDoc:"CG 210-2016",monthDoc:"MAY",nameDoc:"SUSTITUCIÓN AYUNTAMIENTO PAC",link: Acuerdos__pdfpath(`./${"2016/"}${"210.pdf"}`),},</v>
      </c>
      <c r="W221" s="1">
        <v>220</v>
      </c>
    </row>
    <row r="222" spans="1:23" x14ac:dyDescent="0.25">
      <c r="A222" s="1" t="s">
        <v>748</v>
      </c>
      <c r="B222" s="1">
        <v>211</v>
      </c>
      <c r="C222" s="1" t="s">
        <v>1271</v>
      </c>
      <c r="D222" s="1" t="s">
        <v>1181</v>
      </c>
      <c r="E222" s="1" t="s">
        <v>1417</v>
      </c>
      <c r="F222" s="2" t="s">
        <v>658</v>
      </c>
      <c r="G222" s="1" t="s">
        <v>1176</v>
      </c>
      <c r="I222" s="1">
        <v>211</v>
      </c>
      <c r="J222" s="1" t="s">
        <v>0</v>
      </c>
      <c r="K222" s="1" t="s">
        <v>1260</v>
      </c>
      <c r="L222" s="3" t="str">
        <f t="shared" si="20"/>
        <v>MAY</v>
      </c>
      <c r="M222" s="1" t="s">
        <v>1177</v>
      </c>
      <c r="N222" s="1" t="s">
        <v>663</v>
      </c>
      <c r="O222" s="1" t="s">
        <v>747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"2016",typeDoc:"ACUERDO",dateDoc:"20-MAY",numDoc:"CG 211-2016",monthDoc:"MAY",nameDoc:"SUSTITUCIÓN PRIMER REGIDOR CALPULALPAN PES",link: Acuerdos__pdfpath(`./${"2016/"}${"211.pdf"}`),},</v>
      </c>
      <c r="V222" s="1" t="str">
        <f t="shared" si="19"/>
        <v>{id:211,year: "2016",typeDoc:"ACUERDO",dateDoc:"20-MAY",numDoc:"CG 211-2016",monthDoc:"MAY",nameDoc:"SUSTITUCIÓN PRIMER REGIDOR CALPULALPAN PES",link: Acuerdos__pdfpath(`./${"2016/"}${"211.pdf"}`),},</v>
      </c>
      <c r="W222" s="1">
        <v>221</v>
      </c>
    </row>
    <row r="223" spans="1:23" x14ac:dyDescent="0.25">
      <c r="A223" s="1" t="s">
        <v>748</v>
      </c>
      <c r="B223" s="1">
        <v>212</v>
      </c>
      <c r="C223" s="1" t="s">
        <v>1271</v>
      </c>
      <c r="D223" s="1" t="s">
        <v>1181</v>
      </c>
      <c r="E223" s="1" t="s">
        <v>1417</v>
      </c>
      <c r="F223" s="2" t="s">
        <v>659</v>
      </c>
      <c r="G223" s="1" t="s">
        <v>1176</v>
      </c>
      <c r="I223" s="1">
        <v>212</v>
      </c>
      <c r="J223" s="1" t="s">
        <v>0</v>
      </c>
      <c r="K223" s="1" t="s">
        <v>1260</v>
      </c>
      <c r="L223" s="3" t="str">
        <f t="shared" si="20"/>
        <v>MAY</v>
      </c>
      <c r="M223" s="1" t="s">
        <v>1177</v>
      </c>
      <c r="N223" s="1" t="s">
        <v>664</v>
      </c>
      <c r="O223" s="1" t="s">
        <v>747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"2016",typeDoc:"ACUERDO",dateDoc:"22-MAY",numDoc:"CG 212-2016",monthDoc:"MAY",nameDoc:"MORENA SORTEO",link: Acuerdos__pdfpath(`./${"2016/"}${"212.pdf"}`),},</v>
      </c>
      <c r="V223" s="1" t="str">
        <f t="shared" si="19"/>
        <v>{id:212,year: "2016",typeDoc:"ACUERDO",dateDoc:"22-MAY",numDoc:"CG 212-2016",monthDoc:"MAY",nameDoc:"MORENA SORTEO",link: Acuerdos__pdfpath(`./${"2016/"}${"212.pdf"}`),},</v>
      </c>
      <c r="W223" s="1">
        <v>222</v>
      </c>
    </row>
    <row r="224" spans="1:23" x14ac:dyDescent="0.25">
      <c r="A224" s="1" t="s">
        <v>748</v>
      </c>
      <c r="B224" s="1">
        <v>213</v>
      </c>
      <c r="C224" s="1" t="s">
        <v>1271</v>
      </c>
      <c r="D224" s="1" t="s">
        <v>1181</v>
      </c>
      <c r="E224" s="1" t="s">
        <v>1417</v>
      </c>
      <c r="F224" s="2" t="s">
        <v>659</v>
      </c>
      <c r="G224" s="1" t="s">
        <v>1176</v>
      </c>
      <c r="I224" s="1">
        <v>213</v>
      </c>
      <c r="J224" s="1" t="s">
        <v>0</v>
      </c>
      <c r="K224" s="1" t="s">
        <v>1260</v>
      </c>
      <c r="L224" s="3" t="str">
        <f t="shared" si="20"/>
        <v>MAY</v>
      </c>
      <c r="M224" s="1" t="s">
        <v>1177</v>
      </c>
      <c r="N224" s="1" t="s">
        <v>665</v>
      </c>
      <c r="O224" s="1" t="s">
        <v>747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"2016",typeDoc:"ACUERDO",dateDoc:"22-MAY",numDoc:"CG 213-2016",monthDoc:"MAY",nameDoc:"PAC SORTEO",link: Acuerdos__pdfpath(`./${"2016/"}${"213.pdf"}`),},</v>
      </c>
      <c r="V224" s="1" t="str">
        <f t="shared" si="19"/>
        <v>{id:213,year: "2016",typeDoc:"ACUERDO",dateDoc:"22-MAY",numDoc:"CG 213-2016",monthDoc:"MAY",nameDoc:"PAC SORTEO",link: Acuerdos__pdfpath(`./${"2016/"}${"213.pdf"}`),},</v>
      </c>
      <c r="W224" s="1">
        <v>223</v>
      </c>
    </row>
    <row r="225" spans="1:23" x14ac:dyDescent="0.25">
      <c r="A225" s="1" t="s">
        <v>748</v>
      </c>
      <c r="B225" s="1">
        <v>214</v>
      </c>
      <c r="C225" s="1" t="s">
        <v>1271</v>
      </c>
      <c r="D225" s="1" t="s">
        <v>1181</v>
      </c>
      <c r="E225" s="1" t="s">
        <v>1417</v>
      </c>
      <c r="F225" s="2" t="s">
        <v>659</v>
      </c>
      <c r="G225" s="1" t="s">
        <v>1176</v>
      </c>
      <c r="I225" s="1">
        <v>214</v>
      </c>
      <c r="J225" s="1" t="s">
        <v>0</v>
      </c>
      <c r="K225" s="1" t="s">
        <v>1260</v>
      </c>
      <c r="L225" s="3" t="str">
        <f t="shared" si="20"/>
        <v>MAY</v>
      </c>
      <c r="M225" s="1" t="s">
        <v>1177</v>
      </c>
      <c r="N225" s="1" t="s">
        <v>666</v>
      </c>
      <c r="O225" s="1" t="s">
        <v>747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"2016",typeDoc:"ACUERDO",dateDoc:"22-MAY",numDoc:"CG 214-2016",monthDoc:"MAY",nameDoc:"PES SORTEO",link: Acuerdos__pdfpath(`./${"2016/"}${"214.pdf"}`),},</v>
      </c>
      <c r="V225" s="1" t="str">
        <f t="shared" si="19"/>
        <v>{id:214,year: "2016",typeDoc:"ACUERDO",dateDoc:"22-MAY",numDoc:"CG 214-2016",monthDoc:"MAY",nameDoc:"PES SORTEO",link: Acuerdos__pdfpath(`./${"2016/"}${"214.pdf"}`),},</v>
      </c>
      <c r="W225" s="1">
        <v>224</v>
      </c>
    </row>
    <row r="226" spans="1:23" x14ac:dyDescent="0.25">
      <c r="A226" s="1" t="s">
        <v>748</v>
      </c>
      <c r="B226" s="1">
        <v>215</v>
      </c>
      <c r="C226" s="1" t="s">
        <v>1271</v>
      </c>
      <c r="D226" s="1" t="s">
        <v>1181</v>
      </c>
      <c r="E226" s="1" t="s">
        <v>1417</v>
      </c>
      <c r="F226" s="2" t="s">
        <v>659</v>
      </c>
      <c r="G226" s="1" t="s">
        <v>1176</v>
      </c>
      <c r="I226" s="1">
        <v>215</v>
      </c>
      <c r="J226" s="1" t="s">
        <v>0</v>
      </c>
      <c r="K226" s="1" t="s">
        <v>1260</v>
      </c>
      <c r="L226" s="3" t="str">
        <f t="shared" si="20"/>
        <v>MAY</v>
      </c>
      <c r="M226" s="1" t="s">
        <v>1177</v>
      </c>
      <c r="N226" s="1" t="s">
        <v>667</v>
      </c>
      <c r="O226" s="1" t="s">
        <v>747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"2016",typeDoc:"ACUERDO",dateDoc:"22-MAY",numDoc:"CG 215-2016",monthDoc:"MAY",nameDoc:"PNA SORTEO",link: Acuerdos__pdfpath(`./${"2016/"}${"215.pdf"}`),},</v>
      </c>
      <c r="V226" s="1" t="str">
        <f t="shared" si="19"/>
        <v>{id:215,year: "2016",typeDoc:"ACUERDO",dateDoc:"22-MAY",numDoc:"CG 215-2016",monthDoc:"MAY",nameDoc:"PNA SORTEO",link: Acuerdos__pdfpath(`./${"2016/"}${"215.pdf"}`),},</v>
      </c>
      <c r="W226" s="1">
        <v>225</v>
      </c>
    </row>
    <row r="227" spans="1:23" x14ac:dyDescent="0.25">
      <c r="A227" s="1" t="s">
        <v>748</v>
      </c>
      <c r="B227" s="1">
        <v>216</v>
      </c>
      <c r="C227" s="1" t="s">
        <v>1271</v>
      </c>
      <c r="D227" s="1" t="s">
        <v>1181</v>
      </c>
      <c r="E227" s="1" t="s">
        <v>1417</v>
      </c>
      <c r="G227" s="1" t="s">
        <v>1176</v>
      </c>
      <c r="I227" s="1">
        <v>216</v>
      </c>
      <c r="J227" s="1" t="s">
        <v>0</v>
      </c>
      <c r="K227" s="1" t="s">
        <v>1260</v>
      </c>
      <c r="L227" s="3" t="s">
        <v>753</v>
      </c>
      <c r="M227" s="1" t="s">
        <v>1177</v>
      </c>
      <c r="N227" s="1" t="s">
        <v>1604</v>
      </c>
      <c r="O227" s="1" t="s">
        <v>747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"2016",typeDoc:"ACUERDO",dateDoc:"",numDoc:"CG 216-2016",monthDoc:"MAY",nameDoc:"CUMPLIMIENTO SALA REGIONAL PRD PANOTLA",link: Acuerdos__pdfpath(`./${"2016/"}${"216.pdf"}`),},</v>
      </c>
      <c r="V227" s="1" t="str">
        <f t="shared" si="19"/>
        <v>{id:216,year: "2016",typeDoc:"ACUERDO",dateDoc:"",numDoc:"CG 216-2016",monthDoc:"MAY",nameDoc:"CUMPLIMIENTO SALA REGIONAL PRD PANOTLA",link: Acuerdos__pdfpath(`./${"2016/"}${"216.pdf"}`),},</v>
      </c>
      <c r="W227" s="1">
        <v>226</v>
      </c>
    </row>
    <row r="228" spans="1:23" x14ac:dyDescent="0.25">
      <c r="A228" s="1" t="s">
        <v>748</v>
      </c>
      <c r="B228" s="1">
        <v>217</v>
      </c>
      <c r="C228" s="1" t="s">
        <v>1271</v>
      </c>
      <c r="D228" s="1" t="s">
        <v>1181</v>
      </c>
      <c r="E228" s="1" t="s">
        <v>1417</v>
      </c>
      <c r="G228" s="1" t="s">
        <v>1176</v>
      </c>
      <c r="I228" s="1">
        <v>217</v>
      </c>
      <c r="J228" s="1" t="s">
        <v>0</v>
      </c>
      <c r="K228" s="1" t="s">
        <v>1260</v>
      </c>
      <c r="L228" s="3" t="s">
        <v>753</v>
      </c>
      <c r="M228" s="1" t="s">
        <v>1177</v>
      </c>
      <c r="N228" s="1" t="s">
        <v>1605</v>
      </c>
      <c r="O228" s="1" t="s">
        <v>747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"2016",typeDoc:"ACUERDO",dateDoc:"",numDoc:"CG 217-2016",monthDoc:"MAY",nameDoc:"CUMPLIMIENTO SALA REGIONAL PRD APIZACO",link: Acuerdos__pdfpath(`./${"2016/"}${"217.pdf"}`),},</v>
      </c>
      <c r="V228" s="1" t="str">
        <f t="shared" si="19"/>
        <v>{id:217,year: "2016",typeDoc:"ACUERDO",dateDoc:"",numDoc:"CG 217-2016",monthDoc:"MAY",nameDoc:"CUMPLIMIENTO SALA REGIONAL PRD APIZACO",link: Acuerdos__pdfpath(`./${"2016/"}${"217.pdf"}`),},</v>
      </c>
      <c r="W228" s="1">
        <v>227</v>
      </c>
    </row>
    <row r="229" spans="1:23" x14ac:dyDescent="0.25">
      <c r="A229" s="1" t="s">
        <v>748</v>
      </c>
      <c r="B229" s="1">
        <v>218</v>
      </c>
      <c r="C229" s="1" t="s">
        <v>1271</v>
      </c>
      <c r="D229" s="1" t="s">
        <v>1181</v>
      </c>
      <c r="E229" s="1" t="s">
        <v>1417</v>
      </c>
      <c r="G229" s="1" t="s">
        <v>1176</v>
      </c>
      <c r="I229" s="1">
        <v>218</v>
      </c>
      <c r="J229" s="1" t="s">
        <v>0</v>
      </c>
      <c r="K229" s="1" t="s">
        <v>1260</v>
      </c>
      <c r="L229" s="3" t="s">
        <v>753</v>
      </c>
      <c r="M229" s="1" t="s">
        <v>1177</v>
      </c>
      <c r="N229" s="1" t="s">
        <v>1606</v>
      </c>
      <c r="O229" s="1" t="s">
        <v>747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"2016",typeDoc:"ACUERDO",dateDoc:"",numDoc:"CG 218-2016",monthDoc:"MAY",nameDoc:"COMUNIDADES PARTIDO DEL TRABAJO",link: Acuerdos__pdfpath(`./${"2016/"}${"218.pdf"}`),},</v>
      </c>
      <c r="V229" s="1" t="str">
        <f t="shared" si="19"/>
        <v>{id:218,year: "2016",typeDoc:"ACUERDO",dateDoc:"",numDoc:"CG 218-2016",monthDoc:"MAY",nameDoc:"COMUNIDADES PARTIDO DEL TRABAJO",link: Acuerdos__pdfpath(`./${"2016/"}${"218.pdf"}`),},</v>
      </c>
      <c r="W229" s="1">
        <v>228</v>
      </c>
    </row>
    <row r="230" spans="1:23" x14ac:dyDescent="0.25">
      <c r="A230" s="1" t="s">
        <v>748</v>
      </c>
      <c r="B230" s="1">
        <v>219</v>
      </c>
      <c r="C230" s="1" t="s">
        <v>1271</v>
      </c>
      <c r="D230" s="1" t="s">
        <v>1181</v>
      </c>
      <c r="E230" s="1" t="s">
        <v>1417</v>
      </c>
      <c r="G230" s="1" t="s">
        <v>1176</v>
      </c>
      <c r="I230" s="1">
        <v>219</v>
      </c>
      <c r="J230" s="1" t="s">
        <v>0</v>
      </c>
      <c r="K230" s="1" t="s">
        <v>1260</v>
      </c>
      <c r="L230" s="3" t="s">
        <v>753</v>
      </c>
      <c r="M230" s="1" t="s">
        <v>1177</v>
      </c>
      <c r="N230" s="1" t="s">
        <v>1607</v>
      </c>
      <c r="O230" s="1" t="s">
        <v>747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"2016",typeDoc:"ACUERDO",dateDoc:"",numDoc:"CG 219-2016",monthDoc:"MAY",nameDoc:"COMUNIDADES MOVIMIENTO CIUDADANO",link: Acuerdos__pdfpath(`./${"2016/"}${"219.pdf"}`),},</v>
      </c>
      <c r="V230" s="1" t="str">
        <f t="shared" si="19"/>
        <v>{id:219,year: "2016",typeDoc:"ACUERDO",dateDoc:"",numDoc:"CG 219-2016",monthDoc:"MAY",nameDoc:"COMUNIDADES MOVIMIENTO CIUDADANO",link: Acuerdos__pdfpath(`./${"2016/"}${"219.pdf"}`),},</v>
      </c>
      <c r="W230" s="1">
        <v>229</v>
      </c>
    </row>
    <row r="231" spans="1:23" x14ac:dyDescent="0.25">
      <c r="A231" s="1" t="s">
        <v>748</v>
      </c>
      <c r="B231" s="1">
        <v>220</v>
      </c>
      <c r="C231" s="1" t="s">
        <v>1271</v>
      </c>
      <c r="D231" s="1" t="s">
        <v>1181</v>
      </c>
      <c r="E231" s="1" t="s">
        <v>1417</v>
      </c>
      <c r="G231" s="1" t="s">
        <v>1176</v>
      </c>
      <c r="I231" s="1">
        <v>220</v>
      </c>
      <c r="J231" s="1" t="s">
        <v>0</v>
      </c>
      <c r="K231" s="1" t="s">
        <v>1260</v>
      </c>
      <c r="L231" s="3" t="s">
        <v>753</v>
      </c>
      <c r="M231" s="1" t="s">
        <v>1177</v>
      </c>
      <c r="N231" s="1" t="s">
        <v>1563</v>
      </c>
      <c r="O231" s="1" t="s">
        <v>747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"2016",typeDoc:"ACUERDO",dateDoc:"",numDoc:"CG 220-2016",monthDoc:"MAY",nameDoc:"COMUNIDADES PRD",link: Acuerdos__pdfpath(`./${"2016/"}${"220.pdf"}`),},</v>
      </c>
      <c r="V231" s="1" t="str">
        <f t="shared" si="19"/>
        <v>{id:220,year: "2016",typeDoc:"ACUERDO",dateDoc:"",numDoc:"CG 220-2016",monthDoc:"MAY",nameDoc:"COMUNIDADES PRD",link: Acuerdos__pdfpath(`./${"2016/"}${"220.pdf"}`),},</v>
      </c>
      <c r="W231" s="1">
        <v>230</v>
      </c>
    </row>
    <row r="232" spans="1:23" x14ac:dyDescent="0.25">
      <c r="A232" s="1" t="s">
        <v>748</v>
      </c>
      <c r="B232" s="1">
        <v>221</v>
      </c>
      <c r="C232" s="1" t="s">
        <v>1271</v>
      </c>
      <c r="D232" s="1" t="s">
        <v>1181</v>
      </c>
      <c r="E232" s="1" t="s">
        <v>1417</v>
      </c>
      <c r="G232" s="1" t="s">
        <v>1176</v>
      </c>
      <c r="I232" s="1">
        <v>221</v>
      </c>
      <c r="J232" s="1" t="s">
        <v>0</v>
      </c>
      <c r="K232" s="1" t="s">
        <v>1260</v>
      </c>
      <c r="L232" s="3" t="s">
        <v>753</v>
      </c>
      <c r="M232" s="1" t="s">
        <v>1177</v>
      </c>
      <c r="N232" s="1" t="s">
        <v>1608</v>
      </c>
      <c r="O232" s="1" t="s">
        <v>747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"2016",typeDoc:"ACUERDO",dateDoc:"",numDoc:"CG 221-2016",monthDoc:"MAY",nameDoc:"COMUNIDADES MORENA",link: Acuerdos__pdfpath(`./${"2016/"}${"221.pdf"}`),},</v>
      </c>
      <c r="V232" s="1" t="str">
        <f t="shared" si="19"/>
        <v>{id:221,year: "2016",typeDoc:"ACUERDO",dateDoc:"",numDoc:"CG 221-2016",monthDoc:"MAY",nameDoc:"COMUNIDADES MORENA",link: Acuerdos__pdfpath(`./${"2016/"}${"221.pdf"}`),},</v>
      </c>
      <c r="W232" s="1">
        <v>231</v>
      </c>
    </row>
    <row r="233" spans="1:23" x14ac:dyDescent="0.25">
      <c r="A233" s="1" t="s">
        <v>748</v>
      </c>
      <c r="B233" s="1">
        <v>222</v>
      </c>
      <c r="C233" s="1" t="s">
        <v>1271</v>
      </c>
      <c r="D233" s="1" t="s">
        <v>1181</v>
      </c>
      <c r="E233" s="1" t="s">
        <v>1417</v>
      </c>
      <c r="G233" s="1" t="s">
        <v>1176</v>
      </c>
      <c r="I233" s="1">
        <v>222</v>
      </c>
      <c r="J233" s="1" t="s">
        <v>0</v>
      </c>
      <c r="K233" s="1" t="s">
        <v>1260</v>
      </c>
      <c r="L233" s="3" t="s">
        <v>753</v>
      </c>
      <c r="M233" s="1" t="s">
        <v>1177</v>
      </c>
      <c r="N233" s="1" t="s">
        <v>1609</v>
      </c>
      <c r="O233" s="1" t="s">
        <v>747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"2016",typeDoc:"ACUERDO",dateDoc:"",numDoc:"CG 222-2016",monthDoc:"MAY",nameDoc:"PREP PLAN DE SEGURIDAD Y CONTINUIDAD",link: Acuerdos__pdfpath(`./${"2016/"}${"222.pdf"}`),},</v>
      </c>
      <c r="V233" s="1" t="str">
        <f t="shared" si="19"/>
        <v>{id:222,year: "2016",typeDoc:"ACUERDO",dateDoc:"",numDoc:"CG 222-2016",monthDoc:"MAY",nameDoc:"PREP PLAN DE SEGURIDAD Y CONTINUIDAD",link: Acuerdos__pdfpath(`./${"2016/"}${"222.pdf"}`),},</v>
      </c>
      <c r="W233" s="1">
        <v>232</v>
      </c>
    </row>
    <row r="234" spans="1:23" x14ac:dyDescent="0.25">
      <c r="A234" s="1" t="s">
        <v>748</v>
      </c>
      <c r="B234" s="1">
        <v>223</v>
      </c>
      <c r="C234" s="1" t="s">
        <v>1271</v>
      </c>
      <c r="D234" s="1" t="s">
        <v>1181</v>
      </c>
      <c r="E234" s="1" t="s">
        <v>1417</v>
      </c>
      <c r="G234" s="1" t="s">
        <v>1176</v>
      </c>
      <c r="I234" s="1">
        <v>223</v>
      </c>
      <c r="J234" s="1" t="s">
        <v>0</v>
      </c>
      <c r="K234" s="1" t="s">
        <v>1260</v>
      </c>
      <c r="L234" s="3" t="s">
        <v>753</v>
      </c>
      <c r="M234" s="1" t="s">
        <v>1177</v>
      </c>
      <c r="N234" s="1" t="s">
        <v>1613</v>
      </c>
      <c r="O234" s="1" t="s">
        <v>747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"2016",typeDoc:"ACUERDO",dateDoc:"",numDoc:"CG 223-2016",monthDoc:"MAY",nameDoc:"SUSTITUCIÓN PAN DTTO. 10 PAN",link: Acuerdos__pdfpath(`./${"2016/"}${"223.pdf"}`),},</v>
      </c>
      <c r="V234" s="1" t="str">
        <f t="shared" si="19"/>
        <v>{id:223,year: "2016",typeDoc:"ACUERDO",dateDoc:"",numDoc:"CG 223-2016",monthDoc:"MAY",nameDoc:"SUSTITUCIÓN PAN DTTO. 10 PAN",link: Acuerdos__pdfpath(`./${"2016/"}${"223.pdf"}`),},</v>
      </c>
      <c r="W234" s="1">
        <v>233</v>
      </c>
    </row>
    <row r="235" spans="1:23" x14ac:dyDescent="0.25">
      <c r="A235" s="1" t="s">
        <v>748</v>
      </c>
      <c r="B235" s="1">
        <v>224</v>
      </c>
      <c r="C235" s="1" t="s">
        <v>1271</v>
      </c>
      <c r="D235" s="1" t="s">
        <v>1181</v>
      </c>
      <c r="E235" s="1" t="s">
        <v>1417</v>
      </c>
      <c r="G235" s="1" t="s">
        <v>1176</v>
      </c>
      <c r="I235" s="1">
        <v>224</v>
      </c>
      <c r="J235" s="1" t="s">
        <v>0</v>
      </c>
      <c r="K235" s="1" t="s">
        <v>1260</v>
      </c>
      <c r="L235" s="3" t="s">
        <v>753</v>
      </c>
      <c r="M235" s="1" t="s">
        <v>1177</v>
      </c>
      <c r="N235" s="1" t="s">
        <v>1610</v>
      </c>
      <c r="O235" s="1" t="s">
        <v>747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"2016",typeDoc:"ACUERDO",dateDoc:"",numDoc:"CG 224-2016",monthDoc:"MAY",nameDoc:"SUSTITUCIÓN PC XALOZTOC PRI",link: Acuerdos__pdfpath(`./${"2016/"}${"224.pdf"}`),},</v>
      </c>
      <c r="V235" s="1" t="str">
        <f t="shared" si="19"/>
        <v>{id:224,year: "2016",typeDoc:"ACUERDO",dateDoc:"",numDoc:"CG 224-2016",monthDoc:"MAY",nameDoc:"SUSTITUCIÓN PC XALOZTOC PRI",link: Acuerdos__pdfpath(`./${"2016/"}${"224.pdf"}`),},</v>
      </c>
      <c r="W235" s="1">
        <v>234</v>
      </c>
    </row>
    <row r="236" spans="1:23" x14ac:dyDescent="0.25">
      <c r="A236" s="1" t="s">
        <v>748</v>
      </c>
      <c r="B236" s="1">
        <v>225</v>
      </c>
      <c r="C236" s="1" t="s">
        <v>1271</v>
      </c>
      <c r="D236" s="1" t="s">
        <v>1181</v>
      </c>
      <c r="E236" s="1" t="s">
        <v>1417</v>
      </c>
      <c r="G236" s="1" t="s">
        <v>1176</v>
      </c>
      <c r="I236" s="1">
        <v>225</v>
      </c>
      <c r="J236" s="1" t="s">
        <v>0</v>
      </c>
      <c r="K236" s="1" t="s">
        <v>1260</v>
      </c>
      <c r="L236" s="3" t="s">
        <v>753</v>
      </c>
      <c r="M236" s="1" t="s">
        <v>1177</v>
      </c>
      <c r="N236" s="1" t="s">
        <v>1611</v>
      </c>
      <c r="O236" s="1" t="s">
        <v>747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"2016",typeDoc:"ACUERDO",dateDoc:"",numDoc:"CG 225-2016",monthDoc:"MAY",nameDoc:"SUSTITUCIÓN PRI SEXTA REGIDORA EL CARMEN TEQUEXQUITLA PRI",link: Acuerdos__pdfpath(`./${"2016/"}${"225.pdf"}`),},</v>
      </c>
      <c r="V236" s="1" t="str">
        <f t="shared" si="19"/>
        <v>{id:225,year: "2016",typeDoc:"ACUERDO",dateDoc:"",numDoc:"CG 225-2016",monthDoc:"MAY",nameDoc:"SUSTITUCIÓN PRI SEXTA REGIDORA EL CARMEN TEQUEXQUITLA PRI",link: Acuerdos__pdfpath(`./${"2016/"}${"225.pdf"}`),},</v>
      </c>
      <c r="W236" s="1">
        <v>235</v>
      </c>
    </row>
    <row r="237" spans="1:23" x14ac:dyDescent="0.25">
      <c r="A237" s="1" t="s">
        <v>748</v>
      </c>
      <c r="B237" s="1">
        <v>226</v>
      </c>
      <c r="C237" s="1" t="s">
        <v>1271</v>
      </c>
      <c r="D237" s="1" t="s">
        <v>1181</v>
      </c>
      <c r="E237" s="1" t="s">
        <v>1417</v>
      </c>
      <c r="G237" s="1" t="s">
        <v>1176</v>
      </c>
      <c r="I237" s="1">
        <v>226</v>
      </c>
      <c r="J237" s="1" t="s">
        <v>0</v>
      </c>
      <c r="K237" s="1" t="s">
        <v>1260</v>
      </c>
      <c r="L237" s="3" t="s">
        <v>753</v>
      </c>
      <c r="M237" s="1" t="s">
        <v>1177</v>
      </c>
      <c r="N237" s="1" t="s">
        <v>1612</v>
      </c>
      <c r="O237" s="1" t="s">
        <v>747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"2016",typeDoc:"ACUERDO",dateDoc:"",numDoc:"CG 226-2016",monthDoc:"MAY",nameDoc:"SUSTITUCIÓN SINDICO Y SEGUNDO REGIDOR CALPULALPAN",link: Acuerdos__pdfpath(`./${"2016/"}${"226.pdf"}`),},</v>
      </c>
      <c r="V237" s="1" t="str">
        <f t="shared" si="19"/>
        <v>{id:226,year: "2016",typeDoc:"ACUERDO",dateDoc:"",numDoc:"CG 226-2016",monthDoc:"MAY",nameDoc:"SUSTITUCIÓN SINDICO Y SEGUNDO REGIDOR CALPULALPAN",link: Acuerdos__pdfpath(`./${"2016/"}${"226.pdf"}`),},</v>
      </c>
      <c r="W237" s="1">
        <v>236</v>
      </c>
    </row>
    <row r="238" spans="1:23" x14ac:dyDescent="0.25">
      <c r="A238" s="1" t="s">
        <v>748</v>
      </c>
      <c r="B238" s="1">
        <v>227</v>
      </c>
      <c r="C238" s="1" t="s">
        <v>1271</v>
      </c>
      <c r="D238" s="1" t="s">
        <v>1181</v>
      </c>
      <c r="E238" s="1" t="s">
        <v>1417</v>
      </c>
      <c r="G238" s="1" t="s">
        <v>1176</v>
      </c>
      <c r="I238" s="1">
        <v>227</v>
      </c>
      <c r="J238" s="1" t="s">
        <v>0</v>
      </c>
      <c r="K238" s="1" t="s">
        <v>1260</v>
      </c>
      <c r="L238" s="3" t="s">
        <v>753</v>
      </c>
      <c r="M238" s="1" t="s">
        <v>1177</v>
      </c>
      <c r="N238" s="1" t="s">
        <v>668</v>
      </c>
      <c r="O238" s="1" t="s">
        <v>747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"2016",typeDoc:"ACUERDO",dateDoc:"",numDoc:"CG 227-2016",monthDoc:"MAY",nameDoc:"PROYECTO SUSTITUCIÓN AYUNTAMIENTO TETLATLAHUCA PAC.",link: Acuerdos__pdfpath(`./${"2016/"}${"227.pdf"}`),},</v>
      </c>
      <c r="V238" s="1" t="str">
        <f t="shared" si="19"/>
        <v>{id:227,year: "2016",typeDoc:"ACUERDO",dateDoc:"",numDoc:"CG 227-2016",monthDoc:"MAY",nameDoc:"PROYECTO SUSTITUCIÓN AYUNTAMIENTO TETLATLAHUCA PAC.",link: Acuerdos__pdfpath(`./${"2016/"}${"227.pdf"}`),},</v>
      </c>
      <c r="W238" s="1">
        <v>237</v>
      </c>
    </row>
    <row r="239" spans="1:23" x14ac:dyDescent="0.25">
      <c r="A239" s="1" t="s">
        <v>748</v>
      </c>
      <c r="B239" s="1">
        <v>228</v>
      </c>
      <c r="C239" s="1" t="s">
        <v>1271</v>
      </c>
      <c r="D239" s="1" t="s">
        <v>1181</v>
      </c>
      <c r="E239" s="1" t="s">
        <v>1417</v>
      </c>
      <c r="G239" s="1" t="s">
        <v>1176</v>
      </c>
      <c r="I239" s="1">
        <v>228</v>
      </c>
      <c r="J239" s="1" t="s">
        <v>0</v>
      </c>
      <c r="K239" s="1" t="s">
        <v>1260</v>
      </c>
      <c r="L239" s="3" t="s">
        <v>753</v>
      </c>
      <c r="M239" s="1" t="s">
        <v>1177</v>
      </c>
      <c r="N239" s="1" t="s">
        <v>669</v>
      </c>
      <c r="O239" s="1" t="s">
        <v>747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"2016",typeDoc:"ACUERDO",dateDoc:"",numDoc:"CG 228-2016",monthDoc:"MAY",nameDoc:"SUSTITUCIÓN PRESIDENCIA DE COM PS BARRIO SAN ANTONIO ATLTZAYANCA",link: Acuerdos__pdfpath(`./${"2016/"}${"228.pdf"}`),},</v>
      </c>
      <c r="V239" s="1" t="str">
        <f t="shared" si="19"/>
        <v>{id:228,year: "2016",typeDoc:"ACUERDO",dateDoc:"",numDoc:"CG 228-2016",monthDoc:"MAY",nameDoc:"SUSTITUCIÓN PRESIDENCIA DE COM PS BARRIO SAN ANTONIO ATLTZAYANCA",link: Acuerdos__pdfpath(`./${"2016/"}${"228.pdf"}`),},</v>
      </c>
      <c r="W239" s="1">
        <v>238</v>
      </c>
    </row>
    <row r="240" spans="1:23" x14ac:dyDescent="0.25">
      <c r="A240" s="1" t="s">
        <v>748</v>
      </c>
      <c r="B240" s="1">
        <v>229</v>
      </c>
      <c r="C240" s="1" t="s">
        <v>1271</v>
      </c>
      <c r="D240" s="1" t="s">
        <v>1181</v>
      </c>
      <c r="E240" s="1" t="s">
        <v>1417</v>
      </c>
      <c r="G240" s="1" t="s">
        <v>1176</v>
      </c>
      <c r="I240" s="1">
        <v>229</v>
      </c>
      <c r="J240" s="1" t="s">
        <v>0</v>
      </c>
      <c r="K240" s="1" t="s">
        <v>1260</v>
      </c>
      <c r="L240" s="3" t="s">
        <v>753</v>
      </c>
      <c r="M240" s="1" t="s">
        <v>1177</v>
      </c>
      <c r="N240" s="1" t="s">
        <v>670</v>
      </c>
      <c r="O240" s="1" t="s">
        <v>747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"2016",typeDoc:"ACUERDO",dateDoc:"",numDoc:"CG 229-2016",monthDoc:"MAY",nameDoc:"SUSTITUCION DIPUTADO SUPLENTE PAN MR OCTAVIO ALEJANDRO ESPEJEL",link: Acuerdos__pdfpath(`./${"2016/"}${"229.pdf"}`),},</v>
      </c>
      <c r="V240" s="1" t="str">
        <f t="shared" si="19"/>
        <v>{id:229,year: "2016",typeDoc:"ACUERDO",dateDoc:"",numDoc:"CG 229-2016",monthDoc:"MAY",nameDoc:"SUSTITUCION DIPUTADO SUPLENTE PAN MR OCTAVIO ALEJANDRO ESPEJEL",link: Acuerdos__pdfpath(`./${"2016/"}${"229.pdf"}`),},</v>
      </c>
      <c r="W240" s="1">
        <v>239</v>
      </c>
    </row>
    <row r="241" spans="1:23" x14ac:dyDescent="0.25">
      <c r="A241" s="1" t="s">
        <v>748</v>
      </c>
      <c r="B241" s="1">
        <v>230</v>
      </c>
      <c r="C241" s="1" t="s">
        <v>1271</v>
      </c>
      <c r="D241" s="1" t="s">
        <v>1181</v>
      </c>
      <c r="E241" s="1" t="s">
        <v>1417</v>
      </c>
      <c r="G241" s="1" t="s">
        <v>1176</v>
      </c>
      <c r="I241" s="1">
        <v>230</v>
      </c>
      <c r="J241" s="1" t="s">
        <v>0</v>
      </c>
      <c r="K241" s="1" t="s">
        <v>1260</v>
      </c>
      <c r="L241" s="3" t="s">
        <v>753</v>
      </c>
      <c r="M241" s="1" t="s">
        <v>1177</v>
      </c>
      <c r="N241" s="1" t="s">
        <v>671</v>
      </c>
      <c r="O241" s="1" t="s">
        <v>747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"2016",typeDoc:"ACUERDO",dateDoc:"",numDoc:"CG 230-2016",monthDoc:"MAY",nameDoc:"SORTEO PT",link: Acuerdos__pdfpath(`./${"2016/"}${"230.pdf"}`),},</v>
      </c>
      <c r="V241" s="1" t="str">
        <f t="shared" si="19"/>
        <v>{id:230,year: "2016",typeDoc:"ACUERDO",dateDoc:"",numDoc:"CG 230-2016",monthDoc:"MAY",nameDoc:"SORTEO PT",link: Acuerdos__pdfpath(`./${"2016/"}${"230.pdf"}`),},</v>
      </c>
      <c r="W241" s="1">
        <v>240</v>
      </c>
    </row>
    <row r="242" spans="1:23" x14ac:dyDescent="0.25">
      <c r="A242" s="4" t="s">
        <v>748</v>
      </c>
      <c r="B242" s="4">
        <v>231</v>
      </c>
      <c r="C242" s="4" t="s">
        <v>1271</v>
      </c>
      <c r="D242" s="4"/>
      <c r="E242" s="4" t="s">
        <v>1417</v>
      </c>
      <c r="F242" s="5"/>
      <c r="G242" s="4" t="s">
        <v>1176</v>
      </c>
      <c r="H242" s="4"/>
      <c r="I242" s="4">
        <v>231</v>
      </c>
      <c r="J242" s="4" t="s">
        <v>0</v>
      </c>
      <c r="K242" s="4" t="s">
        <v>1260</v>
      </c>
      <c r="L242" s="4"/>
      <c r="M242" s="4" t="s">
        <v>1177</v>
      </c>
      <c r="N242" s="4"/>
      <c r="O242" s="4" t="s">
        <v>747</v>
      </c>
      <c r="P242" s="4">
        <f t="shared" si="21"/>
        <v>231</v>
      </c>
      <c r="Q242" s="4" t="s">
        <v>1</v>
      </c>
      <c r="R242" s="4"/>
      <c r="V242" s="1" t="str">
        <f t="shared" si="19"/>
        <v/>
      </c>
      <c r="W242" s="1">
        <v>241</v>
      </c>
    </row>
    <row r="243" spans="1:23" x14ac:dyDescent="0.25">
      <c r="A243" s="1" t="s">
        <v>748</v>
      </c>
      <c r="B243" s="1">
        <v>232</v>
      </c>
      <c r="C243" s="1" t="s">
        <v>1271</v>
      </c>
      <c r="D243" s="1" t="s">
        <v>1181</v>
      </c>
      <c r="E243" s="1" t="s">
        <v>1417</v>
      </c>
      <c r="G243" s="1" t="s">
        <v>1176</v>
      </c>
      <c r="I243" s="1">
        <v>232</v>
      </c>
      <c r="J243" s="1" t="s">
        <v>0</v>
      </c>
      <c r="K243" s="1" t="s">
        <v>1260</v>
      </c>
      <c r="L243" s="3" t="s">
        <v>753</v>
      </c>
      <c r="M243" s="1" t="s">
        <v>1177</v>
      </c>
      <c r="N243" s="1" t="s">
        <v>1614</v>
      </c>
      <c r="O243" s="1" t="s">
        <v>747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  <c r="V243" s="1" t="str">
        <f t="shared" si="19"/>
        <v>{id:232,year: "2016",typeDoc:"ACUERDO",dateDoc:"",numDoc:"CG 232-2016",monthDoc:"MAY",nameDoc:"REGISTRO MC CUMPLIMIENTO",link: Acuerdos__pdfpath(`./${"2016/"}${"232.pdf"}`),},</v>
      </c>
      <c r="W243" s="1">
        <v>242</v>
      </c>
    </row>
    <row r="244" spans="1:23" x14ac:dyDescent="0.25">
      <c r="A244" s="1" t="s">
        <v>748</v>
      </c>
      <c r="B244" s="1">
        <v>233</v>
      </c>
      <c r="C244" s="1" t="s">
        <v>1271</v>
      </c>
      <c r="D244" s="1" t="s">
        <v>1181</v>
      </c>
      <c r="E244" s="1" t="s">
        <v>1417</v>
      </c>
      <c r="G244" s="1" t="s">
        <v>1176</v>
      </c>
      <c r="I244" s="1">
        <v>233</v>
      </c>
      <c r="J244" s="1" t="s">
        <v>0</v>
      </c>
      <c r="K244" s="1" t="s">
        <v>1260</v>
      </c>
      <c r="L244" s="3" t="s">
        <v>753</v>
      </c>
      <c r="M244" s="1" t="s">
        <v>1177</v>
      </c>
      <c r="N244" s="1" t="s">
        <v>672</v>
      </c>
      <c r="O244" s="1" t="s">
        <v>747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"2016",typeDoc:"ACUERDO",dateDoc:"",numDoc:"CG 233-2016",monthDoc:"MAY",nameDoc:"SUSTITUCIÓN AYUNTAMIENTO YAUHQUEMEHCAN PRI",link: Acuerdos__pdfpath(`./${"2016/"}${"233.pdf"}`),},</v>
      </c>
      <c r="V244" s="1" t="str">
        <f t="shared" si="19"/>
        <v>{id:233,year: "2016",typeDoc:"ACUERDO",dateDoc:"",numDoc:"CG 233-2016",monthDoc:"MAY",nameDoc:"SUSTITUCIÓN AYUNTAMIENTO YAUHQUEMEHCAN PRI",link: Acuerdos__pdfpath(`./${"2016/"}${"233.pdf"}`),},</v>
      </c>
      <c r="W244" s="1">
        <v>243</v>
      </c>
    </row>
    <row r="245" spans="1:23" x14ac:dyDescent="0.25">
      <c r="A245" s="1" t="s">
        <v>748</v>
      </c>
      <c r="B245" s="1">
        <v>234</v>
      </c>
      <c r="C245" s="1" t="s">
        <v>1271</v>
      </c>
      <c r="D245" s="1" t="s">
        <v>1181</v>
      </c>
      <c r="E245" s="1" t="s">
        <v>1417</v>
      </c>
      <c r="G245" s="1" t="s">
        <v>1176</v>
      </c>
      <c r="I245" s="1">
        <v>234</v>
      </c>
      <c r="J245" s="1" t="s">
        <v>0</v>
      </c>
      <c r="K245" s="1" t="s">
        <v>1260</v>
      </c>
      <c r="L245" s="3" t="s">
        <v>753</v>
      </c>
      <c r="M245" s="1" t="s">
        <v>1177</v>
      </c>
      <c r="N245" s="1" t="s">
        <v>673</v>
      </c>
      <c r="O245" s="1" t="s">
        <v>747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"2016",typeDoc:"ACUERDO",dateDoc:"",numDoc:"CG 234-2016",monthDoc:"MAY",nameDoc:"SUSTITUCIÓN SÍNDICO PROPIETARIO AYOMETLA PRI",link: Acuerdos__pdfpath(`./${"2016/"}${"234.pdf"}`),},</v>
      </c>
      <c r="V245" s="1" t="str">
        <f t="shared" si="19"/>
        <v>{id:234,year: "2016",typeDoc:"ACUERDO",dateDoc:"",numDoc:"CG 234-2016",monthDoc:"MAY",nameDoc:"SUSTITUCIÓN SÍNDICO PROPIETARIO AYOMETLA PRI",link: Acuerdos__pdfpath(`./${"2016/"}${"234.pdf"}`),},</v>
      </c>
      <c r="W245" s="1">
        <v>244</v>
      </c>
    </row>
    <row r="246" spans="1:23" x14ac:dyDescent="0.25">
      <c r="A246" s="1" t="s">
        <v>748</v>
      </c>
      <c r="B246" s="1">
        <v>235</v>
      </c>
      <c r="C246" s="1" t="s">
        <v>1271</v>
      </c>
      <c r="D246" s="1" t="s">
        <v>1181</v>
      </c>
      <c r="E246" s="1" t="s">
        <v>1417</v>
      </c>
      <c r="G246" s="1" t="s">
        <v>1176</v>
      </c>
      <c r="I246" s="1">
        <v>235</v>
      </c>
      <c r="J246" s="1" t="s">
        <v>0</v>
      </c>
      <c r="K246" s="1" t="s">
        <v>1260</v>
      </c>
      <c r="L246" s="3" t="s">
        <v>753</v>
      </c>
      <c r="M246" s="1" t="s">
        <v>1177</v>
      </c>
      <c r="N246" s="1" t="s">
        <v>674</v>
      </c>
      <c r="O246" s="1" t="s">
        <v>747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"2016",typeDoc:"ACUERDO",dateDoc:"",numDoc:"CG 235-2016",monthDoc:"MAY",nameDoc:"SUSTITUCIÓN AYUNTAMIENTO PRESIDENTE SUPLENTE TETLA PRD",link: Acuerdos__pdfpath(`./${"2016/"}${"235.pdf"}`),},</v>
      </c>
      <c r="V246" s="1" t="str">
        <f t="shared" si="19"/>
        <v>{id:235,year: "2016",typeDoc:"ACUERDO",dateDoc:"",numDoc:"CG 235-2016",monthDoc:"MAY",nameDoc:"SUSTITUCIÓN AYUNTAMIENTO PRESIDENTE SUPLENTE TETLA PRD",link: Acuerdos__pdfpath(`./${"2016/"}${"235.pdf"}`),},</v>
      </c>
      <c r="W246" s="1">
        <v>245</v>
      </c>
    </row>
    <row r="247" spans="1:23" x14ac:dyDescent="0.25">
      <c r="A247" s="1" t="s">
        <v>748</v>
      </c>
      <c r="B247" s="1">
        <v>236</v>
      </c>
      <c r="C247" s="1" t="s">
        <v>1271</v>
      </c>
      <c r="D247" s="1" t="s">
        <v>1181</v>
      </c>
      <c r="E247" s="1" t="s">
        <v>1417</v>
      </c>
      <c r="G247" s="1" t="s">
        <v>1176</v>
      </c>
      <c r="I247" s="1">
        <v>236</v>
      </c>
      <c r="J247" s="1" t="s">
        <v>0</v>
      </c>
      <c r="K247" s="1" t="s">
        <v>1260</v>
      </c>
      <c r="L247" s="3" t="s">
        <v>753</v>
      </c>
      <c r="M247" s="1" t="s">
        <v>1177</v>
      </c>
      <c r="N247" s="1" t="s">
        <v>1615</v>
      </c>
      <c r="O247" s="1" t="s">
        <v>747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"2016",typeDoc:"ACUERDO",dateDoc:"",numDoc:"CG 236-2016",monthDoc:"MAY",nameDoc:"SUSTITUCIÓN PT LÁZARO CÁRDENAS",link: Acuerdos__pdfpath(`./${"2016/"}${"236.pdf"}`),},</v>
      </c>
      <c r="V247" s="1" t="str">
        <f t="shared" si="19"/>
        <v>{id:236,year: "2016",typeDoc:"ACUERDO",dateDoc:"",numDoc:"CG 236-2016",monthDoc:"MAY",nameDoc:"SUSTITUCIÓN PT LÁZARO CÁRDENAS",link: Acuerdos__pdfpath(`./${"2016/"}${"236.pdf"}`),},</v>
      </c>
      <c r="W247" s="1">
        <v>246</v>
      </c>
    </row>
    <row r="248" spans="1:23" x14ac:dyDescent="0.25">
      <c r="A248" s="1" t="s">
        <v>748</v>
      </c>
      <c r="B248" s="1">
        <v>237</v>
      </c>
      <c r="C248" s="1" t="s">
        <v>1271</v>
      </c>
      <c r="D248" s="1" t="s">
        <v>1181</v>
      </c>
      <c r="E248" s="1" t="s">
        <v>1417</v>
      </c>
      <c r="G248" s="1" t="s">
        <v>1176</v>
      </c>
      <c r="I248" s="1">
        <v>237</v>
      </c>
      <c r="J248" s="1" t="s">
        <v>0</v>
      </c>
      <c r="K248" s="1" t="s">
        <v>1260</v>
      </c>
      <c r="L248" s="3" t="s">
        <v>753</v>
      </c>
      <c r="M248" s="1" t="s">
        <v>1177</v>
      </c>
      <c r="N248" s="1" t="s">
        <v>675</v>
      </c>
      <c r="O248" s="1" t="s">
        <v>747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"2016",typeDoc:"ACUERDO",dateDoc:"",numDoc:"CG 237-2016",monthDoc:"MAY",nameDoc:"SUSTITUCIÓN AYUNTAMIENTO PNA 01 06 16 2 ",link: Acuerdos__pdfpath(`./${"2016/"}${"237.pdf"}`),},</v>
      </c>
      <c r="V248" s="1" t="str">
        <f t="shared" si="19"/>
        <v>{id:237,year: "2016",typeDoc:"ACUERDO",dateDoc:"",numDoc:"CG 237-2016",monthDoc:"MAY",nameDoc:"SUSTITUCIÓN AYUNTAMIENTO PNA 01 06 16 2 ",link: Acuerdos__pdfpath(`./${"2016/"}${"237.pdf"}`),},</v>
      </c>
      <c r="W248" s="1">
        <v>247</v>
      </c>
    </row>
    <row r="249" spans="1:23" x14ac:dyDescent="0.25">
      <c r="A249" s="1" t="s">
        <v>748</v>
      </c>
      <c r="B249" s="1">
        <v>238</v>
      </c>
      <c r="C249" s="1" t="s">
        <v>1271</v>
      </c>
      <c r="D249" s="1" t="s">
        <v>1181</v>
      </c>
      <c r="E249" s="1" t="s">
        <v>1417</v>
      </c>
      <c r="G249" s="1" t="s">
        <v>1176</v>
      </c>
      <c r="I249" s="1">
        <v>238</v>
      </c>
      <c r="J249" s="1" t="s">
        <v>0</v>
      </c>
      <c r="K249" s="1" t="s">
        <v>1260</v>
      </c>
      <c r="L249" s="3" t="s">
        <v>753</v>
      </c>
      <c r="M249" s="1" t="s">
        <v>1177</v>
      </c>
      <c r="N249" s="1" t="s">
        <v>1616</v>
      </c>
      <c r="O249" s="1" t="s">
        <v>747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"2016",typeDoc:"ACUERDO",dateDoc:"",numDoc:"CG 238-2016",monthDoc:"MAY",nameDoc:"ENTE AUDITOR PREP",link: Acuerdos__pdfpath(`./${"2016/"}${"238.pdf"}`),},</v>
      </c>
      <c r="V249" s="1" t="str">
        <f t="shared" si="19"/>
        <v>{id:238,year: "2016",typeDoc:"ACUERDO",dateDoc:"",numDoc:"CG 238-2016",monthDoc:"MAY",nameDoc:"ENTE AUDITOR PREP",link: Acuerdos__pdfpath(`./${"2016/"}${"238.pdf"}`),},</v>
      </c>
      <c r="W249" s="1">
        <v>248</v>
      </c>
    </row>
    <row r="250" spans="1:23" x14ac:dyDescent="0.25">
      <c r="A250" s="1" t="s">
        <v>748</v>
      </c>
      <c r="B250" s="1">
        <v>239</v>
      </c>
      <c r="C250" s="1" t="s">
        <v>1271</v>
      </c>
      <c r="D250" s="1" t="s">
        <v>1181</v>
      </c>
      <c r="E250" s="1" t="s">
        <v>1417</v>
      </c>
      <c r="G250" s="1" t="s">
        <v>1176</v>
      </c>
      <c r="I250" s="1">
        <v>239</v>
      </c>
      <c r="J250" s="1" t="s">
        <v>0</v>
      </c>
      <c r="K250" s="1" t="s">
        <v>1260</v>
      </c>
      <c r="L250" s="3" t="s">
        <v>754</v>
      </c>
      <c r="M250" s="1" t="s">
        <v>1177</v>
      </c>
      <c r="N250" s="1" t="s">
        <v>1617</v>
      </c>
      <c r="O250" s="1" t="s">
        <v>747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"2016",typeDoc:"ACUERDO",dateDoc:"",numDoc:"CG 239-2016",monthDoc:"JUN",nameDoc:"SUSTITUCIÓN PS TETLA",link: Acuerdos__pdfpath(`./${"2016/"}${"239.pdf"}`),},</v>
      </c>
      <c r="V250" s="1" t="str">
        <f t="shared" si="19"/>
        <v>{id:239,year: "2016",typeDoc:"ACUERDO",dateDoc:"",numDoc:"CG 239-2016",monthDoc:"JUN",nameDoc:"SUSTITUCIÓN PS TETLA",link: Acuerdos__pdfpath(`./${"2016/"}${"239.pdf"}`),},</v>
      </c>
      <c r="W250" s="1">
        <v>249</v>
      </c>
    </row>
    <row r="251" spans="1:23" x14ac:dyDescent="0.25">
      <c r="A251" s="1" t="s">
        <v>748</v>
      </c>
      <c r="B251" s="1">
        <v>240</v>
      </c>
      <c r="C251" s="1" t="s">
        <v>1271</v>
      </c>
      <c r="D251" s="1" t="s">
        <v>1181</v>
      </c>
      <c r="E251" s="1" t="s">
        <v>1417</v>
      </c>
      <c r="G251" s="1" t="s">
        <v>1176</v>
      </c>
      <c r="I251" s="1">
        <v>240</v>
      </c>
      <c r="J251" s="1" t="s">
        <v>0</v>
      </c>
      <c r="K251" s="1" t="s">
        <v>1260</v>
      </c>
      <c r="L251" s="3" t="s">
        <v>754</v>
      </c>
      <c r="M251" s="1" t="s">
        <v>1177</v>
      </c>
      <c r="N251" s="1" t="s">
        <v>1618</v>
      </c>
      <c r="O251" s="1" t="s">
        <v>747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"2016",typeDoc:"ACUERDO",dateDoc:"",numDoc:"CG 240-2016",monthDoc:"JUN",nameDoc:"SUSTITUCIÓN PS PTE SUP Y 1REG PROP MUÑOZ DE DOMINGO ARENAS",link: Acuerdos__pdfpath(`./${"2016/"}${"240.pdf"}`),},</v>
      </c>
      <c r="V251" s="1" t="str">
        <f t="shared" si="19"/>
        <v>{id:240,year: "2016",typeDoc:"ACUERDO",dateDoc:"",numDoc:"CG 240-2016",monthDoc:"JUN",nameDoc:"SUSTITUCIÓN PS PTE SUP Y 1REG PROP MUÑOZ DE DOMINGO ARENAS",link: Acuerdos__pdfpath(`./${"2016/"}${"240.pdf"}`),},</v>
      </c>
      <c r="W251" s="1">
        <v>250</v>
      </c>
    </row>
    <row r="252" spans="1:23" x14ac:dyDescent="0.25">
      <c r="A252" s="1" t="s">
        <v>748</v>
      </c>
      <c r="B252" s="1">
        <v>241</v>
      </c>
      <c r="C252" s="1" t="s">
        <v>1271</v>
      </c>
      <c r="D252" s="1" t="s">
        <v>1181</v>
      </c>
      <c r="E252" s="1" t="s">
        <v>1417</v>
      </c>
      <c r="G252" s="1" t="s">
        <v>1176</v>
      </c>
      <c r="I252" s="1">
        <v>241</v>
      </c>
      <c r="J252" s="1" t="s">
        <v>0</v>
      </c>
      <c r="K252" s="1" t="s">
        <v>1260</v>
      </c>
      <c r="L252" s="3" t="s">
        <v>754</v>
      </c>
      <c r="M252" s="1" t="s">
        <v>1177</v>
      </c>
      <c r="N252" s="1" t="s">
        <v>676</v>
      </c>
      <c r="O252" s="1" t="s">
        <v>747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"2016",typeDoc:"ACUERDO",dateDoc:"",numDoc:"CG 241-2016",monthDoc:"JUN",nameDoc:"PROYECTO SUSTITUCIÓN LAZARO CARDENAS PRI",link: Acuerdos__pdfpath(`./${"2016/"}${"241.pdf"}`),},</v>
      </c>
      <c r="V252" s="1" t="str">
        <f t="shared" si="19"/>
        <v>{id:241,year: "2016",typeDoc:"ACUERDO",dateDoc:"",numDoc:"CG 241-2016",monthDoc:"JUN",nameDoc:"PROYECTO SUSTITUCIÓN LAZARO CARDENAS PRI",link: Acuerdos__pdfpath(`./${"2016/"}${"241.pdf"}`),},</v>
      </c>
      <c r="W252" s="1">
        <v>251</v>
      </c>
    </row>
    <row r="253" spans="1:23" x14ac:dyDescent="0.25">
      <c r="A253" s="1" t="s">
        <v>748</v>
      </c>
      <c r="B253" s="1">
        <v>242</v>
      </c>
      <c r="C253" s="1" t="s">
        <v>1271</v>
      </c>
      <c r="D253" s="1" t="s">
        <v>1181</v>
      </c>
      <c r="E253" s="1" t="s">
        <v>1417</v>
      </c>
      <c r="G253" s="1" t="s">
        <v>1176</v>
      </c>
      <c r="I253" s="1">
        <v>242</v>
      </c>
      <c r="J253" s="1" t="s">
        <v>0</v>
      </c>
      <c r="K253" s="1" t="s">
        <v>1260</v>
      </c>
      <c r="L253" s="3" t="s">
        <v>754</v>
      </c>
      <c r="M253" s="1" t="s">
        <v>1177</v>
      </c>
      <c r="N253" s="1" t="s">
        <v>1619</v>
      </c>
      <c r="O253" s="1" t="s">
        <v>747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"2016",typeDoc:"ACUERDO",dateDoc:"",numDoc:"CG 242-2016",monthDoc:"JUN",nameDoc:"SUSTITUCIÓN PRESIDENCIA DE COM BARRIO LA PRECIOSA HUAMANTLA PNA",link: Acuerdos__pdfpath(`./${"2016/"}${"242.pdf"}`),},</v>
      </c>
      <c r="V253" s="1" t="str">
        <f t="shared" si="19"/>
        <v>{id:242,year: "2016",typeDoc:"ACUERDO",dateDoc:"",numDoc:"CG 242-2016",monthDoc:"JUN",nameDoc:"SUSTITUCIÓN PRESIDENCIA DE COM BARRIO LA PRECIOSA HUAMANTLA PNA",link: Acuerdos__pdfpath(`./${"2016/"}${"242.pdf"}`),},</v>
      </c>
      <c r="W253" s="1">
        <v>252</v>
      </c>
    </row>
    <row r="254" spans="1:23" x14ac:dyDescent="0.25">
      <c r="A254" s="1" t="s">
        <v>748</v>
      </c>
      <c r="B254" s="1">
        <v>243</v>
      </c>
      <c r="C254" s="1" t="s">
        <v>1271</v>
      </c>
      <c r="D254" s="1" t="s">
        <v>1181</v>
      </c>
      <c r="E254" s="1" t="s">
        <v>1417</v>
      </c>
      <c r="G254" s="1" t="s">
        <v>1176</v>
      </c>
      <c r="I254" s="1">
        <v>243</v>
      </c>
      <c r="J254" s="1" t="s">
        <v>0</v>
      </c>
      <c r="K254" s="1" t="s">
        <v>1260</v>
      </c>
      <c r="L254" s="3" t="s">
        <v>754</v>
      </c>
      <c r="M254" s="1" t="s">
        <v>1177</v>
      </c>
      <c r="N254" s="1" t="s">
        <v>1620</v>
      </c>
      <c r="O254" s="1" t="s">
        <v>747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"2016",typeDoc:"ACUERDO",dateDoc:"",numDoc:"CG 243-2016",monthDoc:"JUN",nameDoc:"SUSTITUCIÓN SEGUNDA REGIDORA PROP AYUNT PNA",link: Acuerdos__pdfpath(`./${"2016/"}${"243.pdf"}`),},</v>
      </c>
      <c r="V254" s="1" t="str">
        <f t="shared" si="19"/>
        <v>{id:243,year: "2016",typeDoc:"ACUERDO",dateDoc:"",numDoc:"CG 243-2016",monthDoc:"JUN",nameDoc:"SUSTITUCIÓN SEGUNDA REGIDORA PROP AYUNT PNA",link: Acuerdos__pdfpath(`./${"2016/"}${"243.pdf"}`),},</v>
      </c>
      <c r="W254" s="1">
        <v>253</v>
      </c>
    </row>
    <row r="255" spans="1:23" x14ac:dyDescent="0.25">
      <c r="A255" s="1" t="s">
        <v>748</v>
      </c>
      <c r="B255" s="1">
        <v>244</v>
      </c>
      <c r="C255" s="1" t="s">
        <v>1271</v>
      </c>
      <c r="D255" s="1" t="s">
        <v>1181</v>
      </c>
      <c r="E255" s="1" t="s">
        <v>1417</v>
      </c>
      <c r="G255" s="1" t="s">
        <v>1176</v>
      </c>
      <c r="I255" s="1">
        <v>244</v>
      </c>
      <c r="J255" s="1" t="s">
        <v>0</v>
      </c>
      <c r="K255" s="1" t="s">
        <v>1260</v>
      </c>
      <c r="L255" s="3" t="s">
        <v>754</v>
      </c>
      <c r="M255" s="1" t="s">
        <v>1177</v>
      </c>
      <c r="N255" s="1" t="s">
        <v>677</v>
      </c>
      <c r="O255" s="1" t="s">
        <v>747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"2016",typeDoc:"ACUERDO",dateDoc:"",numDoc:"CG 244-2016",monthDoc:"JUN",nameDoc:"SUSTITUCIÓN DIPUTADA SUPLENTE MR MARIA DEL ROCIO RAMIREZ DIEGUEZ PAN",link: Acuerdos__pdfpath(`./${"2016/"}${"244.pdf"}`),},</v>
      </c>
      <c r="V255" s="1" t="str">
        <f t="shared" si="19"/>
        <v>{id:244,year: "2016",typeDoc:"ACUERDO",dateDoc:"",numDoc:"CG 244-2016",monthDoc:"JUN",nameDoc:"SUSTITUCIÓN DIPUTADA SUPLENTE MR MARIA DEL ROCIO RAMIREZ DIEGUEZ PAN",link: Acuerdos__pdfpath(`./${"2016/"}${"244.pdf"}`),},</v>
      </c>
      <c r="W255" s="1">
        <v>254</v>
      </c>
    </row>
    <row r="256" spans="1:23" x14ac:dyDescent="0.25">
      <c r="A256" s="1" t="s">
        <v>748</v>
      </c>
      <c r="B256" s="1">
        <v>245</v>
      </c>
      <c r="C256" s="1" t="s">
        <v>1271</v>
      </c>
      <c r="D256" s="1" t="s">
        <v>1181</v>
      </c>
      <c r="E256" s="1" t="s">
        <v>1417</v>
      </c>
      <c r="G256" s="1" t="s">
        <v>1176</v>
      </c>
      <c r="I256" s="1">
        <v>245</v>
      </c>
      <c r="J256" s="1" t="s">
        <v>0</v>
      </c>
      <c r="K256" s="1" t="s">
        <v>1260</v>
      </c>
      <c r="L256" s="3" t="s">
        <v>754</v>
      </c>
      <c r="M256" s="1" t="s">
        <v>1177</v>
      </c>
      <c r="N256" s="1" t="s">
        <v>678</v>
      </c>
      <c r="O256" s="1" t="s">
        <v>747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"2016",typeDoc:"ACUERDO",dateDoc:"",numDoc:"CG 245-2016",monthDoc:"JUN",nameDoc:"SUSTITUCIÓN DE PAN NANACAMILPA",link: Acuerdos__pdfpath(`./${"2016/"}${"245.pdf"}`),},</v>
      </c>
      <c r="V256" s="1" t="str">
        <f t="shared" si="19"/>
        <v>{id:245,year: "2016",typeDoc:"ACUERDO",dateDoc:"",numDoc:"CG 245-2016",monthDoc:"JUN",nameDoc:"SUSTITUCIÓN DE PAN NANACAMILPA",link: Acuerdos__pdfpath(`./${"2016/"}${"245.pdf"}`),},</v>
      </c>
      <c r="W256" s="1">
        <v>255</v>
      </c>
    </row>
    <row r="257" spans="1:23" x14ac:dyDescent="0.25">
      <c r="A257" s="1" t="s">
        <v>748</v>
      </c>
      <c r="B257" s="1">
        <v>246</v>
      </c>
      <c r="C257" s="1" t="s">
        <v>1271</v>
      </c>
      <c r="D257" s="1" t="s">
        <v>1181</v>
      </c>
      <c r="E257" s="1" t="s">
        <v>1417</v>
      </c>
      <c r="G257" s="1" t="s">
        <v>1176</v>
      </c>
      <c r="I257" s="1">
        <v>246</v>
      </c>
      <c r="J257" s="1" t="s">
        <v>0</v>
      </c>
      <c r="K257" s="1" t="s">
        <v>1260</v>
      </c>
      <c r="L257" s="3" t="s">
        <v>754</v>
      </c>
      <c r="M257" s="1" t="s">
        <v>1177</v>
      </c>
      <c r="N257" s="1" t="s">
        <v>679</v>
      </c>
      <c r="O257" s="1" t="s">
        <v>747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"2016",typeDoc:"ACUERDO",dateDoc:"",numDoc:"CG 246-2016",monthDoc:"JUN",nameDoc:"SUSTITUCIÓN PAN LA MAGDALENA",link: Acuerdos__pdfpath(`./${"2016/"}${"246.pdf"}`),},</v>
      </c>
      <c r="V257" s="1" t="str">
        <f t="shared" si="19"/>
        <v>{id:246,year: "2016",typeDoc:"ACUERDO",dateDoc:"",numDoc:"CG 246-2016",monthDoc:"JUN",nameDoc:"SUSTITUCIÓN PAN LA MAGDALENA",link: Acuerdos__pdfpath(`./${"2016/"}${"246.pdf"}`),},</v>
      </c>
      <c r="W257" s="1">
        <v>256</v>
      </c>
    </row>
    <row r="258" spans="1:23" x14ac:dyDescent="0.25">
      <c r="A258" s="1" t="s">
        <v>748</v>
      </c>
      <c r="B258" s="1">
        <v>247</v>
      </c>
      <c r="C258" s="1" t="s">
        <v>1271</v>
      </c>
      <c r="D258" s="1" t="s">
        <v>1181</v>
      </c>
      <c r="E258" s="1" t="s">
        <v>1417</v>
      </c>
      <c r="G258" s="1" t="s">
        <v>1176</v>
      </c>
      <c r="I258" s="1">
        <v>247</v>
      </c>
      <c r="J258" s="1" t="s">
        <v>0</v>
      </c>
      <c r="K258" s="1" t="s">
        <v>1260</v>
      </c>
      <c r="L258" s="3" t="s">
        <v>754</v>
      </c>
      <c r="M258" s="1" t="s">
        <v>1177</v>
      </c>
      <c r="N258" s="1" t="s">
        <v>680</v>
      </c>
      <c r="O258" s="1" t="s">
        <v>747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"2016",typeDoc:"ACUERDO",dateDoc:"",numDoc:"CG 247-2016",monthDoc:"JUN",nameDoc:"SUSTITUCIÓN PRESIDENTA SUPLENTE TZOMPANTEPEC PES",link: Acuerdos__pdfpath(`./${"2016/"}${"247.pdf"}`),},</v>
      </c>
      <c r="V258" s="1" t="str">
        <f t="shared" ref="V258:V321" si="24">IF(R258=0,"",R258)</f>
        <v>{id:247,year: "2016",typeDoc:"ACUERDO",dateDoc:"",numDoc:"CG 247-2016",monthDoc:"JUN",nameDoc:"SUSTITUCIÓN PRESIDENTA SUPLENTE TZOMPANTEPEC PES",link: Acuerdos__pdfpath(`./${"2016/"}${"247.pdf"}`),},</v>
      </c>
      <c r="W258" s="1">
        <v>257</v>
      </c>
    </row>
    <row r="259" spans="1:23" x14ac:dyDescent="0.25">
      <c r="A259" s="1" t="s">
        <v>748</v>
      </c>
      <c r="B259" s="1">
        <v>248</v>
      </c>
      <c r="C259" s="1" t="s">
        <v>1271</v>
      </c>
      <c r="D259" s="1" t="s">
        <v>1181</v>
      </c>
      <c r="E259" s="1" t="s">
        <v>1417</v>
      </c>
      <c r="G259" s="1" t="s">
        <v>1176</v>
      </c>
      <c r="I259" s="1">
        <v>248</v>
      </c>
      <c r="J259" s="1" t="s">
        <v>0</v>
      </c>
      <c r="K259" s="1" t="s">
        <v>1260</v>
      </c>
      <c r="L259" s="3" t="s">
        <v>754</v>
      </c>
      <c r="M259" s="1" t="s">
        <v>1177</v>
      </c>
      <c r="N259" s="1" t="s">
        <v>681</v>
      </c>
      <c r="O259" s="1" t="s">
        <v>747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"2016",typeDoc:"ACUERDO",dateDoc:"",numDoc:"CG 248-2016",monthDoc:"JUN",nameDoc:"SUSTITUCIÓN FORMULA DIPUTADA MR TLAXCO PES",link: Acuerdos__pdfpath(`./${"2016/"}${"248.pdf"}`),},</v>
      </c>
      <c r="V259" s="1" t="str">
        <f t="shared" si="24"/>
        <v>{id:248,year: "2016",typeDoc:"ACUERDO",dateDoc:"",numDoc:"CG 248-2016",monthDoc:"JUN",nameDoc:"SUSTITUCIÓN FORMULA DIPUTADA MR TLAXCO PES",link: Acuerdos__pdfpath(`./${"2016/"}${"248.pdf"}`),},</v>
      </c>
      <c r="W259" s="1">
        <v>258</v>
      </c>
    </row>
    <row r="260" spans="1:23" x14ac:dyDescent="0.25">
      <c r="A260" s="1" t="s">
        <v>748</v>
      </c>
      <c r="B260" s="1">
        <v>249</v>
      </c>
      <c r="C260" s="1" t="s">
        <v>1271</v>
      </c>
      <c r="D260" s="1" t="s">
        <v>1181</v>
      </c>
      <c r="E260" s="1" t="s">
        <v>1417</v>
      </c>
      <c r="G260" s="1" t="s">
        <v>1176</v>
      </c>
      <c r="I260" s="1">
        <v>249</v>
      </c>
      <c r="J260" s="1" t="s">
        <v>0</v>
      </c>
      <c r="K260" s="1" t="s">
        <v>1260</v>
      </c>
      <c r="L260" s="3" t="s">
        <v>754</v>
      </c>
      <c r="M260" s="1" t="s">
        <v>1177</v>
      </c>
      <c r="N260" s="1" t="s">
        <v>1621</v>
      </c>
      <c r="O260" s="1" t="s">
        <v>747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"2016",typeDoc:"ACUERDO",dateDoc:"",numDoc:"CG 249-2016",monthDoc:"JUN",nameDoc:"SUSTITUCIÓN 2DA SECCIÓN TEOTLALPAN TETLA PT",link: Acuerdos__pdfpath(`./${"2016/"}${"249.pdf"}`),},</v>
      </c>
      <c r="V260" s="1" t="str">
        <f t="shared" si="24"/>
        <v>{id:249,year: "2016",typeDoc:"ACUERDO",dateDoc:"",numDoc:"CG 249-2016",monthDoc:"JUN",nameDoc:"SUSTITUCIÓN 2DA SECCIÓN TEOTLALPAN TETLA PT",link: Acuerdos__pdfpath(`./${"2016/"}${"249.pdf"}`),},</v>
      </c>
      <c r="W260" s="1">
        <v>259</v>
      </c>
    </row>
    <row r="261" spans="1:23" x14ac:dyDescent="0.25">
      <c r="A261" s="1" t="s">
        <v>748</v>
      </c>
      <c r="B261" s="1">
        <v>250</v>
      </c>
      <c r="C261" s="1" t="s">
        <v>1271</v>
      </c>
      <c r="D261" s="1" t="s">
        <v>1181</v>
      </c>
      <c r="E261" s="1" t="s">
        <v>1417</v>
      </c>
      <c r="G261" s="1" t="s">
        <v>1176</v>
      </c>
      <c r="I261" s="1">
        <v>250</v>
      </c>
      <c r="J261" s="1" t="s">
        <v>0</v>
      </c>
      <c r="K261" s="1" t="s">
        <v>1260</v>
      </c>
      <c r="L261" s="3" t="s">
        <v>754</v>
      </c>
      <c r="M261" s="1" t="s">
        <v>1177</v>
      </c>
      <c r="N261" s="1" t="s">
        <v>682</v>
      </c>
      <c r="O261" s="1" t="s">
        <v>747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"2016",typeDoc:"ACUERDO",dateDoc:"",numDoc:"CG 250-2016",monthDoc:"JUN",nameDoc:"SUSTITUCIÓN AYUNTAMIENTO PT 29 05 2016",link: Acuerdos__pdfpath(`./${"2016/"}${"250.pdf"}`),},</v>
      </c>
      <c r="V261" s="1" t="str">
        <f t="shared" si="24"/>
        <v>{id:250,year: "2016",typeDoc:"ACUERDO",dateDoc:"",numDoc:"CG 250-2016",monthDoc:"JUN",nameDoc:"SUSTITUCIÓN AYUNTAMIENTO PT 29 05 2016",link: Acuerdos__pdfpath(`./${"2016/"}${"250.pdf"}`),},</v>
      </c>
      <c r="W261" s="1">
        <v>260</v>
      </c>
    </row>
    <row r="262" spans="1:23" x14ac:dyDescent="0.25">
      <c r="A262" s="1" t="s">
        <v>748</v>
      </c>
      <c r="B262" s="1">
        <v>251</v>
      </c>
      <c r="C262" s="1" t="s">
        <v>1271</v>
      </c>
      <c r="D262" s="1" t="s">
        <v>1181</v>
      </c>
      <c r="E262" s="1" t="s">
        <v>1417</v>
      </c>
      <c r="G262" s="1" t="s">
        <v>1176</v>
      </c>
      <c r="I262" s="1">
        <v>251</v>
      </c>
      <c r="J262" s="1" t="s">
        <v>0</v>
      </c>
      <c r="K262" s="1" t="s">
        <v>1260</v>
      </c>
      <c r="L262" s="3" t="s">
        <v>754</v>
      </c>
      <c r="M262" s="1" t="s">
        <v>1177</v>
      </c>
      <c r="N262" s="1" t="s">
        <v>683</v>
      </c>
      <c r="O262" s="1" t="s">
        <v>747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"2016",typeDoc:"ACUERDO",dateDoc:"",numDoc:"CG 251-2016",monthDoc:"JUN",nameDoc:"SUSTITUCIÓN PRESIDENCIA DE COM PS CHIMALPA TLAXCALA",link: Acuerdos__pdfpath(`./${"2016/"}${"251.pdf"}`),},</v>
      </c>
      <c r="V262" s="1" t="str">
        <f t="shared" si="24"/>
        <v>{id:251,year: "2016",typeDoc:"ACUERDO",dateDoc:"",numDoc:"CG 251-2016",monthDoc:"JUN",nameDoc:"SUSTITUCIÓN PRESIDENCIA DE COM PS CHIMALPA TLAXCALA",link: Acuerdos__pdfpath(`./${"2016/"}${"251.pdf"}`),},</v>
      </c>
      <c r="W262" s="1">
        <v>261</v>
      </c>
    </row>
    <row r="263" spans="1:23" x14ac:dyDescent="0.25">
      <c r="A263" s="1" t="s">
        <v>748</v>
      </c>
      <c r="B263" s="1">
        <v>252</v>
      </c>
      <c r="C263" s="1" t="s">
        <v>1271</v>
      </c>
      <c r="D263" s="1" t="s">
        <v>1181</v>
      </c>
      <c r="E263" s="1" t="s">
        <v>1417</v>
      </c>
      <c r="G263" s="1" t="s">
        <v>1176</v>
      </c>
      <c r="I263" s="1">
        <v>252</v>
      </c>
      <c r="J263" s="1" t="s">
        <v>0</v>
      </c>
      <c r="K263" s="1" t="s">
        <v>1260</v>
      </c>
      <c r="L263" s="3" t="s">
        <v>754</v>
      </c>
      <c r="M263" s="1" t="s">
        <v>1177</v>
      </c>
      <c r="N263" s="1" t="s">
        <v>1622</v>
      </c>
      <c r="O263" s="1" t="s">
        <v>747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"2016",typeDoc:"ACUERDO",dateDoc:"",numDoc:"CG 252-2016",monthDoc:"JUN",nameDoc:"SUSTITUCIÓN  CONSEJO DISTRITAL Y MUNICIPALES3",link: Acuerdos__pdfpath(`./${"2016/"}${"252.pdf"}`),},</v>
      </c>
      <c r="V263" s="1" t="str">
        <f t="shared" si="24"/>
        <v>{id:252,year: "2016",typeDoc:"ACUERDO",dateDoc:"",numDoc:"CG 252-2016",monthDoc:"JUN",nameDoc:"SUSTITUCIÓN  CONSEJO DISTRITAL Y MUNICIPALES3",link: Acuerdos__pdfpath(`./${"2016/"}${"252.pdf"}`),},</v>
      </c>
      <c r="W263" s="1">
        <v>262</v>
      </c>
    </row>
    <row r="264" spans="1:23" x14ac:dyDescent="0.25">
      <c r="A264" s="1" t="s">
        <v>748</v>
      </c>
      <c r="B264" s="1">
        <v>253</v>
      </c>
      <c r="C264" s="1" t="s">
        <v>1271</v>
      </c>
      <c r="D264" s="1" t="s">
        <v>1181</v>
      </c>
      <c r="E264" s="1" t="s">
        <v>1417</v>
      </c>
      <c r="G264" s="1" t="s">
        <v>1176</v>
      </c>
      <c r="I264" s="1">
        <v>253</v>
      </c>
      <c r="J264" s="1" t="s">
        <v>0</v>
      </c>
      <c r="K264" s="1" t="s">
        <v>1260</v>
      </c>
      <c r="L264" s="3" t="s">
        <v>754</v>
      </c>
      <c r="M264" s="1" t="s">
        <v>1177</v>
      </c>
      <c r="N264" s="1" t="s">
        <v>684</v>
      </c>
      <c r="O264" s="1" t="s">
        <v>747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"2016",typeDoc:"ACUERDO",dateDoc:"",numDoc:"CG 253-2016",monthDoc:"JUN",nameDoc:"SUSTITUCIÓN PAN CALPULALPAN DIPUTADO LOCAL SUPLENTE DITO. 01",link: Acuerdos__pdfpath(`./${"2016/"}${"253.pdf"}`),},</v>
      </c>
      <c r="V264" s="1" t="str">
        <f t="shared" si="24"/>
        <v>{id:253,year: "2016",typeDoc:"ACUERDO",dateDoc:"",numDoc:"CG 253-2016",monthDoc:"JUN",nameDoc:"SUSTITUCIÓN PAN CALPULALPAN DIPUTADO LOCAL SUPLENTE DITO. 01",link: Acuerdos__pdfpath(`./${"2016/"}${"253.pdf"}`),},</v>
      </c>
      <c r="W264" s="1">
        <v>263</v>
      </c>
    </row>
    <row r="265" spans="1:23" x14ac:dyDescent="0.25">
      <c r="A265" s="1" t="s">
        <v>748</v>
      </c>
      <c r="B265" s="1">
        <v>254</v>
      </c>
      <c r="C265" s="1" t="s">
        <v>1271</v>
      </c>
      <c r="D265" s="1" t="s">
        <v>1181</v>
      </c>
      <c r="E265" s="1" t="s">
        <v>1417</v>
      </c>
      <c r="G265" s="1" t="s">
        <v>1176</v>
      </c>
      <c r="I265" s="1">
        <v>254</v>
      </c>
      <c r="J265" s="1" t="s">
        <v>0</v>
      </c>
      <c r="K265" s="1" t="s">
        <v>1260</v>
      </c>
      <c r="L265" s="3" t="s">
        <v>754</v>
      </c>
      <c r="M265" s="1" t="s">
        <v>1177</v>
      </c>
      <c r="N265" s="1" t="s">
        <v>685</v>
      </c>
      <c r="O265" s="1" t="s">
        <v>747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"2016",typeDoc:"ACUERDO",dateDoc:"",numDoc:"CG 254-2016",monthDoc:"JUN",nameDoc:"SUSTITUCIÓN AYUNTAMIENTO NA 02 06 16",link: Acuerdos__pdfpath(`./${"2016/"}${"254.pdf"}`),},</v>
      </c>
      <c r="V265" s="1" t="str">
        <f t="shared" si="24"/>
        <v>{id:254,year: "2016",typeDoc:"ACUERDO",dateDoc:"",numDoc:"CG 254-2016",monthDoc:"JUN",nameDoc:"SUSTITUCIÓN AYUNTAMIENTO NA 02 06 16",link: Acuerdos__pdfpath(`./${"2016/"}${"254.pdf"}`),},</v>
      </c>
      <c r="W265" s="1">
        <v>264</v>
      </c>
    </row>
    <row r="266" spans="1:23" x14ac:dyDescent="0.25">
      <c r="A266" s="1" t="s">
        <v>748</v>
      </c>
      <c r="B266" s="1">
        <v>255</v>
      </c>
      <c r="C266" s="1" t="s">
        <v>1271</v>
      </c>
      <c r="D266" s="1" t="s">
        <v>1181</v>
      </c>
      <c r="E266" s="1" t="s">
        <v>1417</v>
      </c>
      <c r="F266" s="2" t="s">
        <v>686</v>
      </c>
      <c r="G266" s="1" t="s">
        <v>1176</v>
      </c>
      <c r="I266" s="1">
        <v>255</v>
      </c>
      <c r="J266" s="1" t="s">
        <v>0</v>
      </c>
      <c r="K266" s="1" t="s">
        <v>1260</v>
      </c>
      <c r="L266" s="3" t="str">
        <f t="shared" ref="L266:L297" si="25">MID(F266,4,3)</f>
        <v>JUN</v>
      </c>
      <c r="M266" s="1" t="s">
        <v>1177</v>
      </c>
      <c r="N266" s="1" t="s">
        <v>1623</v>
      </c>
      <c r="O266" s="1" t="s">
        <v>747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"2016",typeDoc:"ACUERDO",dateDoc:"03-JUN",numDoc:"CG 255-2016",monthDoc:"JUN",nameDoc:"CUMPLIMIENTO SENTENCIA TET PT",link: Acuerdos__pdfpath(`./${"2016/"}${"255.pdf"}`),},</v>
      </c>
      <c r="V266" s="1" t="str">
        <f t="shared" si="24"/>
        <v>{id:255,year: "2016",typeDoc:"ACUERDO",dateDoc:"03-JUN",numDoc:"CG 255-2016",monthDoc:"JUN",nameDoc:"CUMPLIMIENTO SENTENCIA TET PT",link: Acuerdos__pdfpath(`./${"2016/"}${"255.pdf"}`),},</v>
      </c>
      <c r="W266" s="1">
        <v>265</v>
      </c>
    </row>
    <row r="267" spans="1:23" x14ac:dyDescent="0.25">
      <c r="A267" s="1" t="s">
        <v>748</v>
      </c>
      <c r="B267" s="1">
        <v>256</v>
      </c>
      <c r="C267" s="1" t="s">
        <v>1271</v>
      </c>
      <c r="D267" s="1" t="s">
        <v>1181</v>
      </c>
      <c r="E267" s="1" t="s">
        <v>1417</v>
      </c>
      <c r="F267" s="2" t="s">
        <v>344</v>
      </c>
      <c r="G267" s="1" t="s">
        <v>1176</v>
      </c>
      <c r="I267" s="1">
        <v>256</v>
      </c>
      <c r="J267" s="1" t="s">
        <v>0</v>
      </c>
      <c r="K267" s="1" t="s">
        <v>1260</v>
      </c>
      <c r="L267" s="3" t="str">
        <f t="shared" si="25"/>
        <v>JUN</v>
      </c>
      <c r="M267" s="1" t="s">
        <v>1177</v>
      </c>
      <c r="N267" s="1" t="s">
        <v>1624</v>
      </c>
      <c r="O267" s="1" t="s">
        <v>747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"2016",typeDoc:"ACUERDO",dateDoc:"04-JUN",numDoc:"CG 256-2016",monthDoc:"JUN",nameDoc:"SUSTITUCIÓN AYUNTAMIENTO LA MAGDALENA TLALTELULCO PAN",link: Acuerdos__pdfpath(`./${"2016/"}${"256.pdf"}`),},</v>
      </c>
      <c r="V267" s="1" t="str">
        <f t="shared" si="24"/>
        <v>{id:256,year: "2016",typeDoc:"ACUERDO",dateDoc:"04-JUN",numDoc:"CG 256-2016",monthDoc:"JUN",nameDoc:"SUSTITUCIÓN AYUNTAMIENTO LA MAGDALENA TLALTELULCO PAN",link: Acuerdos__pdfpath(`./${"2016/"}${"256.pdf"}`),},</v>
      </c>
      <c r="W267" s="1">
        <v>266</v>
      </c>
    </row>
    <row r="268" spans="1:23" x14ac:dyDescent="0.25">
      <c r="A268" s="1" t="s">
        <v>748</v>
      </c>
      <c r="B268" s="1">
        <v>257</v>
      </c>
      <c r="C268" s="1" t="s">
        <v>1271</v>
      </c>
      <c r="D268" s="1" t="s">
        <v>1181</v>
      </c>
      <c r="E268" s="1" t="s">
        <v>1417</v>
      </c>
      <c r="F268" s="2" t="s">
        <v>344</v>
      </c>
      <c r="G268" s="1" t="s">
        <v>1176</v>
      </c>
      <c r="I268" s="1">
        <v>257</v>
      </c>
      <c r="J268" s="1" t="s">
        <v>0</v>
      </c>
      <c r="K268" s="1" t="s">
        <v>1260</v>
      </c>
      <c r="L268" s="3" t="str">
        <f t="shared" si="25"/>
        <v>JUN</v>
      </c>
      <c r="M268" s="1" t="s">
        <v>1177</v>
      </c>
      <c r="N268" s="1" t="s">
        <v>1625</v>
      </c>
      <c r="O268" s="1" t="s">
        <v>747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"2016",typeDoc:"ACUERDO",dateDoc:"04-JUN",numDoc:"CG 257-2016",monthDoc:"JUN",nameDoc:"SUSTITUCIÓN 1ER. REGIDOR AYUNTAMIENTO ZACATELCO PAN",link: Acuerdos__pdfpath(`./${"2016/"}${"257.pdf"}`),},</v>
      </c>
      <c r="V268" s="1" t="str">
        <f t="shared" si="24"/>
        <v>{id:257,year: "2016",typeDoc:"ACUERDO",dateDoc:"04-JUN",numDoc:"CG 257-2016",monthDoc:"JUN",nameDoc:"SUSTITUCIÓN 1ER. REGIDOR AYUNTAMIENTO ZACATELCO PAN",link: Acuerdos__pdfpath(`./${"2016/"}${"257.pdf"}`),},</v>
      </c>
      <c r="W268" s="1">
        <v>267</v>
      </c>
    </row>
    <row r="269" spans="1:23" x14ac:dyDescent="0.25">
      <c r="A269" s="1" t="s">
        <v>748</v>
      </c>
      <c r="B269" s="1">
        <v>258</v>
      </c>
      <c r="C269" s="1" t="s">
        <v>1271</v>
      </c>
      <c r="D269" s="1" t="s">
        <v>1181</v>
      </c>
      <c r="E269" s="1" t="s">
        <v>1417</v>
      </c>
      <c r="F269" s="2" t="s">
        <v>344</v>
      </c>
      <c r="G269" s="1" t="s">
        <v>1176</v>
      </c>
      <c r="I269" s="1">
        <v>258</v>
      </c>
      <c r="J269" s="1" t="s">
        <v>0</v>
      </c>
      <c r="K269" s="1" t="s">
        <v>1260</v>
      </c>
      <c r="L269" s="3" t="str">
        <f t="shared" si="25"/>
        <v>JUN</v>
      </c>
      <c r="M269" s="1" t="s">
        <v>1177</v>
      </c>
      <c r="N269" s="1" t="s">
        <v>1626</v>
      </c>
      <c r="O269" s="1" t="s">
        <v>747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"2016",typeDoc:"ACUERDO",dateDoc:"04-JUN",numDoc:"CG 258-2016",monthDoc:"JUN",nameDoc:"SUSTITUCIÓN AYUNTAMIENTO DE APIZACO PRI",link: Acuerdos__pdfpath(`./${"2016/"}${"258.pdf"}`),},</v>
      </c>
      <c r="V269" s="1" t="str">
        <f t="shared" si="24"/>
        <v>{id:258,year: "2016",typeDoc:"ACUERDO",dateDoc:"04-JUN",numDoc:"CG 258-2016",monthDoc:"JUN",nameDoc:"SUSTITUCIÓN AYUNTAMIENTO DE APIZACO PRI",link: Acuerdos__pdfpath(`./${"2016/"}${"258.pdf"}`),},</v>
      </c>
      <c r="W269" s="1">
        <v>268</v>
      </c>
    </row>
    <row r="270" spans="1:23" x14ac:dyDescent="0.25">
      <c r="A270" s="1" t="s">
        <v>748</v>
      </c>
      <c r="B270" s="1">
        <v>259</v>
      </c>
      <c r="C270" s="1" t="s">
        <v>1271</v>
      </c>
      <c r="D270" s="1" t="s">
        <v>1181</v>
      </c>
      <c r="E270" s="1" t="s">
        <v>1417</v>
      </c>
      <c r="F270" s="2" t="s">
        <v>344</v>
      </c>
      <c r="G270" s="1" t="s">
        <v>1176</v>
      </c>
      <c r="I270" s="1">
        <v>259</v>
      </c>
      <c r="J270" s="1" t="s">
        <v>0</v>
      </c>
      <c r="K270" s="1" t="s">
        <v>1260</v>
      </c>
      <c r="L270" s="3" t="str">
        <f t="shared" si="25"/>
        <v>JUN</v>
      </c>
      <c r="M270" s="1" t="s">
        <v>1177</v>
      </c>
      <c r="N270" s="1" t="s">
        <v>1627</v>
      </c>
      <c r="O270" s="1" t="s">
        <v>747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"2016",typeDoc:"ACUERDO",dateDoc:"04-JUN",numDoc:"CG 259-2016",monthDoc:"JUN",nameDoc:"SUSTITUCIÓN AYUNTAMIENTO 2DO. REGIDOR PRD",link: Acuerdos__pdfpath(`./${"2016/"}${"259.pdf"}`),},</v>
      </c>
      <c r="V270" s="1" t="str">
        <f t="shared" si="24"/>
        <v>{id:259,year: "2016",typeDoc:"ACUERDO",dateDoc:"04-JUN",numDoc:"CG 259-2016",monthDoc:"JUN",nameDoc:"SUSTITUCIÓN AYUNTAMIENTO 2DO. REGIDOR PRD",link: Acuerdos__pdfpath(`./${"2016/"}${"259.pdf"}`),},</v>
      </c>
      <c r="W270" s="1">
        <v>269</v>
      </c>
    </row>
    <row r="271" spans="1:23" x14ac:dyDescent="0.25">
      <c r="A271" s="1" t="s">
        <v>748</v>
      </c>
      <c r="B271" s="1">
        <v>260</v>
      </c>
      <c r="C271" s="1" t="s">
        <v>1271</v>
      </c>
      <c r="D271" s="1" t="s">
        <v>1181</v>
      </c>
      <c r="E271" s="1" t="s">
        <v>1417</v>
      </c>
      <c r="F271" s="2" t="s">
        <v>344</v>
      </c>
      <c r="G271" s="1" t="s">
        <v>1176</v>
      </c>
      <c r="I271" s="1">
        <v>260</v>
      </c>
      <c r="J271" s="1" t="s">
        <v>0</v>
      </c>
      <c r="K271" s="1" t="s">
        <v>1260</v>
      </c>
      <c r="L271" s="3" t="str">
        <f t="shared" si="25"/>
        <v>JUN</v>
      </c>
      <c r="M271" s="1" t="s">
        <v>1177</v>
      </c>
      <c r="N271" s="1" t="s">
        <v>1628</v>
      </c>
      <c r="O271" s="1" t="s">
        <v>747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"2016",typeDoc:"ACUERDO",dateDoc:"04-JUN",numDoc:"CG 260-2016",monthDoc:"JUN",nameDoc:"SUSTITUCIÓN PTE. MPAL APIZACO VERDE",link: Acuerdos__pdfpath(`./${"2016/"}${"260.pdf"}`),},</v>
      </c>
      <c r="V271" s="1" t="str">
        <f t="shared" si="24"/>
        <v>{id:260,year: "2016",typeDoc:"ACUERDO",dateDoc:"04-JUN",numDoc:"CG 260-2016",monthDoc:"JUN",nameDoc:"SUSTITUCIÓN PTE. MPAL APIZACO VERDE",link: Acuerdos__pdfpath(`./${"2016/"}${"260.pdf"}`),},</v>
      </c>
      <c r="W271" s="1">
        <v>270</v>
      </c>
    </row>
    <row r="272" spans="1:23" x14ac:dyDescent="0.25">
      <c r="A272" s="1" t="s">
        <v>748</v>
      </c>
      <c r="B272" s="1">
        <v>261</v>
      </c>
      <c r="C272" s="1" t="s">
        <v>1271</v>
      </c>
      <c r="D272" s="1" t="s">
        <v>1181</v>
      </c>
      <c r="E272" s="1" t="s">
        <v>1417</v>
      </c>
      <c r="F272" s="2" t="s">
        <v>344</v>
      </c>
      <c r="G272" s="1" t="s">
        <v>1176</v>
      </c>
      <c r="I272" s="1">
        <v>261</v>
      </c>
      <c r="J272" s="1" t="s">
        <v>0</v>
      </c>
      <c r="K272" s="1" t="s">
        <v>1260</v>
      </c>
      <c r="L272" s="3" t="str">
        <f t="shared" si="25"/>
        <v>JUN</v>
      </c>
      <c r="M272" s="1" t="s">
        <v>1177</v>
      </c>
      <c r="N272" s="1" t="s">
        <v>1629</v>
      </c>
      <c r="O272" s="1" t="s">
        <v>747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"2016",typeDoc:"ACUERDO",dateDoc:"04-JUN",numDoc:"CG 261-2016",monthDoc:"JUN",nameDoc:"SUSTITUCIÓN AYUNTAMIENTO YAHUQUEMEHCAN Y PRIMER REGIDOR PROP Y SUP VERDE",link: Acuerdos__pdfpath(`./${"2016/"}${"261.pdf"}`),},</v>
      </c>
      <c r="V272" s="1" t="str">
        <f t="shared" si="24"/>
        <v>{id:261,year: "2016",typeDoc:"ACUERDO",dateDoc:"04-JUN",numDoc:"CG 261-2016",monthDoc:"JUN",nameDoc:"SUSTITUCIÓN AYUNTAMIENTO YAHUQUEMEHCAN Y PRIMER REGIDOR PROP Y SUP VERDE",link: Acuerdos__pdfpath(`./${"2016/"}${"261.pdf"}`),},</v>
      </c>
      <c r="W272" s="1">
        <v>271</v>
      </c>
    </row>
    <row r="273" spans="1:23" x14ac:dyDescent="0.25">
      <c r="A273" s="1" t="s">
        <v>748</v>
      </c>
      <c r="B273" s="1">
        <v>262</v>
      </c>
      <c r="C273" s="1" t="s">
        <v>1271</v>
      </c>
      <c r="D273" s="1" t="s">
        <v>1181</v>
      </c>
      <c r="E273" s="1" t="s">
        <v>1417</v>
      </c>
      <c r="F273" s="2" t="s">
        <v>344</v>
      </c>
      <c r="G273" s="1" t="s">
        <v>1176</v>
      </c>
      <c r="I273" s="1">
        <v>262</v>
      </c>
      <c r="J273" s="1" t="s">
        <v>0</v>
      </c>
      <c r="K273" s="1" t="s">
        <v>1260</v>
      </c>
      <c r="L273" s="3" t="str">
        <f t="shared" si="25"/>
        <v>JUN</v>
      </c>
      <c r="M273" s="1" t="s">
        <v>1177</v>
      </c>
      <c r="N273" s="1" t="s">
        <v>1630</v>
      </c>
      <c r="O273" s="1" t="s">
        <v>747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"2016",typeDoc:"ACUERDO",dateDoc:"04-JUN",numDoc:"CG 262-2016",monthDoc:"JUN",nameDoc:"SUSTITUCIÓN AYUNTAMIENTO TETLATLAHUCA PT",link: Acuerdos__pdfpath(`./${"2016/"}${"262.pdf"}`),},</v>
      </c>
      <c r="V273" s="1" t="str">
        <f t="shared" si="24"/>
        <v>{id:262,year: "2016",typeDoc:"ACUERDO",dateDoc:"04-JUN",numDoc:"CG 262-2016",monthDoc:"JUN",nameDoc:"SUSTITUCIÓN AYUNTAMIENTO TETLATLAHUCA PT",link: Acuerdos__pdfpath(`./${"2016/"}${"262.pdf"}`),},</v>
      </c>
      <c r="W273" s="1">
        <v>272</v>
      </c>
    </row>
    <row r="274" spans="1:23" x14ac:dyDescent="0.25">
      <c r="A274" s="1" t="s">
        <v>748</v>
      </c>
      <c r="B274" s="1">
        <v>263</v>
      </c>
      <c r="C274" s="1" t="s">
        <v>1271</v>
      </c>
      <c r="D274" s="1" t="s">
        <v>1181</v>
      </c>
      <c r="E274" s="1" t="s">
        <v>1417</v>
      </c>
      <c r="F274" s="2" t="s">
        <v>344</v>
      </c>
      <c r="G274" s="1" t="s">
        <v>1176</v>
      </c>
      <c r="I274" s="1">
        <v>263</v>
      </c>
      <c r="J274" s="1" t="s">
        <v>0</v>
      </c>
      <c r="K274" s="1" t="s">
        <v>1260</v>
      </c>
      <c r="L274" s="3" t="str">
        <f t="shared" si="25"/>
        <v>JUN</v>
      </c>
      <c r="M274" s="1" t="s">
        <v>1177</v>
      </c>
      <c r="N274" s="1" t="s">
        <v>1631</v>
      </c>
      <c r="O274" s="1" t="s">
        <v>747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"2016",typeDoc:"ACUERDO",dateDoc:"04-JUN",numDoc:"CG 263-2016",monthDoc:"JUN",nameDoc:"SUSTITUCIÓN AYUNTAMIENTO TERRENATE 2 REGIDOR PANAL",link: Acuerdos__pdfpath(`./${"2016/"}${"263.pdf"}`),},</v>
      </c>
      <c r="V274" s="1" t="str">
        <f t="shared" si="24"/>
        <v>{id:263,year: "2016",typeDoc:"ACUERDO",dateDoc:"04-JUN",numDoc:"CG 263-2016",monthDoc:"JUN",nameDoc:"SUSTITUCIÓN AYUNTAMIENTO TERRENATE 2 REGIDOR PANAL",link: Acuerdos__pdfpath(`./${"2016/"}${"263.pdf"}`),},</v>
      </c>
      <c r="W274" s="1">
        <v>273</v>
      </c>
    </row>
    <row r="275" spans="1:23" x14ac:dyDescent="0.25">
      <c r="A275" s="1" t="s">
        <v>748</v>
      </c>
      <c r="B275" s="1">
        <v>264</v>
      </c>
      <c r="C275" s="1" t="s">
        <v>1271</v>
      </c>
      <c r="D275" s="1" t="s">
        <v>1181</v>
      </c>
      <c r="E275" s="1" t="s">
        <v>1417</v>
      </c>
      <c r="F275" s="2" t="s">
        <v>344</v>
      </c>
      <c r="G275" s="1" t="s">
        <v>1176</v>
      </c>
      <c r="I275" s="1">
        <v>264</v>
      </c>
      <c r="J275" s="1" t="s">
        <v>0</v>
      </c>
      <c r="K275" s="1" t="s">
        <v>1260</v>
      </c>
      <c r="L275" s="3" t="str">
        <f t="shared" si="25"/>
        <v>JUN</v>
      </c>
      <c r="M275" s="1" t="s">
        <v>1177</v>
      </c>
      <c r="N275" s="1" t="s">
        <v>1632</v>
      </c>
      <c r="O275" s="1" t="s">
        <v>747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"2016",typeDoc:"ACUERDO",dateDoc:"04-JUN",numDoc:"CG 264-2016",monthDoc:"JUN",nameDoc:"SUSTITUCIÓN AYUNTAMIENTO TLAXCO PANAL",link: Acuerdos__pdfpath(`./${"2016/"}${"264.pdf"}`),},</v>
      </c>
      <c r="V275" s="1" t="str">
        <f t="shared" si="24"/>
        <v>{id:264,year: "2016",typeDoc:"ACUERDO",dateDoc:"04-JUN",numDoc:"CG 264-2016",monthDoc:"JUN",nameDoc:"SUSTITUCIÓN AYUNTAMIENTO TLAXCO PANAL",link: Acuerdos__pdfpath(`./${"2016/"}${"264.pdf"}`),},</v>
      </c>
      <c r="W275" s="1">
        <v>274</v>
      </c>
    </row>
    <row r="276" spans="1:23" x14ac:dyDescent="0.25">
      <c r="A276" s="1" t="s">
        <v>748</v>
      </c>
      <c r="B276" s="1">
        <v>265</v>
      </c>
      <c r="C276" s="1" t="s">
        <v>1271</v>
      </c>
      <c r="D276" s="1" t="s">
        <v>1181</v>
      </c>
      <c r="E276" s="1" t="s">
        <v>1417</v>
      </c>
      <c r="F276" s="2" t="s">
        <v>344</v>
      </c>
      <c r="G276" s="1" t="s">
        <v>1176</v>
      </c>
      <c r="I276" s="1">
        <v>265</v>
      </c>
      <c r="J276" s="1" t="s">
        <v>0</v>
      </c>
      <c r="K276" s="1" t="s">
        <v>1260</v>
      </c>
      <c r="L276" s="3" t="str">
        <f t="shared" si="25"/>
        <v>JUN</v>
      </c>
      <c r="M276" s="1" t="s">
        <v>1177</v>
      </c>
      <c r="N276" s="1" t="s">
        <v>1633</v>
      </c>
      <c r="O276" s="1" t="s">
        <v>747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"2016",typeDoc:"ACUERDO",dateDoc:"04-JUN",numDoc:"CG 265-2016",monthDoc:"JUN",nameDoc:"SUSTITUCIÓN AYUNTAMIENTO DE ATLTZAYANCA MORENA",link: Acuerdos__pdfpath(`./${"2016/"}${"265.pdf"}`),},</v>
      </c>
      <c r="V276" s="1" t="str">
        <f t="shared" si="24"/>
        <v>{id:265,year: "2016",typeDoc:"ACUERDO",dateDoc:"04-JUN",numDoc:"CG 265-2016",monthDoc:"JUN",nameDoc:"SUSTITUCIÓN AYUNTAMIENTO DE ATLTZAYANCA MORENA",link: Acuerdos__pdfpath(`./${"2016/"}${"265.pdf"}`),},</v>
      </c>
      <c r="W276" s="1">
        <v>275</v>
      </c>
    </row>
    <row r="277" spans="1:23" x14ac:dyDescent="0.25">
      <c r="A277" s="1" t="s">
        <v>748</v>
      </c>
      <c r="B277" s="1">
        <v>266</v>
      </c>
      <c r="C277" s="1" t="s">
        <v>1271</v>
      </c>
      <c r="D277" s="1" t="s">
        <v>1181</v>
      </c>
      <c r="E277" s="1" t="s">
        <v>1417</v>
      </c>
      <c r="F277" s="2" t="s">
        <v>344</v>
      </c>
      <c r="G277" s="1" t="s">
        <v>1176</v>
      </c>
      <c r="I277" s="1">
        <v>266</v>
      </c>
      <c r="J277" s="1" t="s">
        <v>0</v>
      </c>
      <c r="K277" s="1" t="s">
        <v>1260</v>
      </c>
      <c r="L277" s="3" t="str">
        <f t="shared" si="25"/>
        <v>JUN</v>
      </c>
      <c r="M277" s="1" t="s">
        <v>1177</v>
      </c>
      <c r="N277" s="1" t="s">
        <v>1634</v>
      </c>
      <c r="O277" s="1" t="s">
        <v>747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"2016",typeDoc:"ACUERDO",dateDoc:"04-JUN",numDoc:"CG 266-2016",monthDoc:"JUN",nameDoc:"SUSTITUCIÓN AYUNTAMIENTO NATIVITAS MORENA",link: Acuerdos__pdfpath(`./${"2016/"}${"266.pdf"}`),},</v>
      </c>
      <c r="V277" s="1" t="str">
        <f t="shared" si="24"/>
        <v>{id:266,year: "2016",typeDoc:"ACUERDO",dateDoc:"04-JUN",numDoc:"CG 266-2016",monthDoc:"JUN",nameDoc:"SUSTITUCIÓN AYUNTAMIENTO NATIVITAS MORENA",link: Acuerdos__pdfpath(`./${"2016/"}${"266.pdf"}`),},</v>
      </c>
      <c r="W277" s="1">
        <v>276</v>
      </c>
    </row>
    <row r="278" spans="1:23" x14ac:dyDescent="0.25">
      <c r="A278" s="1" t="s">
        <v>748</v>
      </c>
      <c r="B278" s="1">
        <v>267</v>
      </c>
      <c r="C278" s="1" t="s">
        <v>1271</v>
      </c>
      <c r="D278" s="1" t="s">
        <v>1181</v>
      </c>
      <c r="E278" s="1" t="s">
        <v>1417</v>
      </c>
      <c r="F278" s="2" t="s">
        <v>344</v>
      </c>
      <c r="G278" s="1" t="s">
        <v>1176</v>
      </c>
      <c r="I278" s="1">
        <v>267</v>
      </c>
      <c r="J278" s="1" t="s">
        <v>0</v>
      </c>
      <c r="K278" s="1" t="s">
        <v>1260</v>
      </c>
      <c r="L278" s="3" t="str">
        <f t="shared" si="25"/>
        <v>JUN</v>
      </c>
      <c r="M278" s="1" t="s">
        <v>1177</v>
      </c>
      <c r="N278" s="1" t="s">
        <v>1635</v>
      </c>
      <c r="O278" s="1" t="s">
        <v>747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"2016",typeDoc:"ACUERDO",dateDoc:"04-JUN",numDoc:"CG 267-2016",monthDoc:"JUN",nameDoc:"SUSTITUCIÓN AYUNTAMIENTO TLAXCALA MORENA",link: Acuerdos__pdfpath(`./${"2016/"}${"267.pdf"}`),},</v>
      </c>
      <c r="V278" s="1" t="str">
        <f t="shared" si="24"/>
        <v>{id:267,year: "2016",typeDoc:"ACUERDO",dateDoc:"04-JUN",numDoc:"CG 267-2016",monthDoc:"JUN",nameDoc:"SUSTITUCIÓN AYUNTAMIENTO TLAXCALA MORENA",link: Acuerdos__pdfpath(`./${"2016/"}${"267.pdf"}`),},</v>
      </c>
      <c r="W278" s="1">
        <v>277</v>
      </c>
    </row>
    <row r="279" spans="1:23" x14ac:dyDescent="0.25">
      <c r="A279" s="1" t="s">
        <v>748</v>
      </c>
      <c r="B279" s="1">
        <v>268</v>
      </c>
      <c r="C279" s="1" t="s">
        <v>1271</v>
      </c>
      <c r="D279" s="1" t="s">
        <v>1181</v>
      </c>
      <c r="E279" s="1" t="s">
        <v>1417</v>
      </c>
      <c r="F279" s="2" t="s">
        <v>344</v>
      </c>
      <c r="G279" s="1" t="s">
        <v>1176</v>
      </c>
      <c r="I279" s="1">
        <v>268</v>
      </c>
      <c r="J279" s="1" t="s">
        <v>0</v>
      </c>
      <c r="K279" s="1" t="s">
        <v>1260</v>
      </c>
      <c r="L279" s="3" t="str">
        <f t="shared" si="25"/>
        <v>JUN</v>
      </c>
      <c r="M279" s="1" t="s">
        <v>1177</v>
      </c>
      <c r="N279" s="1" t="s">
        <v>1636</v>
      </c>
      <c r="O279" s="1" t="s">
        <v>747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V279" s="1" t="str">
        <f t="shared" si="24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W279" s="1">
        <v>278</v>
      </c>
    </row>
    <row r="280" spans="1:23" x14ac:dyDescent="0.25">
      <c r="A280" s="1" t="s">
        <v>748</v>
      </c>
      <c r="B280" s="1">
        <v>269</v>
      </c>
      <c r="C280" s="1" t="s">
        <v>1271</v>
      </c>
      <c r="D280" s="1" t="s">
        <v>1181</v>
      </c>
      <c r="E280" s="1" t="s">
        <v>1417</v>
      </c>
      <c r="F280" s="2" t="s">
        <v>344</v>
      </c>
      <c r="G280" s="1" t="s">
        <v>1176</v>
      </c>
      <c r="I280" s="1">
        <v>269</v>
      </c>
      <c r="J280" s="1" t="s">
        <v>0</v>
      </c>
      <c r="K280" s="1" t="s">
        <v>1260</v>
      </c>
      <c r="L280" s="3" t="str">
        <f t="shared" si="25"/>
        <v>JUN</v>
      </c>
      <c r="M280" s="1" t="s">
        <v>1177</v>
      </c>
      <c r="N280" s="1" t="s">
        <v>1637</v>
      </c>
      <c r="O280" s="1" t="s">
        <v>747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"2016",typeDoc:"ACUERDO",dateDoc:"04-JUN",numDoc:"CG 269-2016",monthDoc:"JUN",nameDoc:"SUSTITUCIÓN TERCER REGIDORA SUPLENTE TOTOLAC MORENA",link: Acuerdos__pdfpath(`./${"2016/"}${"269.pdf"}`),},</v>
      </c>
      <c r="V280" s="1" t="str">
        <f t="shared" si="24"/>
        <v>{id:269,year: "2016",typeDoc:"ACUERDO",dateDoc:"04-JUN",numDoc:"CG 269-2016",monthDoc:"JUN",nameDoc:"SUSTITUCIÓN TERCER REGIDORA SUPLENTE TOTOLAC MORENA",link: Acuerdos__pdfpath(`./${"2016/"}${"269.pdf"}`),},</v>
      </c>
      <c r="W280" s="1">
        <v>279</v>
      </c>
    </row>
    <row r="281" spans="1:23" x14ac:dyDescent="0.25">
      <c r="A281" s="1" t="s">
        <v>748</v>
      </c>
      <c r="B281" s="1">
        <v>270</v>
      </c>
      <c r="C281" s="1" t="s">
        <v>1271</v>
      </c>
      <c r="D281" s="1" t="s">
        <v>1181</v>
      </c>
      <c r="E281" s="1" t="s">
        <v>1417</v>
      </c>
      <c r="F281" s="2" t="s">
        <v>344</v>
      </c>
      <c r="G281" s="1" t="s">
        <v>1176</v>
      </c>
      <c r="I281" s="1">
        <v>270</v>
      </c>
      <c r="J281" s="1" t="s">
        <v>0</v>
      </c>
      <c r="K281" s="1" t="s">
        <v>1260</v>
      </c>
      <c r="L281" s="3" t="str">
        <f t="shared" si="25"/>
        <v>JUN</v>
      </c>
      <c r="M281" s="1" t="s">
        <v>1177</v>
      </c>
      <c r="N281" s="1" t="s">
        <v>1638</v>
      </c>
      <c r="O281" s="1" t="s">
        <v>747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"2016",typeDoc:"ACUERDO",dateDoc:"04-JUN",numDoc:"CG 270-2016",monthDoc:"JUN",nameDoc:"SUSTITUCIÓN AYUNTAMIENTO HUAMANTLA 1REGIDOR PAC",link: Acuerdos__pdfpath(`./${"2016/"}${"270.pdf"}`),},</v>
      </c>
      <c r="V281" s="1" t="str">
        <f t="shared" si="24"/>
        <v>{id:270,year: "2016",typeDoc:"ACUERDO",dateDoc:"04-JUN",numDoc:"CG 270-2016",monthDoc:"JUN",nameDoc:"SUSTITUCIÓN AYUNTAMIENTO HUAMANTLA 1REGIDOR PAC",link: Acuerdos__pdfpath(`./${"2016/"}${"270.pdf"}`),},</v>
      </c>
      <c r="W281" s="1">
        <v>280</v>
      </c>
    </row>
    <row r="282" spans="1:23" x14ac:dyDescent="0.25">
      <c r="A282" s="1" t="s">
        <v>748</v>
      </c>
      <c r="B282" s="1">
        <v>271</v>
      </c>
      <c r="C282" s="1" t="s">
        <v>1271</v>
      </c>
      <c r="D282" s="1" t="s">
        <v>1181</v>
      </c>
      <c r="E282" s="1" t="s">
        <v>1417</v>
      </c>
      <c r="F282" s="2" t="s">
        <v>344</v>
      </c>
      <c r="G282" s="1" t="s">
        <v>1176</v>
      </c>
      <c r="I282" s="1">
        <v>271</v>
      </c>
      <c r="J282" s="1" t="s">
        <v>0</v>
      </c>
      <c r="K282" s="1" t="s">
        <v>1260</v>
      </c>
      <c r="L282" s="3" t="str">
        <f t="shared" si="25"/>
        <v>JUN</v>
      </c>
      <c r="M282" s="1" t="s">
        <v>1177</v>
      </c>
      <c r="N282" s="1" t="s">
        <v>1639</v>
      </c>
      <c r="O282" s="1" t="s">
        <v>747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"2016",typeDoc:"ACUERDO",dateDoc:"04-JUN",numDoc:"CG 271-2016",monthDoc:"JUN",nameDoc:"SUSTITUCIÓN PRESIDENCIA DE COMUNIDAD DE COLHUACA CONTLA PAC",link: Acuerdos__pdfpath(`./${"2016/"}${"271.pdf"}`),},</v>
      </c>
      <c r="V282" s="1" t="str">
        <f t="shared" si="24"/>
        <v>{id:271,year: "2016",typeDoc:"ACUERDO",dateDoc:"04-JUN",numDoc:"CG 271-2016",monthDoc:"JUN",nameDoc:"SUSTITUCIÓN PRESIDENCIA DE COMUNIDAD DE COLHUACA CONTLA PAC",link: Acuerdos__pdfpath(`./${"2016/"}${"271.pdf"}`),},</v>
      </c>
      <c r="W282" s="1">
        <v>281</v>
      </c>
    </row>
    <row r="283" spans="1:23" x14ac:dyDescent="0.25">
      <c r="A283" s="1" t="s">
        <v>748</v>
      </c>
      <c r="B283" s="1">
        <v>272</v>
      </c>
      <c r="C283" s="1" t="s">
        <v>1271</v>
      </c>
      <c r="D283" s="1" t="s">
        <v>1181</v>
      </c>
      <c r="E283" s="1" t="s">
        <v>1417</v>
      </c>
      <c r="F283" s="2" t="s">
        <v>344</v>
      </c>
      <c r="G283" s="1" t="s">
        <v>1176</v>
      </c>
      <c r="I283" s="1">
        <v>272</v>
      </c>
      <c r="J283" s="1" t="s">
        <v>0</v>
      </c>
      <c r="K283" s="1" t="s">
        <v>1260</v>
      </c>
      <c r="L283" s="3" t="str">
        <f t="shared" si="25"/>
        <v>JUN</v>
      </c>
      <c r="M283" s="1" t="s">
        <v>1177</v>
      </c>
      <c r="N283" s="1" t="s">
        <v>1640</v>
      </c>
      <c r="O283" s="1" t="s">
        <v>747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"2016",typeDoc:"ACUERDO",dateDoc:"04-JUN",numDoc:"CG 272-2016",monthDoc:"JUN",nameDoc:"SUSTITUCIÓN  CONSEJERO ELECTORAL CONSEJO DISTRITAL 10 HUAMANTLA",link: Acuerdos__pdfpath(`./${"2016/"}${"272.pdf"}`),},</v>
      </c>
      <c r="V283" s="1" t="str">
        <f t="shared" si="24"/>
        <v>{id:272,year: "2016",typeDoc:"ACUERDO",dateDoc:"04-JUN",numDoc:"CG 272-2016",monthDoc:"JUN",nameDoc:"SUSTITUCIÓN  CONSEJERO ELECTORAL CONSEJO DISTRITAL 10 HUAMANTLA",link: Acuerdos__pdfpath(`./${"2016/"}${"272.pdf"}`),},</v>
      </c>
      <c r="W283" s="1">
        <v>282</v>
      </c>
    </row>
    <row r="284" spans="1:23" x14ac:dyDescent="0.25">
      <c r="A284" s="1" t="s">
        <v>748</v>
      </c>
      <c r="B284" s="1">
        <v>273</v>
      </c>
      <c r="C284" s="1" t="s">
        <v>1271</v>
      </c>
      <c r="D284" s="1" t="s">
        <v>1181</v>
      </c>
      <c r="E284" s="1" t="s">
        <v>1417</v>
      </c>
      <c r="F284" s="2" t="s">
        <v>344</v>
      </c>
      <c r="G284" s="1" t="s">
        <v>1176</v>
      </c>
      <c r="I284" s="1">
        <v>273</v>
      </c>
      <c r="J284" s="1" t="s">
        <v>0</v>
      </c>
      <c r="K284" s="1" t="s">
        <v>1260</v>
      </c>
      <c r="L284" s="3" t="str">
        <f t="shared" si="25"/>
        <v>JUN</v>
      </c>
      <c r="M284" s="1" t="s">
        <v>1177</v>
      </c>
      <c r="N284" s="1" t="s">
        <v>1641</v>
      </c>
      <c r="O284" s="1" t="s">
        <v>747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"2016",typeDoc:"ACUERDO",dateDoc:"04-JUN",numDoc:"CG 273-2016",monthDoc:"JUN",nameDoc:"CELULARES",link: Acuerdos__pdfpath(`./${"2016/"}${"273.pdf"}`),},</v>
      </c>
      <c r="V284" s="1" t="str">
        <f t="shared" si="24"/>
        <v>{id:273,year: "2016",typeDoc:"ACUERDO",dateDoc:"04-JUN",numDoc:"CG 273-2016",monthDoc:"JUN",nameDoc:"CELULARES",link: Acuerdos__pdfpath(`./${"2016/"}${"273.pdf"}`),},</v>
      </c>
      <c r="W284" s="1">
        <v>283</v>
      </c>
    </row>
    <row r="285" spans="1:23" x14ac:dyDescent="0.25">
      <c r="A285" s="1" t="s">
        <v>748</v>
      </c>
      <c r="B285" s="1">
        <v>274</v>
      </c>
      <c r="C285" s="1" t="s">
        <v>1271</v>
      </c>
      <c r="D285" s="1" t="s">
        <v>1181</v>
      </c>
      <c r="E285" s="1" t="s">
        <v>1417</v>
      </c>
      <c r="F285" s="2" t="s">
        <v>344</v>
      </c>
      <c r="G285" s="1" t="s">
        <v>1176</v>
      </c>
      <c r="I285" s="1">
        <v>274</v>
      </c>
      <c r="J285" s="1" t="s">
        <v>0</v>
      </c>
      <c r="K285" s="1" t="s">
        <v>1260</v>
      </c>
      <c r="L285" s="3" t="str">
        <f t="shared" si="25"/>
        <v>JUN</v>
      </c>
      <c r="M285" s="1" t="s">
        <v>1177</v>
      </c>
      <c r="N285" s="1" t="s">
        <v>1642</v>
      </c>
      <c r="O285" s="1" t="s">
        <v>747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"2016",typeDoc:"ACUERDO",dateDoc:"04-JUN",numDoc:"CG 274-2016",monthDoc:"JUN",nameDoc:"SUSTITUCIÓN 1ER. REGIDOR MUNICIPAL APIZACO PRD",link: Acuerdos__pdfpath(`./${"2016/"}${"274.pdf"}`),},</v>
      </c>
      <c r="V285" s="1" t="str">
        <f t="shared" si="24"/>
        <v>{id:274,year: "2016",typeDoc:"ACUERDO",dateDoc:"04-JUN",numDoc:"CG 274-2016",monthDoc:"JUN",nameDoc:"SUSTITUCIÓN 1ER. REGIDOR MUNICIPAL APIZACO PRD",link: Acuerdos__pdfpath(`./${"2016/"}${"274.pdf"}`),},</v>
      </c>
      <c r="W285" s="1">
        <v>284</v>
      </c>
    </row>
    <row r="286" spans="1:23" x14ac:dyDescent="0.25">
      <c r="A286" s="1" t="s">
        <v>748</v>
      </c>
      <c r="B286" s="1">
        <v>275</v>
      </c>
      <c r="C286" s="1" t="s">
        <v>1271</v>
      </c>
      <c r="D286" s="1" t="s">
        <v>1181</v>
      </c>
      <c r="E286" s="1" t="s">
        <v>1417</v>
      </c>
      <c r="F286" s="2" t="s">
        <v>344</v>
      </c>
      <c r="G286" s="1" t="s">
        <v>1176</v>
      </c>
      <c r="I286" s="1">
        <v>275</v>
      </c>
      <c r="J286" s="1" t="s">
        <v>0</v>
      </c>
      <c r="K286" s="1" t="s">
        <v>1260</v>
      </c>
      <c r="L286" s="3" t="str">
        <f t="shared" si="25"/>
        <v>JUN</v>
      </c>
      <c r="M286" s="1" t="s">
        <v>1177</v>
      </c>
      <c r="N286" s="1" t="s">
        <v>1643</v>
      </c>
      <c r="O286" s="1" t="s">
        <v>747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"2016",typeDoc:"ACUERDO",dateDoc:"04-JUN",numDoc:"CG 275-2016",monthDoc:"JUN",nameDoc:"SUSTITUCIÓN PRIMER REGIDORA PROPIETARIA SAN JUAN HUACTZINCO PVEM",link: Acuerdos__pdfpath(`./${"2016/"}${"275.pdf"}`),},</v>
      </c>
      <c r="V286" s="1" t="str">
        <f t="shared" si="24"/>
        <v>{id:275,year: "2016",typeDoc:"ACUERDO",dateDoc:"04-JUN",numDoc:"CG 275-2016",monthDoc:"JUN",nameDoc:"SUSTITUCIÓN PRIMER REGIDORA PROPIETARIA SAN JUAN HUACTZINCO PVEM",link: Acuerdos__pdfpath(`./${"2016/"}${"275.pdf"}`),},</v>
      </c>
      <c r="W286" s="1">
        <v>285</v>
      </c>
    </row>
    <row r="287" spans="1:23" x14ac:dyDescent="0.25">
      <c r="A287" s="1" t="s">
        <v>748</v>
      </c>
      <c r="B287" s="1">
        <v>276</v>
      </c>
      <c r="C287" s="1" t="s">
        <v>1271</v>
      </c>
      <c r="D287" s="1" t="s">
        <v>1181</v>
      </c>
      <c r="E287" s="1" t="s">
        <v>1417</v>
      </c>
      <c r="F287" s="2" t="s">
        <v>344</v>
      </c>
      <c r="G287" s="1" t="s">
        <v>1176</v>
      </c>
      <c r="I287" s="1">
        <v>276</v>
      </c>
      <c r="J287" s="1" t="s">
        <v>0</v>
      </c>
      <c r="K287" s="1" t="s">
        <v>1260</v>
      </c>
      <c r="L287" s="3" t="str">
        <f t="shared" si="25"/>
        <v>JUN</v>
      </c>
      <c r="M287" s="1" t="s">
        <v>1177</v>
      </c>
      <c r="N287" s="1" t="s">
        <v>1644</v>
      </c>
      <c r="O287" s="1" t="s">
        <v>747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"2016",typeDoc:"ACUERDO",dateDoc:"04-JUN",numDoc:"CG 276-2016",monthDoc:"JUN",nameDoc:"SUSTITUCIÓN AYUNTAMIENTO SAN FRANCISCO TETLANOHCAN Y AMAXAC DE GUERRERO PVEM",link: Acuerdos__pdfpath(`./${"2016/"}${"276.pdf"}`),},</v>
      </c>
      <c r="V287" s="1" t="str">
        <f t="shared" si="24"/>
        <v>{id:276,year: "2016",typeDoc:"ACUERDO",dateDoc:"04-JUN",numDoc:"CG 276-2016",monthDoc:"JUN",nameDoc:"SUSTITUCIÓN AYUNTAMIENTO SAN FRANCISCO TETLANOHCAN Y AMAXAC DE GUERRERO PVEM",link: Acuerdos__pdfpath(`./${"2016/"}${"276.pdf"}`),},</v>
      </c>
      <c r="W287" s="1">
        <v>286</v>
      </c>
    </row>
    <row r="288" spans="1:23" x14ac:dyDescent="0.25">
      <c r="A288" s="1" t="s">
        <v>748</v>
      </c>
      <c r="B288" s="1">
        <v>277</v>
      </c>
      <c r="C288" s="1" t="s">
        <v>1271</v>
      </c>
      <c r="D288" s="1" t="s">
        <v>1181</v>
      </c>
      <c r="E288" s="1" t="s">
        <v>1417</v>
      </c>
      <c r="F288" s="2" t="s">
        <v>344</v>
      </c>
      <c r="G288" s="1" t="s">
        <v>1176</v>
      </c>
      <c r="I288" s="1">
        <v>277</v>
      </c>
      <c r="J288" s="1" t="s">
        <v>0</v>
      </c>
      <c r="K288" s="1" t="s">
        <v>1260</v>
      </c>
      <c r="L288" s="3" t="str">
        <f t="shared" si="25"/>
        <v>JUN</v>
      </c>
      <c r="M288" s="1" t="s">
        <v>1177</v>
      </c>
      <c r="N288" s="1" t="s">
        <v>1645</v>
      </c>
      <c r="O288" s="1" t="s">
        <v>747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"2016",typeDoc:"ACUERDO",dateDoc:"04-JUN",numDoc:"CG 277-2016",monthDoc:"JUN",nameDoc:"SUSTITUCIÓN AYUNTAMIENTO PVEM MUN CONTLA DE JUAN C 1ER REGIDOR",link: Acuerdos__pdfpath(`./${"2016/"}${"277.pdf"}`),},</v>
      </c>
      <c r="V288" s="1" t="str">
        <f t="shared" si="24"/>
        <v>{id:277,year: "2016",typeDoc:"ACUERDO",dateDoc:"04-JUN",numDoc:"CG 277-2016",monthDoc:"JUN",nameDoc:"SUSTITUCIÓN AYUNTAMIENTO PVEM MUN CONTLA DE JUAN C 1ER REGIDOR",link: Acuerdos__pdfpath(`./${"2016/"}${"277.pdf"}`),},</v>
      </c>
      <c r="W288" s="1">
        <v>287</v>
      </c>
    </row>
    <row r="289" spans="1:23" x14ac:dyDescent="0.25">
      <c r="A289" s="1" t="s">
        <v>748</v>
      </c>
      <c r="B289" s="1">
        <v>278</v>
      </c>
      <c r="C289" s="1" t="s">
        <v>1271</v>
      </c>
      <c r="D289" s="1" t="s">
        <v>1181</v>
      </c>
      <c r="E289" s="1" t="s">
        <v>1417</v>
      </c>
      <c r="F289" s="2" t="s">
        <v>344</v>
      </c>
      <c r="G289" s="1" t="s">
        <v>1176</v>
      </c>
      <c r="I289" s="1">
        <v>278</v>
      </c>
      <c r="J289" s="1" t="s">
        <v>0</v>
      </c>
      <c r="K289" s="1" t="s">
        <v>1260</v>
      </c>
      <c r="L289" s="3" t="str">
        <f t="shared" si="25"/>
        <v>JUN</v>
      </c>
      <c r="M289" s="1" t="s">
        <v>1177</v>
      </c>
      <c r="N289" s="1" t="s">
        <v>1646</v>
      </c>
      <c r="O289" s="1" t="s">
        <v>747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"2016",typeDoc:"ACUERDO",dateDoc:"04-JUN",numDoc:"CG 278-2016",monthDoc:"JUN",nameDoc:"SUSTITUCIÓN PC SAN HIPÓLITO CHIMALPA PT",link: Acuerdos__pdfpath(`./${"2016/"}${"278.pdf"}`),},</v>
      </c>
      <c r="V289" s="1" t="str">
        <f t="shared" si="24"/>
        <v>{id:278,year: "2016",typeDoc:"ACUERDO",dateDoc:"04-JUN",numDoc:"CG 278-2016",monthDoc:"JUN",nameDoc:"SUSTITUCIÓN PC SAN HIPÓLITO CHIMALPA PT",link: Acuerdos__pdfpath(`./${"2016/"}${"278.pdf"}`),},</v>
      </c>
      <c r="W289" s="1">
        <v>288</v>
      </c>
    </row>
    <row r="290" spans="1:23" x14ac:dyDescent="0.25">
      <c r="A290" s="1" t="s">
        <v>748</v>
      </c>
      <c r="B290" s="1">
        <v>279</v>
      </c>
      <c r="C290" s="1" t="s">
        <v>1271</v>
      </c>
      <c r="D290" s="1" t="s">
        <v>1181</v>
      </c>
      <c r="E290" s="1" t="s">
        <v>1417</v>
      </c>
      <c r="F290" s="2" t="s">
        <v>344</v>
      </c>
      <c r="G290" s="1" t="s">
        <v>1176</v>
      </c>
      <c r="I290" s="1">
        <v>279</v>
      </c>
      <c r="J290" s="1" t="s">
        <v>0</v>
      </c>
      <c r="K290" s="1" t="s">
        <v>1260</v>
      </c>
      <c r="L290" s="3" t="str">
        <f t="shared" si="25"/>
        <v>JUN</v>
      </c>
      <c r="M290" s="1" t="s">
        <v>1177</v>
      </c>
      <c r="N290" s="1" t="s">
        <v>1647</v>
      </c>
      <c r="O290" s="1" t="s">
        <v>747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"2016",typeDoc:"ACUERDO",dateDoc:"04-JUN",numDoc:"CG 279-2016",monthDoc:"JUN",nameDoc:"SUSTITUCIÓN PRIMER REGIDORA PROPIETARIA APETATITLÁN DE ANTONIO CARVAJAL  PES",link: Acuerdos__pdfpath(`./${"2016/"}${"279.pdf"}`),},</v>
      </c>
      <c r="V290" s="1" t="str">
        <f t="shared" si="24"/>
        <v>{id:279,year: "2016",typeDoc:"ACUERDO",dateDoc:"04-JUN",numDoc:"CG 279-2016",monthDoc:"JUN",nameDoc:"SUSTITUCIÓN PRIMER REGIDORA PROPIETARIA APETATITLÁN DE ANTONIO CARVAJAL  PES",link: Acuerdos__pdfpath(`./${"2016/"}${"279.pdf"}`),},</v>
      </c>
      <c r="W290" s="1">
        <v>289</v>
      </c>
    </row>
    <row r="291" spans="1:23" x14ac:dyDescent="0.25">
      <c r="A291" s="1" t="s">
        <v>748</v>
      </c>
      <c r="B291" s="1">
        <v>280</v>
      </c>
      <c r="C291" s="1" t="s">
        <v>1271</v>
      </c>
      <c r="D291" s="1" t="s">
        <v>1181</v>
      </c>
      <c r="E291" s="1" t="s">
        <v>1417</v>
      </c>
      <c r="F291" s="2" t="s">
        <v>344</v>
      </c>
      <c r="G291" s="1" t="s">
        <v>1176</v>
      </c>
      <c r="I291" s="1">
        <v>280</v>
      </c>
      <c r="J291" s="1" t="s">
        <v>0</v>
      </c>
      <c r="K291" s="1" t="s">
        <v>1260</v>
      </c>
      <c r="L291" s="3" t="str">
        <f t="shared" si="25"/>
        <v>JUN</v>
      </c>
      <c r="M291" s="1" t="s">
        <v>1177</v>
      </c>
      <c r="N291" s="1" t="s">
        <v>1648</v>
      </c>
      <c r="O291" s="1" t="s">
        <v>747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"2016",typeDoc:"ACUERDO",dateDoc:"04-JUN",numDoc:"CG 280-2016",monthDoc:"JUN",nameDoc:"SUSTITUCIÓN AYUNTAMIENTO PES 1 REGIDOR TEACALCO SPM",link: Acuerdos__pdfpath(`./${"2016/"}${"280.pdf"}`),},</v>
      </c>
      <c r="V291" s="1" t="str">
        <f t="shared" si="24"/>
        <v>{id:280,year: "2016",typeDoc:"ACUERDO",dateDoc:"04-JUN",numDoc:"CG 280-2016",monthDoc:"JUN",nameDoc:"SUSTITUCIÓN AYUNTAMIENTO PES 1 REGIDOR TEACALCO SPM",link: Acuerdos__pdfpath(`./${"2016/"}${"280.pdf"}`),},</v>
      </c>
      <c r="W291" s="1">
        <v>290</v>
      </c>
    </row>
    <row r="292" spans="1:23" x14ac:dyDescent="0.25">
      <c r="A292" s="1" t="s">
        <v>748</v>
      </c>
      <c r="B292" s="1">
        <v>281</v>
      </c>
      <c r="C292" s="1" t="s">
        <v>1271</v>
      </c>
      <c r="D292" s="1" t="s">
        <v>1181</v>
      </c>
      <c r="E292" s="1" t="s">
        <v>1417</v>
      </c>
      <c r="F292" s="2" t="s">
        <v>344</v>
      </c>
      <c r="G292" s="1" t="s">
        <v>1176</v>
      </c>
      <c r="I292" s="1">
        <v>281</v>
      </c>
      <c r="J292" s="1" t="s">
        <v>0</v>
      </c>
      <c r="K292" s="1" t="s">
        <v>1260</v>
      </c>
      <c r="L292" s="3" t="str">
        <f t="shared" si="25"/>
        <v>JUN</v>
      </c>
      <c r="M292" s="1" t="s">
        <v>1177</v>
      </c>
      <c r="N292" s="1" t="s">
        <v>1649</v>
      </c>
      <c r="O292" s="1" t="s">
        <v>747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"2016",typeDoc:"ACUERDO",dateDoc:"04-JUN",numDoc:"CG 281-2016",monthDoc:"JUN",nameDoc:"SUSTITUCIÓN AYUNTAMIENTO PES 1ER Y4TO REGIDOR SPM",link: Acuerdos__pdfpath(`./${"2016/"}${"281.pdf"}`),},</v>
      </c>
      <c r="V292" s="1" t="str">
        <f t="shared" si="24"/>
        <v>{id:281,year: "2016",typeDoc:"ACUERDO",dateDoc:"04-JUN",numDoc:"CG 281-2016",monthDoc:"JUN",nameDoc:"SUSTITUCIÓN AYUNTAMIENTO PES 1ER Y4TO REGIDOR SPM",link: Acuerdos__pdfpath(`./${"2016/"}${"281.pdf"}`),},</v>
      </c>
      <c r="W292" s="1">
        <v>291</v>
      </c>
    </row>
    <row r="293" spans="1:23" x14ac:dyDescent="0.25">
      <c r="A293" s="4" t="s">
        <v>748</v>
      </c>
      <c r="B293" s="4">
        <v>282</v>
      </c>
      <c r="C293" s="4" t="s">
        <v>1271</v>
      </c>
      <c r="D293" s="4"/>
      <c r="E293" s="4" t="s">
        <v>1417</v>
      </c>
      <c r="F293" s="5"/>
      <c r="G293" s="4" t="s">
        <v>1176</v>
      </c>
      <c r="H293" s="4"/>
      <c r="I293" s="4">
        <v>282</v>
      </c>
      <c r="J293" s="4" t="s">
        <v>0</v>
      </c>
      <c r="K293" s="4" t="s">
        <v>1260</v>
      </c>
      <c r="L293" s="4" t="str">
        <f t="shared" si="25"/>
        <v/>
      </c>
      <c r="M293" s="4" t="s">
        <v>1177</v>
      </c>
      <c r="N293" s="4"/>
      <c r="O293" s="4" t="s">
        <v>747</v>
      </c>
      <c r="P293" s="4">
        <v>282</v>
      </c>
      <c r="Q293" s="4" t="s">
        <v>1</v>
      </c>
      <c r="R293" s="4"/>
      <c r="V293" s="1" t="str">
        <f t="shared" si="24"/>
        <v/>
      </c>
      <c r="W293" s="1">
        <v>292</v>
      </c>
    </row>
    <row r="294" spans="1:23" x14ac:dyDescent="0.25">
      <c r="A294" s="1" t="s">
        <v>748</v>
      </c>
      <c r="B294" s="1">
        <v>283</v>
      </c>
      <c r="C294" s="1" t="s">
        <v>1271</v>
      </c>
      <c r="D294" s="1" t="s">
        <v>1181</v>
      </c>
      <c r="E294" s="1" t="s">
        <v>1417</v>
      </c>
      <c r="F294" s="2" t="s">
        <v>344</v>
      </c>
      <c r="G294" s="1" t="s">
        <v>1176</v>
      </c>
      <c r="I294" s="1">
        <v>283</v>
      </c>
      <c r="J294" s="1" t="s">
        <v>0</v>
      </c>
      <c r="K294" s="1" t="s">
        <v>1260</v>
      </c>
      <c r="L294" s="3" t="str">
        <f t="shared" si="25"/>
        <v>JUN</v>
      </c>
      <c r="M294" s="1" t="s">
        <v>1177</v>
      </c>
      <c r="N294" s="1" t="s">
        <v>1650</v>
      </c>
      <c r="O294" s="1" t="s">
        <v>747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  <c r="V294" s="1" t="str">
        <f t="shared" si="24"/>
        <v>{id:283,year: "2016",typeDoc:"ACUERDO",dateDoc:"04-JUN",numDoc:"CG 283-2016",monthDoc:"JUN",nameDoc:"MODELO OPERATIVO PAQUETES",link: Acuerdos__pdfpath(`./${"2016/"}${"283.pdf"}`),},</v>
      </c>
      <c r="W294" s="1">
        <v>293</v>
      </c>
    </row>
    <row r="295" spans="1:23" x14ac:dyDescent="0.25">
      <c r="A295" s="1" t="s">
        <v>748</v>
      </c>
      <c r="B295" s="1">
        <v>284</v>
      </c>
      <c r="C295" s="1" t="s">
        <v>1271</v>
      </c>
      <c r="D295" s="1" t="s">
        <v>1181</v>
      </c>
      <c r="E295" s="1" t="s">
        <v>1417</v>
      </c>
      <c r="F295" s="2" t="s">
        <v>344</v>
      </c>
      <c r="G295" s="1" t="s">
        <v>1176</v>
      </c>
      <c r="I295" s="1">
        <v>284</v>
      </c>
      <c r="J295" s="1" t="s">
        <v>0</v>
      </c>
      <c r="K295" s="1" t="s">
        <v>1260</v>
      </c>
      <c r="L295" s="3" t="str">
        <f t="shared" si="25"/>
        <v>JUN</v>
      </c>
      <c r="M295" s="1" t="s">
        <v>1177</v>
      </c>
      <c r="N295" s="1" t="s">
        <v>1662</v>
      </c>
      <c r="O295" s="1" t="s">
        <v>747</v>
      </c>
      <c r="P295" s="1">
        <v>284</v>
      </c>
      <c r="Q295" s="1" t="s">
        <v>1</v>
      </c>
      <c r="R295" s="1" t="str">
        <f t="shared" si="27"/>
        <v>{id:284,year: "2016",typeDoc:"ACUERDO",dateDoc:"04-JUN",numDoc:"CG 284-2016",monthDoc:"JUN",nameDoc:"SUTITUCIÓN AYUNTAMIENTO TENANCINGO Y SAN DAMIÁN TEXOLOC MORENA",link: Acuerdos__pdfpath(`./${"2016/"}${"284.pdf"}`),},</v>
      </c>
      <c r="V295" s="1" t="str">
        <f t="shared" si="24"/>
        <v>{id:284,year: "2016",typeDoc:"ACUERDO",dateDoc:"04-JUN",numDoc:"CG 284-2016",monthDoc:"JUN",nameDoc:"SUTITUCIÓN AYUNTAMIENTO TENANCINGO Y SAN DAMIÁN TEXOLOC MORENA",link: Acuerdos__pdfpath(`./${"2016/"}${"284.pdf"}`),},</v>
      </c>
      <c r="W295" s="1">
        <v>294</v>
      </c>
    </row>
    <row r="296" spans="1:23" x14ac:dyDescent="0.25">
      <c r="A296" s="1" t="s">
        <v>748</v>
      </c>
      <c r="B296" s="1">
        <v>285</v>
      </c>
      <c r="C296" s="1" t="s">
        <v>1271</v>
      </c>
      <c r="D296" s="1" t="s">
        <v>1181</v>
      </c>
      <c r="E296" s="1" t="s">
        <v>1417</v>
      </c>
      <c r="F296" s="2" t="s">
        <v>687</v>
      </c>
      <c r="G296" s="1" t="s">
        <v>1176</v>
      </c>
      <c r="I296" s="1">
        <v>285</v>
      </c>
      <c r="J296" s="1" t="s">
        <v>0</v>
      </c>
      <c r="K296" s="1" t="s">
        <v>1260</v>
      </c>
      <c r="L296" s="3" t="str">
        <f t="shared" si="25"/>
        <v>JUN</v>
      </c>
      <c r="M296" s="1" t="s">
        <v>1177</v>
      </c>
      <c r="N296" s="1" t="s">
        <v>1651</v>
      </c>
      <c r="O296" s="1" t="s">
        <v>747</v>
      </c>
      <c r="P296" s="1">
        <v>285</v>
      </c>
      <c r="Q296" s="1" t="s">
        <v>1</v>
      </c>
      <c r="R296" s="1" t="str">
        <f t="shared" si="27"/>
        <v>{id:285,year: "2016",typeDoc:"ACUERDO",dateDoc:"10-JUN",numDoc:"CG 285-2016",monthDoc:"JUN",nameDoc:"PROCEDIMIENTO CONTINUACIÓN COMPUTO DISTRITAL 14",link: Acuerdos__pdfpath(`./${"2016/"}${"285.pdf"}`),},</v>
      </c>
      <c r="V296" s="1" t="str">
        <f t="shared" si="24"/>
        <v>{id:285,year: "2016",typeDoc:"ACUERDO",dateDoc:"10-JUN",numDoc:"CG 285-2016",monthDoc:"JUN",nameDoc:"PROCEDIMIENTO CONTINUACIÓN COMPUTO DISTRITAL 14",link: Acuerdos__pdfpath(`./${"2016/"}${"285.pdf"}`),},</v>
      </c>
      <c r="W296" s="1">
        <v>295</v>
      </c>
    </row>
    <row r="297" spans="1:23" x14ac:dyDescent="0.25">
      <c r="A297" s="1" t="s">
        <v>748</v>
      </c>
      <c r="B297" s="1">
        <v>286</v>
      </c>
      <c r="C297" s="1" t="s">
        <v>1271</v>
      </c>
      <c r="D297" s="1" t="s">
        <v>1181</v>
      </c>
      <c r="E297" s="1" t="s">
        <v>1417</v>
      </c>
      <c r="F297" s="2" t="s">
        <v>54</v>
      </c>
      <c r="G297" s="1" t="s">
        <v>1176</v>
      </c>
      <c r="I297" s="1">
        <v>286</v>
      </c>
      <c r="J297" s="1" t="s">
        <v>0</v>
      </c>
      <c r="K297" s="1" t="s">
        <v>1260</v>
      </c>
      <c r="L297" s="3" t="str">
        <f t="shared" si="25"/>
        <v>JUN</v>
      </c>
      <c r="M297" s="1" t="s">
        <v>1177</v>
      </c>
      <c r="N297" s="1" t="s">
        <v>1652</v>
      </c>
      <c r="O297" s="1" t="s">
        <v>747</v>
      </c>
      <c r="P297" s="1">
        <v>286</v>
      </c>
      <c r="Q297" s="1" t="s">
        <v>1</v>
      </c>
      <c r="R297" s="1" t="str">
        <f t="shared" si="27"/>
        <v>{id:286,year: "2016",typeDoc:"ACUERDO",dateDoc:"12-JUN",numDoc:"CG 286-2016",monthDoc:"JUN",nameDoc:"CÓMPUTO Y DECLARACIÓN DE VALIDEZ GOBERNADOR",link: Acuerdos__pdfpath(`./${"2016/"}${"286.pdf"}`),},</v>
      </c>
      <c r="V297" s="1" t="str">
        <f t="shared" si="24"/>
        <v>{id:286,year: "2016",typeDoc:"ACUERDO",dateDoc:"12-JUN",numDoc:"CG 286-2016",monthDoc:"JUN",nameDoc:"CÓMPUTO Y DECLARACIÓN DE VALIDEZ GOBERNADOR",link: Acuerdos__pdfpath(`./${"2016/"}${"286.pdf"}`),},</v>
      </c>
      <c r="W297" s="1">
        <v>296</v>
      </c>
    </row>
    <row r="298" spans="1:23" x14ac:dyDescent="0.25">
      <c r="A298" s="1" t="s">
        <v>748</v>
      </c>
      <c r="B298" s="1">
        <v>287</v>
      </c>
      <c r="C298" s="1" t="s">
        <v>1271</v>
      </c>
      <c r="D298" s="1" t="s">
        <v>1181</v>
      </c>
      <c r="E298" s="1" t="s">
        <v>1417</v>
      </c>
      <c r="F298" s="2" t="s">
        <v>54</v>
      </c>
      <c r="G298" s="1" t="s">
        <v>1176</v>
      </c>
      <c r="I298" s="1">
        <v>287</v>
      </c>
      <c r="J298" s="1" t="s">
        <v>0</v>
      </c>
      <c r="K298" s="1" t="s">
        <v>1260</v>
      </c>
      <c r="L298" s="3" t="str">
        <f t="shared" ref="L298:L323" si="28">MID(F298,4,3)</f>
        <v>JUN</v>
      </c>
      <c r="M298" s="1" t="s">
        <v>1177</v>
      </c>
      <c r="N298" s="1" t="s">
        <v>1653</v>
      </c>
      <c r="O298" s="1" t="s">
        <v>747</v>
      </c>
      <c r="P298" s="1">
        <v>287</v>
      </c>
      <c r="Q298" s="1" t="s">
        <v>1</v>
      </c>
      <c r="R298" s="1" t="str">
        <f t="shared" si="27"/>
        <v>{id:287,year: "2016",typeDoc:"ACUERDO",dateDoc:"12-JUN",numDoc:"CG 287-2016",monthDoc:"JUN",nameDoc:"CANCELACIÓN DE REGISTRO POR NO ALCANZAR EL 325 SECRETARÍA 16 06 2016",link: Acuerdos__pdfpath(`./${"2016/"}${"287.pdf"}`),},</v>
      </c>
      <c r="V298" s="1" t="str">
        <f t="shared" si="24"/>
        <v>{id:287,year: "2016",typeDoc:"ACUERDO",dateDoc:"12-JUN",numDoc:"CG 287-2016",monthDoc:"JUN",nameDoc:"CANCELACIÓN DE REGISTRO POR NO ALCANZAR EL 325 SECRETARÍA 16 06 2016",link: Acuerdos__pdfpath(`./${"2016/"}${"287.pdf"}`),},</v>
      </c>
      <c r="W298" s="1">
        <v>297</v>
      </c>
    </row>
    <row r="299" spans="1:23" x14ac:dyDescent="0.25">
      <c r="A299" s="1" t="s">
        <v>748</v>
      </c>
      <c r="B299" s="1">
        <v>288</v>
      </c>
      <c r="C299" s="1" t="s">
        <v>1271</v>
      </c>
      <c r="D299" s="1" t="s">
        <v>1181</v>
      </c>
      <c r="E299" s="1" t="s">
        <v>1417</v>
      </c>
      <c r="F299" s="2" t="s">
        <v>54</v>
      </c>
      <c r="G299" s="1" t="s">
        <v>1176</v>
      </c>
      <c r="I299" s="1">
        <v>288</v>
      </c>
      <c r="J299" s="1" t="s">
        <v>0</v>
      </c>
      <c r="K299" s="1" t="s">
        <v>1260</v>
      </c>
      <c r="L299" s="3" t="str">
        <f t="shared" si="28"/>
        <v>JUN</v>
      </c>
      <c r="M299" s="1" t="s">
        <v>1177</v>
      </c>
      <c r="N299" s="1" t="s">
        <v>1654</v>
      </c>
      <c r="O299" s="1" t="s">
        <v>747</v>
      </c>
      <c r="P299" s="1">
        <v>288</v>
      </c>
      <c r="Q299" s="1" t="s">
        <v>1</v>
      </c>
      <c r="R299" s="1" t="str">
        <f t="shared" si="27"/>
        <v>{id:288,year: "2016",typeDoc:"ACUERDO",dateDoc:"12-JUN",numDoc:"CG 288-2016",monthDoc:"JUN",nameDoc:"ASIGNACIÓN DIPUTADOS DE REPRESENTACIÓN PROPORCIONAL",link: Acuerdos__pdfpath(`./${"2016/"}${"288.pdf"}`),},</v>
      </c>
      <c r="V299" s="1" t="str">
        <f t="shared" si="24"/>
        <v>{id:288,year: "2016",typeDoc:"ACUERDO",dateDoc:"12-JUN",numDoc:"CG 288-2016",monthDoc:"JUN",nameDoc:"ASIGNACIÓN DIPUTADOS DE REPRESENTACIÓN PROPORCIONAL",link: Acuerdos__pdfpath(`./${"2016/"}${"288.pdf"}`),},</v>
      </c>
      <c r="W299" s="1">
        <v>298</v>
      </c>
    </row>
    <row r="300" spans="1:23" x14ac:dyDescent="0.25">
      <c r="A300" s="1" t="s">
        <v>748</v>
      </c>
      <c r="B300" s="1">
        <v>289</v>
      </c>
      <c r="C300" s="1" t="s">
        <v>1271</v>
      </c>
      <c r="D300" s="1" t="s">
        <v>1181</v>
      </c>
      <c r="E300" s="1" t="s">
        <v>1417</v>
      </c>
      <c r="F300" s="2" t="s">
        <v>54</v>
      </c>
      <c r="G300" s="1" t="s">
        <v>1176</v>
      </c>
      <c r="I300" s="1">
        <v>289</v>
      </c>
      <c r="J300" s="1" t="s">
        <v>0</v>
      </c>
      <c r="K300" s="1" t="s">
        <v>1260</v>
      </c>
      <c r="L300" s="3" t="str">
        <f t="shared" si="28"/>
        <v>JUN</v>
      </c>
      <c r="M300" s="1" t="s">
        <v>1177</v>
      </c>
      <c r="N300" s="1" t="s">
        <v>1655</v>
      </c>
      <c r="O300" s="1" t="s">
        <v>747</v>
      </c>
      <c r="P300" s="1">
        <v>289</v>
      </c>
      <c r="Q300" s="1" t="s">
        <v>1</v>
      </c>
      <c r="R300" s="1" t="str">
        <f t="shared" si="27"/>
        <v>{id:289,year: "2016",typeDoc:"ACUERDO",dateDoc:"12-JUN",numDoc:"CG 289-2016",monthDoc:"JUN",nameDoc:"ASIGNACIÓN REGIDURÍAS",link: Acuerdos__pdfpath(`./${"2016/"}${"289.pdf"}`),},</v>
      </c>
      <c r="V300" s="1" t="str">
        <f t="shared" si="24"/>
        <v>{id:289,year: "2016",typeDoc:"ACUERDO",dateDoc:"12-JUN",numDoc:"CG 289-2016",monthDoc:"JUN",nameDoc:"ASIGNACIÓN REGIDURÍAS",link: Acuerdos__pdfpath(`./${"2016/"}${"289.pdf"}`),},</v>
      </c>
      <c r="W300" s="1">
        <v>299</v>
      </c>
    </row>
    <row r="301" spans="1:23" x14ac:dyDescent="0.25">
      <c r="A301" s="1" t="s">
        <v>748</v>
      </c>
      <c r="B301" s="1">
        <v>290</v>
      </c>
      <c r="C301" s="1" t="s">
        <v>1271</v>
      </c>
      <c r="D301" s="1" t="s">
        <v>1181</v>
      </c>
      <c r="E301" s="1" t="s">
        <v>1417</v>
      </c>
      <c r="F301" s="2" t="s">
        <v>19</v>
      </c>
      <c r="G301" s="1" t="s">
        <v>1176</v>
      </c>
      <c r="I301" s="1">
        <v>290</v>
      </c>
      <c r="J301" s="1" t="s">
        <v>0</v>
      </c>
      <c r="K301" s="1" t="s">
        <v>1260</v>
      </c>
      <c r="L301" s="3" t="str">
        <f t="shared" si="28"/>
        <v>JUN</v>
      </c>
      <c r="M301" s="1" t="s">
        <v>1177</v>
      </c>
      <c r="N301" s="1" t="s">
        <v>1656</v>
      </c>
      <c r="O301" s="1" t="s">
        <v>747</v>
      </c>
      <c r="P301" s="1">
        <v>290</v>
      </c>
      <c r="Q301" s="1" t="s">
        <v>1</v>
      </c>
      <c r="R301" s="1" t="str">
        <f t="shared" si="27"/>
        <v>{id:290,year: "2016",typeDoc:"ACUERDO",dateDoc:"30-JUN",numDoc:"CG 290-2016",monthDoc:"JUN",nameDoc:"CUMPLIMIENTO TRIBUNAL ELECTORAL DE TLAXCALA AYUNTAMIENTO DE APIZACO PRI",link: Acuerdos__pdfpath(`./${"2016/"}${"290.pdf"}`),},</v>
      </c>
      <c r="V301" s="1" t="str">
        <f t="shared" si="24"/>
        <v>{id:290,year: "2016",typeDoc:"ACUERDO",dateDoc:"30-JUN",numDoc:"CG 290-2016",monthDoc:"JUN",nameDoc:"CUMPLIMIENTO TRIBUNAL ELECTORAL DE TLAXCALA AYUNTAMIENTO DE APIZACO PRI",link: Acuerdos__pdfpath(`./${"2016/"}${"290.pdf"}`),},</v>
      </c>
      <c r="W301" s="1">
        <v>300</v>
      </c>
    </row>
    <row r="302" spans="1:23" x14ac:dyDescent="0.25">
      <c r="A302" s="1" t="s">
        <v>748</v>
      </c>
      <c r="B302" s="1">
        <v>291</v>
      </c>
      <c r="C302" s="1" t="s">
        <v>1271</v>
      </c>
      <c r="D302" s="1" t="s">
        <v>1181</v>
      </c>
      <c r="E302" s="1" t="s">
        <v>1417</v>
      </c>
      <c r="F302" s="2" t="s">
        <v>19</v>
      </c>
      <c r="G302" s="1" t="s">
        <v>1176</v>
      </c>
      <c r="I302" s="1">
        <v>291</v>
      </c>
      <c r="J302" s="1" t="s">
        <v>0</v>
      </c>
      <c r="K302" s="1" t="s">
        <v>1260</v>
      </c>
      <c r="L302" s="3" t="str">
        <f t="shared" si="28"/>
        <v>JUN</v>
      </c>
      <c r="M302" s="1" t="s">
        <v>1177</v>
      </c>
      <c r="N302" s="1" t="s">
        <v>1657</v>
      </c>
      <c r="O302" s="1" t="s">
        <v>747</v>
      </c>
      <c r="P302" s="1">
        <v>291</v>
      </c>
      <c r="Q302" s="1" t="s">
        <v>1</v>
      </c>
      <c r="R302" s="1" t="str">
        <f t="shared" si="27"/>
        <v>{id:291,year: "2016",typeDoc:"ACUERDO",dateDoc:"30-JUN",numDoc:"CG 291-2016",monthDoc:"JUN",nameDoc:"RETIRO PROPAGANDA POLÍTICA",link: Acuerdos__pdfpath(`./${"2016/"}${"291.pdf"}`),},</v>
      </c>
      <c r="V302" s="1" t="str">
        <f t="shared" si="24"/>
        <v>{id:291,year: "2016",typeDoc:"ACUERDO",dateDoc:"30-JUN",numDoc:"CG 291-2016",monthDoc:"JUN",nameDoc:"RETIRO PROPAGANDA POLÍTICA",link: Acuerdos__pdfpath(`./${"2016/"}${"291.pdf"}`),},</v>
      </c>
      <c r="W302" s="1">
        <v>301</v>
      </c>
    </row>
    <row r="303" spans="1:23" x14ac:dyDescent="0.25">
      <c r="A303" s="1" t="s">
        <v>748</v>
      </c>
      <c r="B303" s="1">
        <v>292</v>
      </c>
      <c r="C303" s="1" t="s">
        <v>1271</v>
      </c>
      <c r="D303" s="1" t="s">
        <v>1181</v>
      </c>
      <c r="E303" s="1" t="s">
        <v>1417</v>
      </c>
      <c r="F303" s="2" t="s">
        <v>19</v>
      </c>
      <c r="G303" s="1" t="s">
        <v>1176</v>
      </c>
      <c r="I303" s="1">
        <v>292</v>
      </c>
      <c r="J303" s="1" t="s">
        <v>0</v>
      </c>
      <c r="K303" s="1" t="s">
        <v>1260</v>
      </c>
      <c r="L303" s="3" t="str">
        <f t="shared" si="28"/>
        <v>JUN</v>
      </c>
      <c r="M303" s="1" t="s">
        <v>1177</v>
      </c>
      <c r="N303" s="1" t="s">
        <v>1658</v>
      </c>
      <c r="O303" s="1" t="s">
        <v>747</v>
      </c>
      <c r="P303" s="1">
        <v>292</v>
      </c>
      <c r="Q303" s="1" t="s">
        <v>1</v>
      </c>
      <c r="R303" s="1" t="str">
        <f t="shared" si="27"/>
        <v>{id:292,year: "2016",typeDoc:"ACUERDO",dateDoc:"30-JUN",numDoc:"CG 292-2016",monthDoc:"JUN",nameDoc:"SERVICIO PROFESIONAL ELECTORAL NACIONAL",link: Acuerdos__pdfpath(`./${"2016/"}${"292.pdf"}`),},</v>
      </c>
      <c r="V303" s="1" t="str">
        <f t="shared" si="24"/>
        <v>{id:292,year: "2016",typeDoc:"ACUERDO",dateDoc:"30-JUN",numDoc:"CG 292-2016",monthDoc:"JUN",nameDoc:"SERVICIO PROFESIONAL ELECTORAL NACIONAL",link: Acuerdos__pdfpath(`./${"2016/"}${"292.pdf"}`),},</v>
      </c>
      <c r="W303" s="1">
        <v>302</v>
      </c>
    </row>
    <row r="304" spans="1:23" x14ac:dyDescent="0.25">
      <c r="A304" s="1" t="s">
        <v>748</v>
      </c>
      <c r="B304" s="1">
        <v>293</v>
      </c>
      <c r="C304" s="1" t="s">
        <v>1271</v>
      </c>
      <c r="D304" s="1" t="s">
        <v>1181</v>
      </c>
      <c r="E304" s="1" t="s">
        <v>1417</v>
      </c>
      <c r="F304" s="2" t="s">
        <v>688</v>
      </c>
      <c r="G304" s="1" t="s">
        <v>1176</v>
      </c>
      <c r="I304" s="1">
        <v>293</v>
      </c>
      <c r="J304" s="1" t="s">
        <v>0</v>
      </c>
      <c r="K304" s="1" t="s">
        <v>1260</v>
      </c>
      <c r="L304" s="3" t="str">
        <f t="shared" si="28"/>
        <v>JUL</v>
      </c>
      <c r="M304" s="1" t="s">
        <v>1177</v>
      </c>
      <c r="N304" s="1" t="s">
        <v>1659</v>
      </c>
      <c r="O304" s="1" t="s">
        <v>747</v>
      </c>
      <c r="P304" s="1">
        <v>293</v>
      </c>
      <c r="Q304" s="1" t="s">
        <v>1</v>
      </c>
      <c r="R304" s="1" t="str">
        <f t="shared" si="27"/>
        <v>{id:293,year: "2016",typeDoc:"ACUERDO",dateDoc:"26-JUL",numDoc:"CG 293-2016",monthDoc:"JUL",nameDoc:"REGIDURÍAS ITE CUMPLIMIENTO DE SENTENCIA TET JDC 250 2016",link: Acuerdos__pdfpath(`./${"2016/"}${"293.pdf"}`),},</v>
      </c>
      <c r="V304" s="1" t="str">
        <f t="shared" si="24"/>
        <v>{id:293,year: "2016",typeDoc:"ACUERDO",dateDoc:"26-JUL",numDoc:"CG 293-2016",monthDoc:"JUL",nameDoc:"REGIDURÍAS ITE CUMPLIMIENTO DE SENTENCIA TET JDC 250 2016",link: Acuerdos__pdfpath(`./${"2016/"}${"293.pdf"}`),},</v>
      </c>
      <c r="W304" s="1">
        <v>303</v>
      </c>
    </row>
    <row r="305" spans="1:23" x14ac:dyDescent="0.25">
      <c r="A305" s="1" t="s">
        <v>748</v>
      </c>
      <c r="B305" s="1">
        <v>294</v>
      </c>
      <c r="C305" s="1" t="s">
        <v>1271</v>
      </c>
      <c r="D305" s="1" t="s">
        <v>1181</v>
      </c>
      <c r="E305" s="1" t="s">
        <v>1417</v>
      </c>
      <c r="F305" s="2" t="s">
        <v>20</v>
      </c>
      <c r="G305" s="1" t="s">
        <v>1176</v>
      </c>
      <c r="I305" s="1">
        <v>294</v>
      </c>
      <c r="J305" s="1" t="s">
        <v>0</v>
      </c>
      <c r="K305" s="1" t="s">
        <v>1260</v>
      </c>
      <c r="L305" s="3" t="str">
        <f t="shared" si="28"/>
        <v>JUL</v>
      </c>
      <c r="M305" s="1" t="s">
        <v>1177</v>
      </c>
      <c r="N305" s="1" t="s">
        <v>1660</v>
      </c>
      <c r="O305" s="1" t="s">
        <v>747</v>
      </c>
      <c r="P305" s="1">
        <v>294</v>
      </c>
      <c r="Q305" s="1" t="s">
        <v>1</v>
      </c>
      <c r="R305" s="1" t="str">
        <f t="shared" si="27"/>
        <v>{id:294,year: "2016",typeDoc:"ACUERDO",dateDoc:"31-JUL",numDoc:"CG 294-2016",monthDoc:"JUL",nameDoc:"ADECUACIÓN COMISIONES PERMANENTES",link: Acuerdos__pdfpath(`./${"2016/"}${"294.pdf"}`),},</v>
      </c>
      <c r="V305" s="1" t="str">
        <f t="shared" si="24"/>
        <v>{id:294,year: "2016",typeDoc:"ACUERDO",dateDoc:"31-JUL",numDoc:"CG 294-2016",monthDoc:"JUL",nameDoc:"ADECUACIÓN COMISIONES PERMANENTES",link: Acuerdos__pdfpath(`./${"2016/"}${"294.pdf"}`),},</v>
      </c>
      <c r="W305" s="1">
        <v>304</v>
      </c>
    </row>
    <row r="306" spans="1:23" x14ac:dyDescent="0.25">
      <c r="A306" s="1" t="s">
        <v>748</v>
      </c>
      <c r="B306" s="1">
        <v>295</v>
      </c>
      <c r="C306" s="1" t="s">
        <v>1271</v>
      </c>
      <c r="D306" s="1" t="s">
        <v>1181</v>
      </c>
      <c r="E306" s="1" t="s">
        <v>1417</v>
      </c>
      <c r="F306" s="2" t="s">
        <v>20</v>
      </c>
      <c r="G306" s="1" t="s">
        <v>1176</v>
      </c>
      <c r="I306" s="1">
        <v>295</v>
      </c>
      <c r="J306" s="1" t="s">
        <v>0</v>
      </c>
      <c r="K306" s="1" t="s">
        <v>1260</v>
      </c>
      <c r="L306" s="3" t="str">
        <f t="shared" si="28"/>
        <v>JUL</v>
      </c>
      <c r="M306" s="1" t="s">
        <v>1177</v>
      </c>
      <c r="N306" s="1" t="s">
        <v>1661</v>
      </c>
      <c r="O306" s="1" t="s">
        <v>747</v>
      </c>
      <c r="P306" s="1">
        <v>295</v>
      </c>
      <c r="Q306" s="1" t="s">
        <v>1</v>
      </c>
      <c r="R306" s="1" t="str">
        <f t="shared" si="27"/>
        <v>{id:295,year: "2016",typeDoc:"ACUERDO",dateDoc:"31-JUL",numDoc:"CG 295-2016",monthDoc:"JUL",nameDoc:"COMITÉ DE TRANSPARENCIA",link: Acuerdos__pdfpath(`./${"2016/"}${"295.pdf"}`),},</v>
      </c>
      <c r="V306" s="1" t="str">
        <f t="shared" si="24"/>
        <v>{id:295,year: "2016",typeDoc:"ACUERDO",dateDoc:"31-JUL",numDoc:"CG 295-2016",monthDoc:"JUL",nameDoc:"COMITÉ DE TRANSPARENCIA",link: Acuerdos__pdfpath(`./${"2016/"}${"295.pdf"}`),},</v>
      </c>
      <c r="W306" s="1">
        <v>305</v>
      </c>
    </row>
    <row r="307" spans="1:23" ht="15.75" thickBot="1" x14ac:dyDescent="0.3">
      <c r="A307" s="1" t="s">
        <v>748</v>
      </c>
      <c r="B307" s="1">
        <v>296</v>
      </c>
      <c r="C307" s="1" t="s">
        <v>1271</v>
      </c>
      <c r="D307" s="1" t="s">
        <v>1181</v>
      </c>
      <c r="E307" s="1" t="s">
        <v>1417</v>
      </c>
      <c r="F307" s="2" t="s">
        <v>689</v>
      </c>
      <c r="G307" s="1" t="s">
        <v>1176</v>
      </c>
      <c r="I307" s="1">
        <v>296</v>
      </c>
      <c r="J307" s="1" t="s">
        <v>0</v>
      </c>
      <c r="K307" s="1" t="s">
        <v>1260</v>
      </c>
      <c r="L307" s="3" t="str">
        <f t="shared" si="28"/>
        <v>AGO</v>
      </c>
      <c r="M307" s="1" t="s">
        <v>1177</v>
      </c>
      <c r="N307" s="3" t="s">
        <v>989</v>
      </c>
      <c r="O307" s="1" t="s">
        <v>747</v>
      </c>
      <c r="P307" s="1">
        <v>296</v>
      </c>
      <c r="Q307" s="1" t="s">
        <v>1</v>
      </c>
      <c r="R307" s="1" t="str">
        <f t="shared" si="27"/>
        <v>{id:296,year: "2016",typeDoc:"ACUERDO",dateDoc:"18-AGO",numDoc:"CG 296-2016",monthDoc:"AGO",nameDoc:"SANCIÓN PAC",link: Acuerdos__pdfpath(`./${"2016/"}${"296.pdf"}`),},</v>
      </c>
      <c r="V307" s="1" t="str">
        <f t="shared" si="24"/>
        <v>{id:296,year: "2016",typeDoc:"ACUERDO",dateDoc:"18-AGO",numDoc:"CG 296-2016",monthDoc:"AGO",nameDoc:"SANCIÓN PAC",link: Acuerdos__pdfpath(`./${"2016/"}${"296.pdf"}`),},</v>
      </c>
      <c r="W307" s="1">
        <v>306</v>
      </c>
    </row>
    <row r="308" spans="1:23" x14ac:dyDescent="0.25">
      <c r="A308" s="31" t="s">
        <v>748</v>
      </c>
      <c r="B308" s="31">
        <v>297</v>
      </c>
      <c r="C308" s="31" t="s">
        <v>1271</v>
      </c>
      <c r="D308" s="31" t="s">
        <v>1181</v>
      </c>
      <c r="E308" s="31" t="s">
        <v>1417</v>
      </c>
      <c r="F308" s="32" t="s">
        <v>300</v>
      </c>
      <c r="G308" s="31" t="s">
        <v>1176</v>
      </c>
      <c r="H308" s="31"/>
      <c r="I308" s="31">
        <v>297</v>
      </c>
      <c r="J308" s="31" t="s">
        <v>0</v>
      </c>
      <c r="K308" s="31" t="s">
        <v>1260</v>
      </c>
      <c r="L308" s="31" t="str">
        <f t="shared" si="28"/>
        <v>AGO</v>
      </c>
      <c r="M308" s="31" t="s">
        <v>1177</v>
      </c>
      <c r="N308" s="31"/>
      <c r="O308" s="31" t="s">
        <v>755</v>
      </c>
      <c r="P308" s="31"/>
      <c r="Q308" s="31" t="s">
        <v>756</v>
      </c>
      <c r="R308" s="34"/>
      <c r="V308" s="1" t="str">
        <f t="shared" si="24"/>
        <v/>
      </c>
      <c r="W308" s="1">
        <v>307</v>
      </c>
    </row>
    <row r="309" spans="1:23" ht="15.75" thickBot="1" x14ac:dyDescent="0.3">
      <c r="A309" s="13" t="s">
        <v>748</v>
      </c>
      <c r="B309" s="13" t="s">
        <v>611</v>
      </c>
      <c r="C309" s="13" t="s">
        <v>1271</v>
      </c>
      <c r="D309" s="13"/>
      <c r="E309" s="13" t="s">
        <v>1417</v>
      </c>
      <c r="F309" s="14"/>
      <c r="G309" s="13" t="s">
        <v>1179</v>
      </c>
      <c r="H309" s="13"/>
      <c r="I309" s="13"/>
      <c r="J309" s="13"/>
      <c r="K309" s="13" t="s">
        <v>1180</v>
      </c>
      <c r="L309" s="13" t="str">
        <f t="shared" si="28"/>
        <v/>
      </c>
      <c r="M309" s="13" t="s">
        <v>1177</v>
      </c>
      <c r="N309" s="15" t="s">
        <v>690</v>
      </c>
      <c r="O309" s="13" t="s">
        <v>747</v>
      </c>
      <c r="P309" s="13">
        <v>297.10000000000002</v>
      </c>
      <c r="Q309" s="13" t="s">
        <v>622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V309" s="1" t="str">
        <f t="shared" si="24"/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W309" s="1">
        <v>308</v>
      </c>
    </row>
    <row r="310" spans="1:23" x14ac:dyDescent="0.25">
      <c r="A310" s="1" t="s">
        <v>748</v>
      </c>
      <c r="B310" s="1">
        <v>298</v>
      </c>
      <c r="C310" s="1" t="s">
        <v>1271</v>
      </c>
      <c r="D310" s="1" t="s">
        <v>1181</v>
      </c>
      <c r="E310" s="1" t="s">
        <v>1417</v>
      </c>
      <c r="F310" s="2" t="s">
        <v>433</v>
      </c>
      <c r="G310" s="1" t="s">
        <v>1176</v>
      </c>
      <c r="I310" s="1">
        <v>298</v>
      </c>
      <c r="J310" s="1" t="s">
        <v>0</v>
      </c>
      <c r="K310" s="1" t="s">
        <v>1260</v>
      </c>
      <c r="L310" s="3" t="str">
        <f t="shared" si="28"/>
        <v>SEP</v>
      </c>
      <c r="M310" s="1" t="s">
        <v>1177</v>
      </c>
      <c r="N310" s="1" t="s">
        <v>1663</v>
      </c>
      <c r="O310" s="1" t="s">
        <v>747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  <c r="V310" s="1" t="str">
        <f t="shared" si="24"/>
        <v>{id:298,year: "2016",typeDoc:"ACUERDO",dateDoc:"11-SEP",numDoc:"CG 298-2016",monthDoc:"SEP",nameDoc:"REGIDORA AMAXAC DE GUERRERO PVEM",link: Acuerdos__pdfpath(`./${"2016/"}${"298.pdf"}`),},</v>
      </c>
      <c r="W310" s="1">
        <v>309</v>
      </c>
    </row>
    <row r="311" spans="1:23" x14ac:dyDescent="0.25">
      <c r="A311" s="1" t="s">
        <v>748</v>
      </c>
      <c r="B311" s="1">
        <v>299</v>
      </c>
      <c r="C311" s="1" t="s">
        <v>1271</v>
      </c>
      <c r="D311" s="1" t="s">
        <v>1181</v>
      </c>
      <c r="E311" s="1" t="s">
        <v>1417</v>
      </c>
      <c r="F311" s="2" t="s">
        <v>691</v>
      </c>
      <c r="G311" s="1" t="s">
        <v>1176</v>
      </c>
      <c r="I311" s="1">
        <v>299</v>
      </c>
      <c r="J311" s="1" t="s">
        <v>0</v>
      </c>
      <c r="K311" s="1" t="s">
        <v>1260</v>
      </c>
      <c r="L311" s="3" t="str">
        <f t="shared" si="28"/>
        <v>SEP</v>
      </c>
      <c r="M311" s="1" t="s">
        <v>1177</v>
      </c>
      <c r="N311" s="1" t="s">
        <v>1664</v>
      </c>
      <c r="O311" s="1" t="s">
        <v>747</v>
      </c>
      <c r="P311" s="1">
        <v>299</v>
      </c>
      <c r="Q311" s="1" t="s">
        <v>1</v>
      </c>
      <c r="R311" s="1" t="str">
        <f t="shared" si="29"/>
        <v>{id:299,year: "2016",typeDoc:"ACUERDO",dateDoc:"13-SEP",numDoc:"CG 299-2016",monthDoc:"SEP",nameDoc:"DESIGNACIÓN DE PERSONAL PARA RECUENTO DE VOTOS MUNICIPIO TZOMPANTEPEC",link: Acuerdos__pdfpath(`./${"2016/"}${"299.pdf"}`),},</v>
      </c>
      <c r="V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  <c r="W311" s="1">
        <v>310</v>
      </c>
    </row>
    <row r="312" spans="1:23" x14ac:dyDescent="0.25">
      <c r="A312" s="1" t="s">
        <v>748</v>
      </c>
      <c r="B312" s="1">
        <v>300</v>
      </c>
      <c r="C312" s="1" t="s">
        <v>1271</v>
      </c>
      <c r="D312" s="1" t="s">
        <v>1181</v>
      </c>
      <c r="E312" s="1" t="s">
        <v>1417</v>
      </c>
      <c r="F312" s="2" t="s">
        <v>691</v>
      </c>
      <c r="G312" s="1" t="s">
        <v>1176</v>
      </c>
      <c r="I312" s="1">
        <v>300</v>
      </c>
      <c r="J312" s="1" t="s">
        <v>0</v>
      </c>
      <c r="K312" s="1" t="s">
        <v>1260</v>
      </c>
      <c r="L312" s="3" t="str">
        <f t="shared" si="28"/>
        <v>SEP</v>
      </c>
      <c r="M312" s="1" t="s">
        <v>1177</v>
      </c>
      <c r="N312" s="1" t="s">
        <v>1665</v>
      </c>
      <c r="O312" s="1" t="s">
        <v>747</v>
      </c>
      <c r="P312" s="1">
        <v>300</v>
      </c>
      <c r="Q312" s="1" t="s">
        <v>1</v>
      </c>
      <c r="R312" s="1" t="str">
        <f t="shared" si="29"/>
        <v>{id:300,year: "2016",typeDoc:"ACUERDO",dateDoc:"13-SEP",numDoc:"CG 300-2016",monthDoc:"SEP",nameDoc:"DECLARACIÓN DE VALIDEZ TZOMPANTEPEC",link: Acuerdos__pdfpath(`./${"2016/"}${"300.pdf"}`),},</v>
      </c>
      <c r="V312" s="1" t="str">
        <f t="shared" si="24"/>
        <v>{id:300,year: "2016",typeDoc:"ACUERDO",dateDoc:"13-SEP",numDoc:"CG 300-2016",monthDoc:"SEP",nameDoc:"DECLARACIÓN DE VALIDEZ TZOMPANTEPEC",link: Acuerdos__pdfpath(`./${"2016/"}${"300.pdf"}`),},</v>
      </c>
      <c r="W312" s="1">
        <v>311</v>
      </c>
    </row>
    <row r="313" spans="1:23" x14ac:dyDescent="0.25">
      <c r="A313" s="1" t="s">
        <v>748</v>
      </c>
      <c r="B313" s="1">
        <v>301</v>
      </c>
      <c r="C313" s="1" t="s">
        <v>1271</v>
      </c>
      <c r="D313" s="3" t="s">
        <v>1181</v>
      </c>
      <c r="E313" s="1" t="s">
        <v>1417</v>
      </c>
      <c r="F313" s="2" t="s">
        <v>83</v>
      </c>
      <c r="G313" s="1" t="s">
        <v>1176</v>
      </c>
      <c r="I313" s="1">
        <v>301</v>
      </c>
      <c r="J313" s="1" t="s">
        <v>0</v>
      </c>
      <c r="K313" s="1" t="s">
        <v>1260</v>
      </c>
      <c r="L313" s="3" t="str">
        <f t="shared" si="28"/>
        <v>SEP</v>
      </c>
      <c r="M313" s="1" t="s">
        <v>1177</v>
      </c>
      <c r="N313" s="1" t="s">
        <v>1666</v>
      </c>
      <c r="O313" s="1" t="s">
        <v>747</v>
      </c>
      <c r="P313" s="1">
        <v>301</v>
      </c>
      <c r="Q313" s="1" t="s">
        <v>1</v>
      </c>
      <c r="R313" s="1" t="str">
        <f t="shared" si="29"/>
        <v>{id:301,year: "2016",typeDoc:"ACUERDO",dateDoc:"14-SEP",numDoc:"CG 301-2016",monthDoc:"SEP",nameDoc:"DESIGNACIÓN DE PERSONAL PARA RECUENTO DE VOTOS NANACAMILPA",link: Acuerdos__pdfpath(`./${"2016/"}${"301.pdf"}`),},</v>
      </c>
      <c r="V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  <c r="W313" s="1">
        <v>312</v>
      </c>
    </row>
    <row r="314" spans="1:23" x14ac:dyDescent="0.25">
      <c r="A314" s="1" t="s">
        <v>748</v>
      </c>
      <c r="B314" s="1">
        <v>302</v>
      </c>
      <c r="C314" s="1" t="s">
        <v>1271</v>
      </c>
      <c r="D314" s="3" t="s">
        <v>1181</v>
      </c>
      <c r="E314" s="1" t="s">
        <v>1417</v>
      </c>
      <c r="F314" s="2" t="s">
        <v>692</v>
      </c>
      <c r="G314" s="1" t="s">
        <v>1176</v>
      </c>
      <c r="I314" s="1">
        <v>302</v>
      </c>
      <c r="J314" s="1" t="s">
        <v>0</v>
      </c>
      <c r="K314" s="1" t="s">
        <v>1260</v>
      </c>
      <c r="L314" s="3" t="str">
        <f t="shared" si="28"/>
        <v>SEP</v>
      </c>
      <c r="M314" s="1" t="s">
        <v>1177</v>
      </c>
      <c r="N314" s="1" t="s">
        <v>1667</v>
      </c>
      <c r="O314" s="1" t="s">
        <v>747</v>
      </c>
      <c r="P314" s="1">
        <v>302</v>
      </c>
      <c r="Q314" s="1" t="s">
        <v>1</v>
      </c>
      <c r="R314" s="1" t="str">
        <f t="shared" si="29"/>
        <v>{id:302,year: "2016",typeDoc:"ACUERDO",dateDoc:"17-SEP",numDoc:"CG 302-2016",monthDoc:"SEP",nameDoc:"DESIGNACIÓN DE PERSONAL PARA RECUENTO DE VOTOS DISTRITO 12 TEOLOCHOLCO",link: Acuerdos__pdfpath(`./${"2016/"}${"302.pdf"}`),},</v>
      </c>
      <c r="V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  <c r="W314" s="1">
        <v>313</v>
      </c>
    </row>
    <row r="315" spans="1:23" ht="15.75" thickBot="1" x14ac:dyDescent="0.3">
      <c r="A315" s="1" t="s">
        <v>748</v>
      </c>
      <c r="B315" s="1">
        <v>303</v>
      </c>
      <c r="C315" s="1" t="s">
        <v>1271</v>
      </c>
      <c r="D315" s="3" t="s">
        <v>1181</v>
      </c>
      <c r="E315" s="1" t="s">
        <v>1417</v>
      </c>
      <c r="F315" s="2" t="s">
        <v>692</v>
      </c>
      <c r="G315" s="1" t="s">
        <v>1176</v>
      </c>
      <c r="I315" s="1">
        <v>303</v>
      </c>
      <c r="J315" s="1" t="s">
        <v>0</v>
      </c>
      <c r="K315" s="1" t="s">
        <v>1260</v>
      </c>
      <c r="L315" s="3" t="str">
        <f t="shared" si="28"/>
        <v>SEP</v>
      </c>
      <c r="M315" s="1" t="s">
        <v>1177</v>
      </c>
      <c r="N315" s="1" t="s">
        <v>1668</v>
      </c>
      <c r="O315" s="1" t="s">
        <v>747</v>
      </c>
      <c r="P315" s="1">
        <v>303</v>
      </c>
      <c r="Q315" s="1" t="s">
        <v>1</v>
      </c>
      <c r="R315" s="1" t="str">
        <f t="shared" si="29"/>
        <v>{id:303,year: "2016",typeDoc:"ACUERDO",dateDoc:"17-SEP",numDoc:"CG 303-2016",monthDoc:"SEP",nameDoc:"DECLARACIÓN DE VALIDEZ DISTRITO 12 TEOLOCHOLCO PRI PVEM PNA",link: Acuerdos__pdfpath(`./${"2016/"}${"303.pdf"}`),},</v>
      </c>
      <c r="V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  <c r="W315" s="1">
        <v>314</v>
      </c>
    </row>
    <row r="316" spans="1:23" x14ac:dyDescent="0.25">
      <c r="A316" s="8" t="s">
        <v>748</v>
      </c>
      <c r="B316" s="8">
        <v>304</v>
      </c>
      <c r="C316" s="8" t="s">
        <v>1271</v>
      </c>
      <c r="D316" s="8" t="s">
        <v>1181</v>
      </c>
      <c r="E316" s="8" t="s">
        <v>1417</v>
      </c>
      <c r="F316" s="9" t="s">
        <v>283</v>
      </c>
      <c r="G316" s="8" t="s">
        <v>1176</v>
      </c>
      <c r="H316" s="8"/>
      <c r="I316" s="8">
        <v>304</v>
      </c>
      <c r="J316" s="8" t="s">
        <v>0</v>
      </c>
      <c r="K316" s="8" t="s">
        <v>1260</v>
      </c>
      <c r="L316" s="10" t="str">
        <f t="shared" si="28"/>
        <v>SEP</v>
      </c>
      <c r="M316" s="8" t="s">
        <v>1177</v>
      </c>
      <c r="N316" s="8" t="s">
        <v>1669</v>
      </c>
      <c r="O316" s="8" t="s">
        <v>747</v>
      </c>
      <c r="P316" s="8">
        <v>304</v>
      </c>
      <c r="Q316" s="8" t="s">
        <v>613</v>
      </c>
      <c r="R316" s="11"/>
      <c r="V316" s="1" t="str">
        <f t="shared" si="24"/>
        <v/>
      </c>
      <c r="W316" s="1">
        <v>315</v>
      </c>
    </row>
    <row r="317" spans="1:23" x14ac:dyDescent="0.25">
      <c r="A317" s="1" t="s">
        <v>748</v>
      </c>
      <c r="B317" s="1" t="s">
        <v>611</v>
      </c>
      <c r="C317" s="1" t="s">
        <v>1271</v>
      </c>
      <c r="E317" s="1" t="s">
        <v>1417</v>
      </c>
      <c r="G317" s="1" t="s">
        <v>1179</v>
      </c>
      <c r="K317" s="1" t="s">
        <v>1180</v>
      </c>
      <c r="L317" s="1" t="str">
        <f t="shared" si="28"/>
        <v/>
      </c>
      <c r="M317" s="1" t="s">
        <v>1177</v>
      </c>
      <c r="N317" s="1" t="s">
        <v>693</v>
      </c>
      <c r="O317" s="1" t="s">
        <v>747</v>
      </c>
      <c r="P317" s="1">
        <v>304.10000000000002</v>
      </c>
      <c r="Q317" s="1" t="s">
        <v>1</v>
      </c>
      <c r="R317" s="12"/>
      <c r="V317" s="1" t="str">
        <f t="shared" si="24"/>
        <v/>
      </c>
      <c r="W317" s="1">
        <v>316</v>
      </c>
    </row>
    <row r="318" spans="1:23" ht="15.75" thickBot="1" x14ac:dyDescent="0.3">
      <c r="A318" s="13" t="s">
        <v>748</v>
      </c>
      <c r="B318" s="13" t="s">
        <v>611</v>
      </c>
      <c r="C318" s="13" t="s">
        <v>1271</v>
      </c>
      <c r="D318" s="13"/>
      <c r="E318" s="13" t="s">
        <v>1417</v>
      </c>
      <c r="F318" s="14"/>
      <c r="G318" s="13" t="s">
        <v>1179</v>
      </c>
      <c r="H318" s="13"/>
      <c r="I318" s="13"/>
      <c r="J318" s="13"/>
      <c r="K318" s="13" t="s">
        <v>1180</v>
      </c>
      <c r="L318" s="13" t="str">
        <f t="shared" si="28"/>
        <v/>
      </c>
      <c r="M318" s="13" t="s">
        <v>1177</v>
      </c>
      <c r="N318" s="13" t="s">
        <v>694</v>
      </c>
      <c r="O318" s="13" t="s">
        <v>747</v>
      </c>
      <c r="P318" s="13">
        <v>304.2</v>
      </c>
      <c r="Q318" s="13" t="s">
        <v>622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V318" s="1" t="str">
        <f t="shared" si="24"/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W318" s="1">
        <v>317</v>
      </c>
    </row>
    <row r="319" spans="1:23" x14ac:dyDescent="0.25">
      <c r="A319" s="8" t="s">
        <v>748</v>
      </c>
      <c r="B319" s="8">
        <v>305</v>
      </c>
      <c r="C319" s="1" t="s">
        <v>1271</v>
      </c>
      <c r="D319" s="3" t="s">
        <v>1181</v>
      </c>
      <c r="E319" s="1" t="s">
        <v>1417</v>
      </c>
      <c r="F319" s="2" t="s">
        <v>283</v>
      </c>
      <c r="G319" s="1" t="s">
        <v>1176</v>
      </c>
      <c r="I319" s="1">
        <v>305</v>
      </c>
      <c r="J319" s="1" t="s">
        <v>0</v>
      </c>
      <c r="K319" s="1" t="s">
        <v>1260</v>
      </c>
      <c r="L319" s="1" t="str">
        <f t="shared" si="28"/>
        <v>SEP</v>
      </c>
      <c r="M319" s="1" t="s">
        <v>1177</v>
      </c>
      <c r="N319" s="1" t="s">
        <v>1670</v>
      </c>
      <c r="O319" s="1" t="s">
        <v>747</v>
      </c>
      <c r="P319" s="1">
        <v>305</v>
      </c>
      <c r="Q319" s="1" t="s">
        <v>613</v>
      </c>
      <c r="R319" s="12"/>
      <c r="V319" s="1" t="str">
        <f t="shared" si="24"/>
        <v/>
      </c>
      <c r="W319" s="1">
        <v>318</v>
      </c>
    </row>
    <row r="320" spans="1:23" ht="15.75" thickBot="1" x14ac:dyDescent="0.3">
      <c r="A320" s="13" t="s">
        <v>748</v>
      </c>
      <c r="B320" s="13" t="s">
        <v>611</v>
      </c>
      <c r="C320" s="13" t="s">
        <v>1271</v>
      </c>
      <c r="D320" s="13"/>
      <c r="E320" s="13" t="s">
        <v>1417</v>
      </c>
      <c r="F320" s="14"/>
      <c r="G320" s="13" t="s">
        <v>1179</v>
      </c>
      <c r="H320" s="13"/>
      <c r="I320" s="13"/>
      <c r="J320" s="13"/>
      <c r="K320" s="13" t="s">
        <v>1180</v>
      </c>
      <c r="L320" s="13" t="str">
        <f t="shared" si="28"/>
        <v/>
      </c>
      <c r="M320" s="13" t="s">
        <v>1177</v>
      </c>
      <c r="N320" s="13" t="s">
        <v>695</v>
      </c>
      <c r="O320" s="13" t="s">
        <v>747</v>
      </c>
      <c r="P320" s="13">
        <v>305.10000000000002</v>
      </c>
      <c r="Q320" s="13" t="s">
        <v>622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V320" s="1" t="str">
        <f t="shared" si="24"/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W320" s="1">
        <v>319</v>
      </c>
    </row>
    <row r="321" spans="1:23" x14ac:dyDescent="0.25">
      <c r="A321" s="8" t="s">
        <v>748</v>
      </c>
      <c r="B321" s="8">
        <v>306</v>
      </c>
      <c r="C321" s="1" t="s">
        <v>1271</v>
      </c>
      <c r="D321" s="1" t="s">
        <v>1181</v>
      </c>
      <c r="E321" s="1" t="s">
        <v>1417</v>
      </c>
      <c r="F321" s="2" t="s">
        <v>283</v>
      </c>
      <c r="G321" s="1" t="s">
        <v>1176</v>
      </c>
      <c r="I321" s="1">
        <v>306</v>
      </c>
      <c r="J321" s="1" t="s">
        <v>0</v>
      </c>
      <c r="K321" s="1" t="s">
        <v>1260</v>
      </c>
      <c r="L321" s="1" t="str">
        <f t="shared" si="28"/>
        <v>SEP</v>
      </c>
      <c r="M321" s="1" t="s">
        <v>1177</v>
      </c>
      <c r="N321" s="1" t="s">
        <v>696</v>
      </c>
      <c r="O321" s="1" t="s">
        <v>747</v>
      </c>
      <c r="P321" s="1">
        <v>306</v>
      </c>
      <c r="Q321" s="1" t="s">
        <v>613</v>
      </c>
      <c r="R321" s="12"/>
      <c r="V321" s="1" t="str">
        <f t="shared" si="24"/>
        <v/>
      </c>
      <c r="W321" s="1">
        <v>320</v>
      </c>
    </row>
    <row r="322" spans="1:23" ht="15.75" thickBot="1" x14ac:dyDescent="0.3">
      <c r="A322" s="13" t="s">
        <v>748</v>
      </c>
      <c r="B322" s="13" t="s">
        <v>611</v>
      </c>
      <c r="C322" s="13" t="s">
        <v>1271</v>
      </c>
      <c r="D322" s="13"/>
      <c r="E322" s="13" t="s">
        <v>1417</v>
      </c>
      <c r="F322" s="14"/>
      <c r="G322" s="13" t="s">
        <v>1179</v>
      </c>
      <c r="H322" s="13"/>
      <c r="I322" s="13"/>
      <c r="J322" s="13"/>
      <c r="K322" s="13" t="s">
        <v>1180</v>
      </c>
      <c r="L322" s="13" t="str">
        <f t="shared" si="28"/>
        <v/>
      </c>
      <c r="M322" s="13" t="s">
        <v>1177</v>
      </c>
      <c r="N322" s="13" t="s">
        <v>695</v>
      </c>
      <c r="O322" s="13" t="s">
        <v>747</v>
      </c>
      <c r="P322" s="13">
        <v>306.10000000000002</v>
      </c>
      <c r="Q322" s="13" t="s">
        <v>622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V322" s="1" t="str">
        <f t="shared" ref="V322:V333" si="30">IF(R322=0,"",R322)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W322" s="1">
        <v>321</v>
      </c>
    </row>
    <row r="323" spans="1:23" x14ac:dyDescent="0.25">
      <c r="A323" s="1" t="s">
        <v>748</v>
      </c>
      <c r="B323" s="1">
        <v>307</v>
      </c>
      <c r="C323" s="1" t="s">
        <v>1271</v>
      </c>
      <c r="D323" s="1" t="s">
        <v>1181</v>
      </c>
      <c r="E323" s="1" t="s">
        <v>1417</v>
      </c>
      <c r="F323" s="2" t="s">
        <v>594</v>
      </c>
      <c r="G323" s="1" t="s">
        <v>1176</v>
      </c>
      <c r="I323" s="1">
        <v>307</v>
      </c>
      <c r="J323" s="1" t="s">
        <v>0</v>
      </c>
      <c r="K323" s="1" t="s">
        <v>1260</v>
      </c>
      <c r="L323" s="3" t="str">
        <f t="shared" si="28"/>
        <v>OCT</v>
      </c>
      <c r="M323" s="1" t="s">
        <v>1177</v>
      </c>
      <c r="N323" s="1" t="s">
        <v>1671</v>
      </c>
      <c r="O323" s="1" t="s">
        <v>747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  <c r="V323" s="1" t="str">
        <f t="shared" si="30"/>
        <v>{id:307,year: "2016",typeDoc:"ACUERDO",dateDoc:"14-OCT",numDoc:"CG 307-2016",monthDoc:"OCT",nameDoc:"MULTAS PREVISTAS EN LA RESOLUCIÓN INE CG598 2016",link: Acuerdos__pdfpath(`./${"2016/"}${"307.pdf"}`),},</v>
      </c>
      <c r="W323" s="1">
        <v>322</v>
      </c>
    </row>
    <row r="324" spans="1:23" x14ac:dyDescent="0.25">
      <c r="A324" s="1" t="s">
        <v>748</v>
      </c>
      <c r="B324" s="1">
        <v>308</v>
      </c>
      <c r="C324" s="1" t="s">
        <v>1271</v>
      </c>
      <c r="D324" s="1" t="s">
        <v>1181</v>
      </c>
      <c r="E324" s="1" t="s">
        <v>1417</v>
      </c>
      <c r="F324" s="2" t="s">
        <v>203</v>
      </c>
      <c r="G324" s="1" t="s">
        <v>1176</v>
      </c>
      <c r="I324" s="1">
        <v>308</v>
      </c>
      <c r="J324" s="1" t="s">
        <v>0</v>
      </c>
      <c r="K324" s="1" t="s">
        <v>1260</v>
      </c>
      <c r="L324" s="3" t="str">
        <f t="shared" ref="L324:L332" si="32">MID(F324,4,3)</f>
        <v>OCT</v>
      </c>
      <c r="M324" s="1" t="s">
        <v>1177</v>
      </c>
      <c r="N324" s="1" t="s">
        <v>1672</v>
      </c>
      <c r="O324" s="1" t="s">
        <v>747</v>
      </c>
      <c r="P324" s="1">
        <v>308</v>
      </c>
      <c r="Q324" s="1" t="s">
        <v>1</v>
      </c>
      <c r="R324" s="1" t="str">
        <f t="shared" si="31"/>
        <v>{id:308,year: "2016",typeDoc:"ACUERDO",dateDoc:"25-OCT",numDoc:"CG 308-2016",monthDoc:"OCT",nameDoc:"INTEGRACIÓN DE SANTA CRUZ QUILEHTLA",link: Acuerdos__pdfpath(`./${"2016/"}${"308.pdf"}`),},</v>
      </c>
      <c r="V324" s="1" t="str">
        <f t="shared" si="30"/>
        <v>{id:308,year: "2016",typeDoc:"ACUERDO",dateDoc:"25-OCT",numDoc:"CG 308-2016",monthDoc:"OCT",nameDoc:"INTEGRACIÓN DE SANTA CRUZ QUILEHTLA",link: Acuerdos__pdfpath(`./${"2016/"}${"308.pdf"}`),},</v>
      </c>
      <c r="W324" s="1">
        <v>323</v>
      </c>
    </row>
    <row r="325" spans="1:23" x14ac:dyDescent="0.25">
      <c r="A325" s="1" t="s">
        <v>748</v>
      </c>
      <c r="B325" s="1">
        <v>309</v>
      </c>
      <c r="C325" s="1" t="s">
        <v>1271</v>
      </c>
      <c r="D325" s="1" t="s">
        <v>1181</v>
      </c>
      <c r="E325" s="1" t="s">
        <v>1417</v>
      </c>
      <c r="F325" s="2" t="s">
        <v>697</v>
      </c>
      <c r="G325" s="1" t="s">
        <v>1176</v>
      </c>
      <c r="I325" s="1">
        <v>309</v>
      </c>
      <c r="J325" s="1" t="s">
        <v>0</v>
      </c>
      <c r="K325" s="1" t="s">
        <v>1260</v>
      </c>
      <c r="L325" s="3" t="str">
        <f t="shared" si="32"/>
        <v>NOV</v>
      </c>
      <c r="M325" s="1" t="s">
        <v>1177</v>
      </c>
      <c r="N325" s="1" t="s">
        <v>1673</v>
      </c>
      <c r="O325" s="1" t="s">
        <v>747</v>
      </c>
      <c r="P325" s="1">
        <v>309</v>
      </c>
      <c r="Q325" s="1" t="s">
        <v>1</v>
      </c>
      <c r="R325" s="1" t="str">
        <f t="shared" si="31"/>
        <v>{id:309,year: "2016",typeDoc:"ACUERDO",dateDoc:"11-NOV",numDoc:"CG 309-2016",monthDoc:"NOV",nameDoc:"INTEGRACIÓN AYUNTAMIENTO CONTLA",link: Acuerdos__pdfpath(`./${"2016/"}${"309.pdf"}`),},</v>
      </c>
      <c r="V325" s="1" t="str">
        <f t="shared" si="30"/>
        <v>{id:309,year: "2016",typeDoc:"ACUERDO",dateDoc:"11-NOV",numDoc:"CG 309-2016",monthDoc:"NOV",nameDoc:"INTEGRACIÓN AYUNTAMIENTO CONTLA",link: Acuerdos__pdfpath(`./${"2016/"}${"309.pdf"}`),},</v>
      </c>
      <c r="W325" s="1">
        <v>324</v>
      </c>
    </row>
    <row r="326" spans="1:23" x14ac:dyDescent="0.25">
      <c r="A326" s="4" t="s">
        <v>748</v>
      </c>
      <c r="B326" s="4">
        <v>310</v>
      </c>
      <c r="C326" s="4" t="s">
        <v>1271</v>
      </c>
      <c r="D326" s="4"/>
      <c r="E326" s="4" t="s">
        <v>1417</v>
      </c>
      <c r="F326" s="5"/>
      <c r="G326" s="4" t="s">
        <v>1176</v>
      </c>
      <c r="H326" s="4"/>
      <c r="I326" s="4">
        <v>310</v>
      </c>
      <c r="J326" s="4" t="s">
        <v>0</v>
      </c>
      <c r="K326" s="4" t="s">
        <v>1260</v>
      </c>
      <c r="L326" s="4" t="str">
        <f t="shared" si="32"/>
        <v/>
      </c>
      <c r="M326" s="4" t="s">
        <v>1177</v>
      </c>
      <c r="N326" s="4" t="s">
        <v>1674</v>
      </c>
      <c r="O326" s="4" t="s">
        <v>747</v>
      </c>
      <c r="P326" s="4">
        <v>310</v>
      </c>
      <c r="Q326" s="4" t="s">
        <v>1</v>
      </c>
      <c r="R326" s="4"/>
      <c r="V326" s="1" t="str">
        <f t="shared" si="30"/>
        <v/>
      </c>
      <c r="W326" s="1">
        <v>325</v>
      </c>
    </row>
    <row r="327" spans="1:23" x14ac:dyDescent="0.25">
      <c r="A327" s="1" t="s">
        <v>748</v>
      </c>
      <c r="B327" s="1">
        <v>311</v>
      </c>
      <c r="C327" s="1" t="s">
        <v>1271</v>
      </c>
      <c r="D327" s="3" t="s">
        <v>1181</v>
      </c>
      <c r="E327" s="1" t="s">
        <v>1417</v>
      </c>
      <c r="F327" s="2" t="s">
        <v>697</v>
      </c>
      <c r="G327" s="1" t="s">
        <v>1176</v>
      </c>
      <c r="I327" s="1">
        <v>311</v>
      </c>
      <c r="J327" s="1" t="s">
        <v>0</v>
      </c>
      <c r="K327" s="1" t="s">
        <v>1260</v>
      </c>
      <c r="L327" s="3" t="str">
        <f t="shared" si="32"/>
        <v>NOV</v>
      </c>
      <c r="M327" s="1" t="s">
        <v>1177</v>
      </c>
      <c r="N327" s="1" t="s">
        <v>1675</v>
      </c>
      <c r="O327" s="1" t="s">
        <v>747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V327" s="1" t="str">
        <f t="shared" si="30"/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W327" s="1">
        <v>326</v>
      </c>
    </row>
    <row r="328" spans="1:23" x14ac:dyDescent="0.25">
      <c r="A328" s="1" t="s">
        <v>748</v>
      </c>
      <c r="B328" s="1">
        <v>312</v>
      </c>
      <c r="C328" s="1" t="s">
        <v>1271</v>
      </c>
      <c r="D328" s="3" t="s">
        <v>1181</v>
      </c>
      <c r="E328" s="1" t="s">
        <v>1417</v>
      </c>
      <c r="F328" s="2" t="s">
        <v>287</v>
      </c>
      <c r="G328" s="1" t="s">
        <v>1176</v>
      </c>
      <c r="I328" s="1">
        <v>312</v>
      </c>
      <c r="J328" s="1" t="s">
        <v>0</v>
      </c>
      <c r="K328" s="1" t="s">
        <v>1260</v>
      </c>
      <c r="L328" s="3" t="str">
        <f t="shared" si="32"/>
        <v>NOV</v>
      </c>
      <c r="M328" s="1" t="s">
        <v>1177</v>
      </c>
      <c r="N328" s="1" t="s">
        <v>1676</v>
      </c>
      <c r="O328" s="1" t="s">
        <v>747</v>
      </c>
      <c r="P328" s="1">
        <v>312</v>
      </c>
      <c r="Q328" s="1" t="s">
        <v>1</v>
      </c>
      <c r="R328" s="1" t="str">
        <f t="shared" si="33"/>
        <v>{id:312,year: "2016",typeDoc:"ACUERDO",dateDoc:"30-NOV",numDoc:"CG 312-2016",monthDoc:"NOV",nameDoc:"FINANCIAMIENTO PÚBLICO",link: Acuerdos__pdfpath(`./${"2016/"}${"312.pdf"}`),},</v>
      </c>
      <c r="V328" s="1" t="str">
        <f t="shared" si="30"/>
        <v>{id:312,year: "2016",typeDoc:"ACUERDO",dateDoc:"30-NOV",numDoc:"CG 312-2016",monthDoc:"NOV",nameDoc:"FINANCIAMIENTO PÚBLICO",link: Acuerdos__pdfpath(`./${"2016/"}${"312.pdf"}`),},</v>
      </c>
      <c r="W328" s="1">
        <v>327</v>
      </c>
    </row>
    <row r="329" spans="1:23" x14ac:dyDescent="0.25">
      <c r="A329" s="1" t="s">
        <v>748</v>
      </c>
      <c r="B329" s="1">
        <v>313</v>
      </c>
      <c r="C329" s="1" t="s">
        <v>1271</v>
      </c>
      <c r="D329" s="3" t="s">
        <v>1181</v>
      </c>
      <c r="E329" s="1" t="s">
        <v>1417</v>
      </c>
      <c r="F329" s="2" t="s">
        <v>287</v>
      </c>
      <c r="G329" s="1" t="s">
        <v>1176</v>
      </c>
      <c r="I329" s="1">
        <v>313</v>
      </c>
      <c r="J329" s="1" t="s">
        <v>0</v>
      </c>
      <c r="K329" s="1" t="s">
        <v>1260</v>
      </c>
      <c r="L329" s="3" t="str">
        <f t="shared" si="32"/>
        <v>NOV</v>
      </c>
      <c r="M329" s="1" t="s">
        <v>1177</v>
      </c>
      <c r="N329" s="1" t="s">
        <v>1677</v>
      </c>
      <c r="O329" s="1" t="s">
        <v>747</v>
      </c>
      <c r="P329" s="1">
        <v>313</v>
      </c>
      <c r="Q329" s="1" t="s">
        <v>1</v>
      </c>
      <c r="R329" s="1" t="str">
        <f t="shared" si="33"/>
        <v>{id:313,year: "2016",typeDoc:"ACUERDO",dateDoc:"30-NOV",numDoc:"CG 313-2016",monthDoc:"NOV",nameDoc:"CIENCIA Y TECNOLOGÍA",link: Acuerdos__pdfpath(`./${"2016/"}${"313.pdf"}`),},</v>
      </c>
      <c r="V329" s="1" t="str">
        <f t="shared" si="30"/>
        <v>{id:313,year: "2016",typeDoc:"ACUERDO",dateDoc:"30-NOV",numDoc:"CG 313-2016",monthDoc:"NOV",nameDoc:"CIENCIA Y TECNOLOGÍA",link: Acuerdos__pdfpath(`./${"2016/"}${"313.pdf"}`),},</v>
      </c>
      <c r="W329" s="1">
        <v>328</v>
      </c>
    </row>
    <row r="330" spans="1:23" x14ac:dyDescent="0.25">
      <c r="A330" s="1" t="s">
        <v>748</v>
      </c>
      <c r="B330" s="1">
        <v>314</v>
      </c>
      <c r="C330" s="1" t="s">
        <v>1271</v>
      </c>
      <c r="D330" s="3" t="s">
        <v>1181</v>
      </c>
      <c r="E330" s="1" t="s">
        <v>1417</v>
      </c>
      <c r="F330" s="2" t="s">
        <v>287</v>
      </c>
      <c r="G330" s="1" t="s">
        <v>1176</v>
      </c>
      <c r="I330" s="1">
        <v>314</v>
      </c>
      <c r="J330" s="1" t="s">
        <v>0</v>
      </c>
      <c r="K330" s="1" t="s">
        <v>1260</v>
      </c>
      <c r="L330" s="3" t="str">
        <f t="shared" si="32"/>
        <v>NOV</v>
      </c>
      <c r="M330" s="1" t="s">
        <v>1177</v>
      </c>
      <c r="N330" s="1" t="s">
        <v>1678</v>
      </c>
      <c r="O330" s="1" t="s">
        <v>747</v>
      </c>
      <c r="P330" s="1">
        <v>314</v>
      </c>
      <c r="Q330" s="1" t="s">
        <v>1</v>
      </c>
      <c r="R330" s="1" t="str">
        <f t="shared" si="33"/>
        <v>{id:314,year: "2016",typeDoc:"ACUERDO",dateDoc:"30-NOV",numDoc:"CG 314-2016",monthDoc:"NOV",nameDoc:"MULTAS PARTIDOS PRI Y MORENA",link: Acuerdos__pdfpath(`./${"2016/"}${"314.pdf"}`),},</v>
      </c>
      <c r="V330" s="1" t="str">
        <f t="shared" si="30"/>
        <v>{id:314,year: "2016",typeDoc:"ACUERDO",dateDoc:"30-NOV",numDoc:"CG 314-2016",monthDoc:"NOV",nameDoc:"MULTAS PARTIDOS PRI Y MORENA",link: Acuerdos__pdfpath(`./${"2016/"}${"314.pdf"}`),},</v>
      </c>
      <c r="W330" s="1">
        <v>329</v>
      </c>
    </row>
    <row r="331" spans="1:23" x14ac:dyDescent="0.25">
      <c r="A331" s="1" t="s">
        <v>748</v>
      </c>
      <c r="B331" s="1">
        <v>315</v>
      </c>
      <c r="C331" s="1" t="s">
        <v>1271</v>
      </c>
      <c r="D331" s="3" t="s">
        <v>1181</v>
      </c>
      <c r="E331" s="1" t="s">
        <v>1417</v>
      </c>
      <c r="F331" s="2" t="s">
        <v>619</v>
      </c>
      <c r="G331" s="1" t="s">
        <v>1176</v>
      </c>
      <c r="I331" s="1">
        <v>315</v>
      </c>
      <c r="J331" s="1" t="s">
        <v>0</v>
      </c>
      <c r="K331" s="1" t="s">
        <v>1260</v>
      </c>
      <c r="L331" s="3" t="str">
        <f t="shared" si="32"/>
        <v>DIC</v>
      </c>
      <c r="M331" s="1" t="s">
        <v>1177</v>
      </c>
      <c r="N331" s="1" t="s">
        <v>1679</v>
      </c>
      <c r="O331" s="1" t="s">
        <v>747</v>
      </c>
      <c r="P331" s="1">
        <v>315</v>
      </c>
      <c r="Q331" s="1" t="s">
        <v>1</v>
      </c>
      <c r="R331" s="1" t="str">
        <f t="shared" si="33"/>
        <v>{id:315,year: "2016",typeDoc:"ACUERDO",dateDoc:"12-DIC",numDoc:"CG 315-2016",monthDoc:"DIC",nameDoc:"DONDE SE READECUA EL PRESUPUESTO DE EGRESOS PARA EL EJERCICIO FISCAL 2016",link: Acuerdos__pdfpath(`./${"2016/"}${"315.pdf"}`),},</v>
      </c>
      <c r="V331" s="1" t="str">
        <f t="shared" si="30"/>
        <v>{id:315,year: "2016",typeDoc:"ACUERDO",dateDoc:"12-DIC",numDoc:"CG 315-2016",monthDoc:"DIC",nameDoc:"DONDE SE READECUA EL PRESUPUESTO DE EGRESOS PARA EL EJERCICIO FISCAL 2016",link: Acuerdos__pdfpath(`./${"2016/"}${"315.pdf"}`),},</v>
      </c>
      <c r="W331" s="1">
        <v>330</v>
      </c>
    </row>
    <row r="332" spans="1:23" x14ac:dyDescent="0.25">
      <c r="A332" s="1" t="s">
        <v>748</v>
      </c>
      <c r="B332" s="1">
        <v>316</v>
      </c>
      <c r="C332" s="1" t="s">
        <v>1271</v>
      </c>
      <c r="D332" s="3" t="s">
        <v>1181</v>
      </c>
      <c r="E332" s="1" t="s">
        <v>1417</v>
      </c>
      <c r="F332" s="2" t="s">
        <v>619</v>
      </c>
      <c r="G332" s="1" t="s">
        <v>1176</v>
      </c>
      <c r="I332" s="1">
        <v>316</v>
      </c>
      <c r="J332" s="1" t="s">
        <v>0</v>
      </c>
      <c r="K332" s="1" t="s">
        <v>1260</v>
      </c>
      <c r="L332" s="3" t="str">
        <f t="shared" si="32"/>
        <v>DIC</v>
      </c>
      <c r="M332" s="1" t="s">
        <v>1177</v>
      </c>
      <c r="N332" s="1" t="s">
        <v>1680</v>
      </c>
      <c r="O332" s="1" t="s">
        <v>747</v>
      </c>
      <c r="P332" s="1">
        <v>316</v>
      </c>
      <c r="Q332" s="1" t="s">
        <v>1</v>
      </c>
      <c r="R332" s="1" t="str">
        <f t="shared" si="33"/>
        <v>{id:316,year: "2016",typeDoc:"ACUERDO",dateDoc:"12-DIC",numDoc:"CG 316-2016",monthDoc:"DIC",nameDoc:"DECLARACIÓN DE LA VALIDEZ E INTEGRACIÓN DE LA LXII LEGISLATURA DEL CONGRESO",link: Acuerdos__pdfpath(`./${"2016/"}${"316.pdf"}`),},</v>
      </c>
      <c r="V332" s="1" t="str">
        <f t="shared" si="30"/>
        <v>{id:316,year: "2016",typeDoc:"ACUERDO",dateDoc:"12-DIC",numDoc:"CG 316-2016",monthDoc:"DIC",nameDoc:"DECLARACIÓN DE LA VALIDEZ E INTEGRACIÓN DE LA LXII LEGISLATURA DEL CONGRESO",link: Acuerdos__pdfpath(`./${"2016/"}${"316.pdf"}`),},</v>
      </c>
      <c r="W332" s="1">
        <v>331</v>
      </c>
    </row>
    <row r="333" spans="1:23" x14ac:dyDescent="0.25">
      <c r="R333" s="1" t="s">
        <v>920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E1" zoomScaleNormal="100" workbookViewId="0">
      <selection activeCell="W2" sqref="W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19.5703125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2499</v>
      </c>
      <c r="X1" s="1" t="s">
        <v>2506</v>
      </c>
    </row>
    <row r="2" spans="1:24" x14ac:dyDescent="0.25">
      <c r="R2" s="1" t="s">
        <v>923</v>
      </c>
      <c r="W2" s="1" t="str">
        <f t="shared" ref="W2:W33" si="0">IF(R2="","",R2)</f>
        <v>export const dataAcuerdos2015 = [</v>
      </c>
      <c r="X2" s="1">
        <v>1</v>
      </c>
    </row>
    <row r="3" spans="1:24" ht="15.75" thickBot="1" x14ac:dyDescent="0.3">
      <c r="A3" s="1" t="s">
        <v>748</v>
      </c>
      <c r="B3" s="1">
        <v>1</v>
      </c>
      <c r="C3" s="1" t="s">
        <v>1272</v>
      </c>
      <c r="D3" s="1" t="s">
        <v>1181</v>
      </c>
      <c r="E3" s="1" t="s">
        <v>1417</v>
      </c>
      <c r="F3" s="2" t="s">
        <v>602</v>
      </c>
      <c r="G3" s="1" t="s">
        <v>1176</v>
      </c>
      <c r="H3" s="1">
        <v>0</v>
      </c>
      <c r="I3" s="1">
        <v>1</v>
      </c>
      <c r="J3" s="1" t="s">
        <v>0</v>
      </c>
      <c r="K3" s="1" t="s">
        <v>1261</v>
      </c>
      <c r="L3" s="3" t="str">
        <f t="shared" ref="L3:L34" si="1">MID(F3,4,3)</f>
        <v>ENE</v>
      </c>
      <c r="M3" s="1" t="s">
        <v>1177</v>
      </c>
      <c r="N3" s="1" t="s">
        <v>1709</v>
      </c>
      <c r="O3" s="1" t="s">
        <v>870</v>
      </c>
      <c r="P3" s="26">
        <f>B3</f>
        <v>1</v>
      </c>
      <c r="Q3" s="1" t="s">
        <v>1</v>
      </c>
      <c r="W3" s="1" t="str">
        <f t="shared" si="0"/>
        <v/>
      </c>
      <c r="X3" s="1">
        <v>2</v>
      </c>
    </row>
    <row r="4" spans="1:24" x14ac:dyDescent="0.25">
      <c r="A4" s="8" t="s">
        <v>748</v>
      </c>
      <c r="B4" s="8">
        <v>2</v>
      </c>
      <c r="C4" s="8" t="s">
        <v>1272</v>
      </c>
      <c r="D4" s="8" t="s">
        <v>1181</v>
      </c>
      <c r="E4" s="8" t="s">
        <v>1417</v>
      </c>
      <c r="F4" s="9" t="s">
        <v>415</v>
      </c>
      <c r="G4" s="8" t="s">
        <v>1176</v>
      </c>
      <c r="H4" s="8">
        <v>0</v>
      </c>
      <c r="I4" s="8">
        <v>2</v>
      </c>
      <c r="J4" s="8" t="s">
        <v>0</v>
      </c>
      <c r="K4" s="8" t="s">
        <v>1261</v>
      </c>
      <c r="L4" s="8" t="str">
        <f t="shared" si="1"/>
        <v>ENE</v>
      </c>
      <c r="M4" s="8" t="s">
        <v>1177</v>
      </c>
      <c r="N4" s="8" t="s">
        <v>1710</v>
      </c>
      <c r="O4" s="8" t="s">
        <v>870</v>
      </c>
      <c r="P4" s="27">
        <f>B4</f>
        <v>2</v>
      </c>
      <c r="Q4" s="8" t="s">
        <v>613</v>
      </c>
      <c r="R4" s="11"/>
      <c r="W4" s="1" t="str">
        <f t="shared" si="0"/>
        <v/>
      </c>
      <c r="X4" s="1">
        <v>3</v>
      </c>
    </row>
    <row r="5" spans="1:24" ht="15.75" thickBot="1" x14ac:dyDescent="0.3">
      <c r="A5" s="13" t="s">
        <v>748</v>
      </c>
      <c r="B5" s="13" t="s">
        <v>611</v>
      </c>
      <c r="C5" s="13" t="s">
        <v>1272</v>
      </c>
      <c r="D5" s="13" t="s">
        <v>1181</v>
      </c>
      <c r="E5" s="13" t="s">
        <v>1417</v>
      </c>
      <c r="F5" s="14"/>
      <c r="G5" s="13" t="s">
        <v>1179</v>
      </c>
      <c r="H5" s="13"/>
      <c r="I5" s="13"/>
      <c r="J5" s="13"/>
      <c r="K5" s="13" t="s">
        <v>1180</v>
      </c>
      <c r="L5" s="13" t="str">
        <f t="shared" si="1"/>
        <v/>
      </c>
      <c r="M5" s="13" t="s">
        <v>1177</v>
      </c>
      <c r="N5" s="13" t="s">
        <v>877</v>
      </c>
      <c r="O5" s="13" t="s">
        <v>870</v>
      </c>
      <c r="P5" s="28" t="str">
        <f>CONCATENATE(I4,".1")</f>
        <v>2.1</v>
      </c>
      <c r="Q5" s="13" t="s">
        <v>622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W5" s="1" t="str">
        <f t="shared" si="0"/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X5" s="1">
        <v>4</v>
      </c>
    </row>
    <row r="6" spans="1:24" ht="15.75" thickBot="1" x14ac:dyDescent="0.3">
      <c r="A6" s="1" t="s">
        <v>748</v>
      </c>
      <c r="B6" s="1">
        <v>3</v>
      </c>
      <c r="C6" s="1" t="s">
        <v>1272</v>
      </c>
      <c r="D6" s="1" t="s">
        <v>1181</v>
      </c>
      <c r="E6" s="1" t="s">
        <v>1417</v>
      </c>
      <c r="F6" s="2" t="s">
        <v>605</v>
      </c>
      <c r="G6" s="1" t="s">
        <v>1176</v>
      </c>
      <c r="H6" s="1">
        <v>0</v>
      </c>
      <c r="I6" s="1">
        <v>3</v>
      </c>
      <c r="J6" s="1" t="s">
        <v>0</v>
      </c>
      <c r="K6" s="1" t="s">
        <v>1261</v>
      </c>
      <c r="L6" s="3" t="str">
        <f t="shared" si="1"/>
        <v>ENE</v>
      </c>
      <c r="M6" s="1" t="s">
        <v>1177</v>
      </c>
      <c r="N6" s="1" t="s">
        <v>1711</v>
      </c>
      <c r="O6" s="1" t="s">
        <v>870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"2015",typeDoc:"ACUERDO",dateDoc:"15-ENE",numDoc:"CG 03-2015",monthDoc:"ENE",nameDoc:"PROGRAMA ANUAL IET",link: Acuerdos__pdfpath(`./${"2015/"}${"3.pdf"}`),},</v>
      </c>
      <c r="W6" s="1" t="str">
        <f t="shared" si="0"/>
        <v>{id:3,year: "2015",typeDoc:"ACUERDO",dateDoc:"15-ENE",numDoc:"CG 03-2015",monthDoc:"ENE",nameDoc:"PROGRAMA ANUAL IET",link: Acuerdos__pdfpath(`./${"2015/"}${"3.pdf"}`),},</v>
      </c>
      <c r="X6" s="1">
        <v>5</v>
      </c>
    </row>
    <row r="7" spans="1:24" x14ac:dyDescent="0.25">
      <c r="A7" s="8" t="s">
        <v>748</v>
      </c>
      <c r="B7" s="8">
        <v>4</v>
      </c>
      <c r="C7" s="8" t="s">
        <v>1272</v>
      </c>
      <c r="D7" s="8" t="s">
        <v>1181</v>
      </c>
      <c r="E7" s="8" t="s">
        <v>1417</v>
      </c>
      <c r="F7" s="9" t="s">
        <v>606</v>
      </c>
      <c r="G7" s="8" t="s">
        <v>1176</v>
      </c>
      <c r="H7" s="8">
        <v>0</v>
      </c>
      <c r="I7" s="8">
        <v>4</v>
      </c>
      <c r="J7" s="8" t="s">
        <v>0</v>
      </c>
      <c r="K7" s="8" t="s">
        <v>1261</v>
      </c>
      <c r="L7" s="8" t="str">
        <f t="shared" si="1"/>
        <v>ENE</v>
      </c>
      <c r="M7" s="8" t="s">
        <v>1177</v>
      </c>
      <c r="N7" s="8" t="s">
        <v>1712</v>
      </c>
      <c r="O7" s="8" t="s">
        <v>870</v>
      </c>
      <c r="P7" s="27">
        <f>B7</f>
        <v>4</v>
      </c>
      <c r="Q7" s="8" t="s">
        <v>613</v>
      </c>
      <c r="R7" s="11"/>
      <c r="W7" s="1" t="str">
        <f t="shared" si="0"/>
        <v/>
      </c>
      <c r="X7" s="1">
        <v>6</v>
      </c>
    </row>
    <row r="8" spans="1:24" ht="15.75" thickBot="1" x14ac:dyDescent="0.3">
      <c r="A8" s="13" t="s">
        <v>748</v>
      </c>
      <c r="B8" s="13" t="s">
        <v>611</v>
      </c>
      <c r="C8" s="13" t="s">
        <v>1272</v>
      </c>
      <c r="D8" s="13" t="s">
        <v>1181</v>
      </c>
      <c r="E8" s="13" t="s">
        <v>1417</v>
      </c>
      <c r="F8" s="14"/>
      <c r="G8" s="13" t="s">
        <v>1179</v>
      </c>
      <c r="H8" s="13"/>
      <c r="I8" s="13"/>
      <c r="J8" s="13"/>
      <c r="K8" s="13" t="s">
        <v>1180</v>
      </c>
      <c r="L8" s="13" t="str">
        <f t="shared" si="1"/>
        <v/>
      </c>
      <c r="M8" s="13" t="s">
        <v>1177</v>
      </c>
      <c r="N8" s="13" t="s">
        <v>879</v>
      </c>
      <c r="O8" s="13" t="s">
        <v>870</v>
      </c>
      <c r="P8" s="28" t="str">
        <f>CONCATENATE(I7,".1")</f>
        <v>4.1</v>
      </c>
      <c r="Q8" s="13" t="s">
        <v>622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W8" s="1" t="str">
        <f t="shared" si="0"/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X8" s="1">
        <v>7</v>
      </c>
    </row>
    <row r="9" spans="1:24" x14ac:dyDescent="0.25">
      <c r="A9" s="1" t="s">
        <v>748</v>
      </c>
      <c r="B9" s="1">
        <v>5</v>
      </c>
      <c r="C9" s="1" t="s">
        <v>1272</v>
      </c>
      <c r="D9" s="1" t="s">
        <v>1181</v>
      </c>
      <c r="E9" s="1" t="s">
        <v>1417</v>
      </c>
      <c r="F9" s="2" t="s">
        <v>12</v>
      </c>
      <c r="G9" s="1" t="s">
        <v>1176</v>
      </c>
      <c r="H9" s="1">
        <v>0</v>
      </c>
      <c r="I9" s="1">
        <v>5</v>
      </c>
      <c r="J9" s="1" t="s">
        <v>0</v>
      </c>
      <c r="K9" s="1" t="s">
        <v>1261</v>
      </c>
      <c r="L9" s="3" t="str">
        <f t="shared" si="1"/>
        <v>MAR</v>
      </c>
      <c r="M9" s="1" t="s">
        <v>1177</v>
      </c>
      <c r="N9" s="1" t="s">
        <v>1694</v>
      </c>
      <c r="O9" s="1" t="s">
        <v>870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  <c r="W9" s="1" t="str">
        <f t="shared" si="0"/>
        <v>{id:5,year: "2015",typeDoc:"ACUERDO",dateDoc:"13-MAR",numDoc:"CG 05-2015",monthDoc:"MAR",nameDoc:"REMISIÓN DE INFORMES ANUALES 2014",link: Acuerdos__pdfpath(`./${"2015/"}${"5.pdf"}`),},</v>
      </c>
      <c r="X9" s="1">
        <v>8</v>
      </c>
    </row>
    <row r="10" spans="1:24" x14ac:dyDescent="0.25">
      <c r="A10" s="1" t="s">
        <v>748</v>
      </c>
      <c r="B10" s="1">
        <v>6</v>
      </c>
      <c r="C10" s="1" t="s">
        <v>1272</v>
      </c>
      <c r="D10" s="1" t="s">
        <v>1181</v>
      </c>
      <c r="E10" s="1" t="s">
        <v>1417</v>
      </c>
      <c r="F10" s="2" t="s">
        <v>340</v>
      </c>
      <c r="G10" s="1" t="s">
        <v>1176</v>
      </c>
      <c r="H10" s="1">
        <v>0</v>
      </c>
      <c r="I10" s="1">
        <v>6</v>
      </c>
      <c r="J10" s="1" t="s">
        <v>0</v>
      </c>
      <c r="K10" s="1" t="s">
        <v>1261</v>
      </c>
      <c r="L10" s="3" t="str">
        <f t="shared" si="1"/>
        <v>MAY</v>
      </c>
      <c r="M10" s="1" t="s">
        <v>1177</v>
      </c>
      <c r="N10" s="1" t="s">
        <v>1695</v>
      </c>
      <c r="O10" s="1" t="s">
        <v>870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"2015",typeDoc:"ACUERDO",dateDoc:"28-MAY",numDoc:"CG 06-2015",monthDoc:"MAY",nameDoc:"DICTAMEN INFORME ANUAL PAN",link: Acuerdos__pdfpath(`./${"2015/"}${"6.pdf"}`),},</v>
      </c>
      <c r="W10" s="1" t="str">
        <f t="shared" si="0"/>
        <v>{id:6,year: "2015",typeDoc:"ACUERDO",dateDoc:"28-MAY",numDoc:"CG 06-2015",monthDoc:"MAY",nameDoc:"DICTAMEN INFORME ANUAL PAN",link: Acuerdos__pdfpath(`./${"2015/"}${"6.pdf"}`),},</v>
      </c>
      <c r="X10" s="1">
        <v>9</v>
      </c>
    </row>
    <row r="11" spans="1:24" x14ac:dyDescent="0.25">
      <c r="A11" s="1" t="s">
        <v>748</v>
      </c>
      <c r="B11" s="1">
        <v>7</v>
      </c>
      <c r="C11" s="1" t="s">
        <v>1272</v>
      </c>
      <c r="D11" s="1" t="s">
        <v>1181</v>
      </c>
      <c r="E11" s="1" t="s">
        <v>1417</v>
      </c>
      <c r="F11" s="2" t="s">
        <v>340</v>
      </c>
      <c r="G11" s="1" t="s">
        <v>1176</v>
      </c>
      <c r="H11" s="3">
        <v>0</v>
      </c>
      <c r="I11" s="1">
        <v>7</v>
      </c>
      <c r="J11" s="1" t="s">
        <v>0</v>
      </c>
      <c r="K11" s="1" t="s">
        <v>1261</v>
      </c>
      <c r="L11" s="3" t="str">
        <f t="shared" si="1"/>
        <v>MAY</v>
      </c>
      <c r="M11" s="1" t="s">
        <v>1177</v>
      </c>
      <c r="N11" s="1" t="s">
        <v>1696</v>
      </c>
      <c r="O11" s="1" t="s">
        <v>870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"2015",typeDoc:"ACUERDO",dateDoc:"28-MAY",numDoc:"CG 07-2015",monthDoc:"MAY",nameDoc:"DICTAMEN INFORME ANUAL PRI",link: Acuerdos__pdfpath(`./${"2015/"}${"7.pdf"}`),},</v>
      </c>
      <c r="W11" s="1" t="str">
        <f t="shared" si="0"/>
        <v>{id:7,year: "2015",typeDoc:"ACUERDO",dateDoc:"28-MAY",numDoc:"CG 07-2015",monthDoc:"MAY",nameDoc:"DICTAMEN INFORME ANUAL PRI",link: Acuerdos__pdfpath(`./${"2015/"}${"7.pdf"}`),},</v>
      </c>
      <c r="X11" s="1">
        <v>10</v>
      </c>
    </row>
    <row r="12" spans="1:24" x14ac:dyDescent="0.25">
      <c r="A12" s="1" t="s">
        <v>748</v>
      </c>
      <c r="B12" s="1">
        <v>8</v>
      </c>
      <c r="C12" s="1" t="s">
        <v>1272</v>
      </c>
      <c r="D12" s="1" t="s">
        <v>1181</v>
      </c>
      <c r="E12" s="1" t="s">
        <v>1417</v>
      </c>
      <c r="F12" s="2" t="s">
        <v>340</v>
      </c>
      <c r="G12" s="1" t="s">
        <v>1176</v>
      </c>
      <c r="H12" s="3">
        <v>0</v>
      </c>
      <c r="I12" s="1">
        <v>8</v>
      </c>
      <c r="J12" s="1" t="s">
        <v>0</v>
      </c>
      <c r="K12" s="1" t="s">
        <v>1261</v>
      </c>
      <c r="L12" s="3" t="str">
        <f t="shared" si="1"/>
        <v>MAY</v>
      </c>
      <c r="M12" s="1" t="s">
        <v>1177</v>
      </c>
      <c r="N12" s="3" t="s">
        <v>1697</v>
      </c>
      <c r="O12" s="1" t="s">
        <v>870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"2015",typeDoc:"ACUERDO",dateDoc:"28-MAY",numDoc:"CG 08-2015",monthDoc:"MAY",nameDoc:"DICTAMEN INFORME ANUAL PRD",link: Acuerdos__pdfpath(`./${"2015/"}${"8.pdf"}`),},</v>
      </c>
      <c r="W12" s="1" t="str">
        <f t="shared" si="0"/>
        <v>{id:8,year: "2015",typeDoc:"ACUERDO",dateDoc:"28-MAY",numDoc:"CG 08-2015",monthDoc:"MAY",nameDoc:"DICTAMEN INFORME ANUAL PRD",link: Acuerdos__pdfpath(`./${"2015/"}${"8.pdf"}`),},</v>
      </c>
      <c r="X12" s="1">
        <v>11</v>
      </c>
    </row>
    <row r="13" spans="1:24" x14ac:dyDescent="0.25">
      <c r="A13" s="1" t="s">
        <v>748</v>
      </c>
      <c r="B13" s="1">
        <v>9</v>
      </c>
      <c r="C13" s="1" t="s">
        <v>1272</v>
      </c>
      <c r="D13" s="1" t="s">
        <v>1181</v>
      </c>
      <c r="E13" s="1" t="s">
        <v>1417</v>
      </c>
      <c r="F13" s="2" t="s">
        <v>340</v>
      </c>
      <c r="G13" s="1" t="s">
        <v>1176</v>
      </c>
      <c r="H13" s="3">
        <v>0</v>
      </c>
      <c r="I13" s="1">
        <v>9</v>
      </c>
      <c r="J13" s="1" t="s">
        <v>0</v>
      </c>
      <c r="K13" s="1" t="s">
        <v>1261</v>
      </c>
      <c r="L13" s="3" t="str">
        <f t="shared" si="1"/>
        <v>MAY</v>
      </c>
      <c r="M13" s="1" t="s">
        <v>1177</v>
      </c>
      <c r="N13" s="1" t="s">
        <v>1698</v>
      </c>
      <c r="O13" s="1" t="s">
        <v>870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"2015",typeDoc:"ACUERDO",dateDoc:"28-MAY",numDoc:"CG 09-2015",monthDoc:"MAY",nameDoc:"DICTAMEN INFORME ANUAL PT",link: Acuerdos__pdfpath(`./${"2015/"}${"9.pdf"}`),},</v>
      </c>
      <c r="W13" s="1" t="str">
        <f t="shared" si="0"/>
        <v>{id:9,year: "2015",typeDoc:"ACUERDO",dateDoc:"28-MAY",numDoc:"CG 09-2015",monthDoc:"MAY",nameDoc:"DICTAMEN INFORME ANUAL PT",link: Acuerdos__pdfpath(`./${"2015/"}${"9.pdf"}`),},</v>
      </c>
      <c r="X13" s="1">
        <v>12</v>
      </c>
    </row>
    <row r="14" spans="1:24" x14ac:dyDescent="0.25">
      <c r="A14" s="1" t="s">
        <v>748</v>
      </c>
      <c r="B14" s="1">
        <v>10</v>
      </c>
      <c r="C14" s="1" t="s">
        <v>1272</v>
      </c>
      <c r="D14" s="1" t="s">
        <v>1181</v>
      </c>
      <c r="E14" s="1" t="s">
        <v>1417</v>
      </c>
      <c r="F14" s="2" t="s">
        <v>340</v>
      </c>
      <c r="G14" s="1" t="s">
        <v>1176</v>
      </c>
      <c r="I14" s="1">
        <v>10</v>
      </c>
      <c r="J14" s="1" t="s">
        <v>0</v>
      </c>
      <c r="K14" s="1" t="s">
        <v>1261</v>
      </c>
      <c r="L14" s="3" t="str">
        <f t="shared" si="1"/>
        <v>MAY</v>
      </c>
      <c r="M14" s="1" t="s">
        <v>1177</v>
      </c>
      <c r="N14" s="1" t="s">
        <v>1699</v>
      </c>
      <c r="O14" s="1" t="s">
        <v>870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"2015",typeDoc:"ACUERDO",dateDoc:"28-MAY",numDoc:"CG 10-2015",monthDoc:"MAY",nameDoc:"DICTAMEN INFORME ANUAL PVEM",link: Acuerdos__pdfpath(`./${"2015/"}${"10.pdf"}`),},</v>
      </c>
      <c r="W14" s="1" t="str">
        <f t="shared" si="0"/>
        <v>{id:10,year: "2015",typeDoc:"ACUERDO",dateDoc:"28-MAY",numDoc:"CG 10-2015",monthDoc:"MAY",nameDoc:"DICTAMEN INFORME ANUAL PVEM",link: Acuerdos__pdfpath(`./${"2015/"}${"10.pdf"}`),},</v>
      </c>
      <c r="X14" s="1">
        <v>13</v>
      </c>
    </row>
    <row r="15" spans="1:24" x14ac:dyDescent="0.25">
      <c r="A15" s="1" t="s">
        <v>748</v>
      </c>
      <c r="B15" s="1">
        <v>11</v>
      </c>
      <c r="C15" s="1" t="s">
        <v>1272</v>
      </c>
      <c r="D15" s="1" t="s">
        <v>1181</v>
      </c>
      <c r="E15" s="1" t="s">
        <v>1417</v>
      </c>
      <c r="F15" s="2" t="s">
        <v>340</v>
      </c>
      <c r="G15" s="1" t="s">
        <v>1176</v>
      </c>
      <c r="I15" s="1">
        <v>11</v>
      </c>
      <c r="J15" s="1" t="s">
        <v>0</v>
      </c>
      <c r="K15" s="1" t="s">
        <v>1261</v>
      </c>
      <c r="L15" s="3" t="str">
        <f t="shared" si="1"/>
        <v>MAY</v>
      </c>
      <c r="M15" s="1" t="s">
        <v>1177</v>
      </c>
      <c r="N15" s="1" t="s">
        <v>1700</v>
      </c>
      <c r="O15" s="1" t="s">
        <v>870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"2015",typeDoc:"ACUERDO",dateDoc:"28-MAY",numDoc:"CG 11-2015",monthDoc:"MAY",nameDoc:"DICTAMEN INFORME ANUAL MC",link: Acuerdos__pdfpath(`./${"2015/"}${"11.pdf"}`),},</v>
      </c>
      <c r="W15" s="1" t="str">
        <f t="shared" si="0"/>
        <v>{id:11,year: "2015",typeDoc:"ACUERDO",dateDoc:"28-MAY",numDoc:"CG 11-2015",monthDoc:"MAY",nameDoc:"DICTAMEN INFORME ANUAL MC",link: Acuerdos__pdfpath(`./${"2015/"}${"11.pdf"}`),},</v>
      </c>
      <c r="X15" s="1">
        <v>14</v>
      </c>
    </row>
    <row r="16" spans="1:24" x14ac:dyDescent="0.25">
      <c r="A16" s="1" t="s">
        <v>748</v>
      </c>
      <c r="B16" s="1">
        <v>12</v>
      </c>
      <c r="C16" s="1" t="s">
        <v>1272</v>
      </c>
      <c r="D16" s="1" t="s">
        <v>1181</v>
      </c>
      <c r="E16" s="1" t="s">
        <v>1417</v>
      </c>
      <c r="F16" s="2" t="s">
        <v>340</v>
      </c>
      <c r="G16" s="1" t="s">
        <v>1176</v>
      </c>
      <c r="I16" s="1">
        <v>12</v>
      </c>
      <c r="J16" s="1" t="s">
        <v>0</v>
      </c>
      <c r="K16" s="1" t="s">
        <v>1261</v>
      </c>
      <c r="L16" s="3" t="str">
        <f t="shared" si="1"/>
        <v>MAY</v>
      </c>
      <c r="M16" s="1" t="s">
        <v>1177</v>
      </c>
      <c r="N16" s="1" t="s">
        <v>1701</v>
      </c>
      <c r="O16" s="1" t="s">
        <v>870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"2015",typeDoc:"ACUERDO",dateDoc:"28-MAY",numDoc:"CG 12-2015",monthDoc:"MAY",nameDoc:"DICTAMEN INFORME ANUAL PANAL",link: Acuerdos__pdfpath(`./${"2015/"}${"12.pdf"}`),},</v>
      </c>
      <c r="W16" s="1" t="str">
        <f t="shared" si="0"/>
        <v>{id:12,year: "2015",typeDoc:"ACUERDO",dateDoc:"28-MAY",numDoc:"CG 12-2015",monthDoc:"MAY",nameDoc:"DICTAMEN INFORME ANUAL PANAL",link: Acuerdos__pdfpath(`./${"2015/"}${"12.pdf"}`),},</v>
      </c>
      <c r="X16" s="1">
        <v>15</v>
      </c>
    </row>
    <row r="17" spans="1:24" x14ac:dyDescent="0.25">
      <c r="A17" s="1" t="s">
        <v>748</v>
      </c>
      <c r="B17" s="1">
        <v>13</v>
      </c>
      <c r="C17" s="1" t="s">
        <v>1272</v>
      </c>
      <c r="D17" s="1" t="s">
        <v>1181</v>
      </c>
      <c r="E17" s="1" t="s">
        <v>1417</v>
      </c>
      <c r="F17" s="2" t="s">
        <v>340</v>
      </c>
      <c r="G17" s="1" t="s">
        <v>1176</v>
      </c>
      <c r="I17" s="1">
        <v>13</v>
      </c>
      <c r="J17" s="1" t="s">
        <v>0</v>
      </c>
      <c r="K17" s="1" t="s">
        <v>1261</v>
      </c>
      <c r="L17" s="3" t="str">
        <f t="shared" si="1"/>
        <v>MAY</v>
      </c>
      <c r="M17" s="1" t="s">
        <v>1177</v>
      </c>
      <c r="N17" s="1" t="s">
        <v>1702</v>
      </c>
      <c r="O17" s="1" t="s">
        <v>870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"2015",typeDoc:"ACUERDO",dateDoc:"28-MAY",numDoc:"CG 13-2015",monthDoc:"MAY",nameDoc:"DICTAMEN INFORME ANUAL PAC",link: Acuerdos__pdfpath(`./${"2015/"}${"13.pdf"}`),},</v>
      </c>
      <c r="W17" s="1" t="str">
        <f t="shared" si="0"/>
        <v>{id:13,year: "2015",typeDoc:"ACUERDO",dateDoc:"28-MAY",numDoc:"CG 13-2015",monthDoc:"MAY",nameDoc:"DICTAMEN INFORME ANUAL PAC",link: Acuerdos__pdfpath(`./${"2015/"}${"13.pdf"}`),},</v>
      </c>
      <c r="X17" s="1">
        <v>16</v>
      </c>
    </row>
    <row r="18" spans="1:24" x14ac:dyDescent="0.25">
      <c r="A18" s="1" t="s">
        <v>748</v>
      </c>
      <c r="B18" s="1">
        <v>14</v>
      </c>
      <c r="C18" s="1" t="s">
        <v>1272</v>
      </c>
      <c r="D18" s="1" t="s">
        <v>1181</v>
      </c>
      <c r="E18" s="1" t="s">
        <v>1417</v>
      </c>
      <c r="F18" s="2" t="s">
        <v>340</v>
      </c>
      <c r="G18" s="1" t="s">
        <v>1176</v>
      </c>
      <c r="I18" s="1">
        <v>14</v>
      </c>
      <c r="J18" s="1" t="s">
        <v>0</v>
      </c>
      <c r="K18" s="1" t="s">
        <v>1261</v>
      </c>
      <c r="L18" s="3" t="str">
        <f t="shared" si="1"/>
        <v>MAY</v>
      </c>
      <c r="M18" s="1" t="s">
        <v>1177</v>
      </c>
      <c r="N18" s="1" t="s">
        <v>1703</v>
      </c>
      <c r="O18" s="1" t="s">
        <v>870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"2015",typeDoc:"ACUERDO",dateDoc:"28-MAY",numDoc:"CG 14-2015",monthDoc:"MAY",nameDoc:"DICTAMEN INFORME ANUAL PS",link: Acuerdos__pdfpath(`./${"2015/"}${"14.pdf"}`),},</v>
      </c>
      <c r="W18" s="1" t="str">
        <f t="shared" si="0"/>
        <v>{id:14,year: "2015",typeDoc:"ACUERDO",dateDoc:"28-MAY",numDoc:"CG 14-2015",monthDoc:"MAY",nameDoc:"DICTAMEN INFORME ANUAL PS",link: Acuerdos__pdfpath(`./${"2015/"}${"14.pdf"}`),},</v>
      </c>
      <c r="X18" s="1">
        <v>17</v>
      </c>
    </row>
    <row r="19" spans="1:24" x14ac:dyDescent="0.25">
      <c r="A19" s="1" t="s">
        <v>748</v>
      </c>
      <c r="B19" s="1">
        <v>15</v>
      </c>
      <c r="C19" s="1" t="s">
        <v>1272</v>
      </c>
      <c r="D19" s="1" t="s">
        <v>1181</v>
      </c>
      <c r="E19" s="1" t="s">
        <v>1417</v>
      </c>
      <c r="F19" s="2" t="s">
        <v>340</v>
      </c>
      <c r="G19" s="1" t="s">
        <v>1176</v>
      </c>
      <c r="I19" s="1">
        <v>15</v>
      </c>
      <c r="J19" s="1" t="s">
        <v>0</v>
      </c>
      <c r="K19" s="1" t="s">
        <v>1261</v>
      </c>
      <c r="L19" s="3" t="str">
        <f t="shared" si="1"/>
        <v>MAY</v>
      </c>
      <c r="M19" s="1" t="s">
        <v>1177</v>
      </c>
      <c r="N19" s="1" t="s">
        <v>1704</v>
      </c>
      <c r="O19" s="1" t="s">
        <v>870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"2015",typeDoc:"ACUERDO",dateDoc:"28-MAY",numDoc:"CG 15-2015",monthDoc:"MAY",nameDoc:"DICTAMEN INFORME ANUAL MORENA",link: Acuerdos__pdfpath(`./${"2015/"}${"15.pdf"}`),},</v>
      </c>
      <c r="W19" s="1" t="str">
        <f t="shared" si="0"/>
        <v>{id:15,year: "2015",typeDoc:"ACUERDO",dateDoc:"28-MAY",numDoc:"CG 15-2015",monthDoc:"MAY",nameDoc:"DICTAMEN INFORME ANUAL MORENA",link: Acuerdos__pdfpath(`./${"2015/"}${"15.pdf"}`),},</v>
      </c>
      <c r="X19" s="1">
        <v>18</v>
      </c>
    </row>
    <row r="20" spans="1:24" x14ac:dyDescent="0.25">
      <c r="A20" s="1" t="s">
        <v>748</v>
      </c>
      <c r="B20" s="1">
        <v>16</v>
      </c>
      <c r="C20" s="1" t="s">
        <v>1272</v>
      </c>
      <c r="D20" s="1" t="s">
        <v>1181</v>
      </c>
      <c r="E20" s="1" t="s">
        <v>1417</v>
      </c>
      <c r="F20" s="2" t="s">
        <v>340</v>
      </c>
      <c r="G20" s="1" t="s">
        <v>1176</v>
      </c>
      <c r="I20" s="1">
        <v>16</v>
      </c>
      <c r="J20" s="1" t="s">
        <v>0</v>
      </c>
      <c r="K20" s="1" t="s">
        <v>1261</v>
      </c>
      <c r="L20" s="3" t="str">
        <f t="shared" si="1"/>
        <v>MAY</v>
      </c>
      <c r="M20" s="1" t="s">
        <v>1177</v>
      </c>
      <c r="N20" s="1" t="s">
        <v>1705</v>
      </c>
      <c r="O20" s="1" t="s">
        <v>870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"2015",typeDoc:"ACUERDO",dateDoc:"28-MAY",numDoc:"CG 16-2015",monthDoc:"MAY",nameDoc:"DICTAMEN INFORME ANUAL HUMANISTA",link: Acuerdos__pdfpath(`./${"2015/"}${"16.pdf"}`),},</v>
      </c>
      <c r="W20" s="1" t="str">
        <f t="shared" si="0"/>
        <v>{id:16,year: "2015",typeDoc:"ACUERDO",dateDoc:"28-MAY",numDoc:"CG 16-2015",monthDoc:"MAY",nameDoc:"DICTAMEN INFORME ANUAL HUMANISTA",link: Acuerdos__pdfpath(`./${"2015/"}${"16.pdf"}`),},</v>
      </c>
      <c r="X20" s="1">
        <v>19</v>
      </c>
    </row>
    <row r="21" spans="1:24" x14ac:dyDescent="0.25">
      <c r="A21" s="1" t="s">
        <v>748</v>
      </c>
      <c r="B21" s="1">
        <v>17</v>
      </c>
      <c r="C21" s="1" t="s">
        <v>1272</v>
      </c>
      <c r="D21" s="1" t="s">
        <v>1181</v>
      </c>
      <c r="E21" s="1" t="s">
        <v>1417</v>
      </c>
      <c r="F21" s="2" t="s">
        <v>340</v>
      </c>
      <c r="G21" s="1" t="s">
        <v>1176</v>
      </c>
      <c r="I21" s="1">
        <v>17</v>
      </c>
      <c r="J21" s="1" t="s">
        <v>0</v>
      </c>
      <c r="K21" s="1" t="s">
        <v>1261</v>
      </c>
      <c r="L21" s="3" t="str">
        <f t="shared" si="1"/>
        <v>MAY</v>
      </c>
      <c r="M21" s="1" t="s">
        <v>1177</v>
      </c>
      <c r="N21" s="1" t="s">
        <v>1706</v>
      </c>
      <c r="O21" s="1" t="s">
        <v>870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"2015",typeDoc:"ACUERDO",dateDoc:"28-MAY",numDoc:"CG 17-2015",monthDoc:"MAY",nameDoc:"DICTAMEN INFORME ANUAL ENCUENTRO SOCIAL",link: Acuerdos__pdfpath(`./${"2015/"}${"17.pdf"}`),},</v>
      </c>
      <c r="W21" s="1" t="str">
        <f t="shared" si="0"/>
        <v>{id:17,year: "2015",typeDoc:"ACUERDO",dateDoc:"28-MAY",numDoc:"CG 17-2015",monthDoc:"MAY",nameDoc:"DICTAMEN INFORME ANUAL ENCUENTRO SOCIAL",link: Acuerdos__pdfpath(`./${"2015/"}${"17.pdf"}`),},</v>
      </c>
      <c r="X21" s="1">
        <v>20</v>
      </c>
    </row>
    <row r="22" spans="1:24" x14ac:dyDescent="0.25">
      <c r="A22" s="1" t="s">
        <v>748</v>
      </c>
      <c r="B22" s="1">
        <v>18</v>
      </c>
      <c r="C22" s="1" t="s">
        <v>1272</v>
      </c>
      <c r="D22" s="1" t="s">
        <v>1181</v>
      </c>
      <c r="E22" s="1" t="s">
        <v>1417</v>
      </c>
      <c r="F22" s="2" t="s">
        <v>340</v>
      </c>
      <c r="G22" s="1" t="s">
        <v>1176</v>
      </c>
      <c r="I22" s="1">
        <v>18</v>
      </c>
      <c r="J22" s="1" t="s">
        <v>0</v>
      </c>
      <c r="K22" s="1" t="s">
        <v>1261</v>
      </c>
      <c r="L22" s="3" t="str">
        <f t="shared" si="1"/>
        <v>MAY</v>
      </c>
      <c r="M22" s="1" t="s">
        <v>1177</v>
      </c>
      <c r="N22" s="1" t="s">
        <v>1707</v>
      </c>
      <c r="O22" s="1" t="s">
        <v>870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"2015",typeDoc:"ACUERDO",dateDoc:"28-MAY",numDoc:"CG 18-2015",monthDoc:"MAY",nameDoc:"QUEJA 001",link: Acuerdos__pdfpath(`./${"2015/"}${"18.pdf"}`),},</v>
      </c>
      <c r="W22" s="1" t="str">
        <f t="shared" si="0"/>
        <v>{id:18,year: "2015",typeDoc:"ACUERDO",dateDoc:"28-MAY",numDoc:"CG 18-2015",monthDoc:"MAY",nameDoc:"QUEJA 001",link: Acuerdos__pdfpath(`./${"2015/"}${"18.pdf"}`),},</v>
      </c>
      <c r="X22" s="1">
        <v>21</v>
      </c>
    </row>
    <row r="23" spans="1:24" ht="15.75" thickBot="1" x14ac:dyDescent="0.3">
      <c r="A23" s="1" t="s">
        <v>748</v>
      </c>
      <c r="B23" s="1">
        <v>19</v>
      </c>
      <c r="C23" s="1" t="s">
        <v>1272</v>
      </c>
      <c r="D23" s="1" t="s">
        <v>1181</v>
      </c>
      <c r="E23" s="1" t="s">
        <v>1417</v>
      </c>
      <c r="F23" s="2" t="s">
        <v>340</v>
      </c>
      <c r="G23" s="1" t="s">
        <v>1176</v>
      </c>
      <c r="I23" s="1">
        <v>19</v>
      </c>
      <c r="J23" s="1" t="s">
        <v>0</v>
      </c>
      <c r="K23" s="1" t="s">
        <v>1261</v>
      </c>
      <c r="L23" s="3" t="str">
        <f t="shared" si="1"/>
        <v>MAY</v>
      </c>
      <c r="M23" s="1" t="s">
        <v>1177</v>
      </c>
      <c r="N23" s="1" t="s">
        <v>1708</v>
      </c>
      <c r="O23" s="1" t="s">
        <v>870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"2015",typeDoc:"ACUERDO",dateDoc:"28-MAY",numDoc:"CG 19-2015",monthDoc:"MAY",nameDoc:"QUEJA 003",link: Acuerdos__pdfpath(`./${"2015/"}${"19.pdf"}`),},</v>
      </c>
      <c r="W23" s="1" t="str">
        <f t="shared" si="0"/>
        <v>{id:19,year: "2015",typeDoc:"ACUERDO",dateDoc:"28-MAY",numDoc:"CG 19-2015",monthDoc:"MAY",nameDoc:"QUEJA 003",link: Acuerdos__pdfpath(`./${"2015/"}${"19.pdf"}`),},</v>
      </c>
      <c r="X23" s="1">
        <v>22</v>
      </c>
    </row>
    <row r="24" spans="1:24" x14ac:dyDescent="0.25">
      <c r="A24" s="8" t="s">
        <v>748</v>
      </c>
      <c r="B24" s="8">
        <v>20</v>
      </c>
      <c r="C24" s="8" t="s">
        <v>1272</v>
      </c>
      <c r="D24" s="8" t="s">
        <v>1181</v>
      </c>
      <c r="E24" s="8" t="s">
        <v>1417</v>
      </c>
      <c r="F24" s="9" t="s">
        <v>885</v>
      </c>
      <c r="G24" s="8" t="s">
        <v>1176</v>
      </c>
      <c r="H24" s="8"/>
      <c r="I24" s="8">
        <v>20</v>
      </c>
      <c r="J24" s="8" t="s">
        <v>0</v>
      </c>
      <c r="K24" s="8" t="s">
        <v>1261</v>
      </c>
      <c r="L24" s="8" t="str">
        <f t="shared" si="1"/>
        <v>JUN</v>
      </c>
      <c r="M24" s="8" t="s">
        <v>1177</v>
      </c>
      <c r="N24" s="8" t="s">
        <v>1713</v>
      </c>
      <c r="O24" s="8" t="s">
        <v>870</v>
      </c>
      <c r="P24" s="27">
        <f t="shared" si="3"/>
        <v>20</v>
      </c>
      <c r="Q24" s="8" t="s">
        <v>613</v>
      </c>
      <c r="R24" s="11"/>
      <c r="W24" s="1" t="str">
        <f t="shared" si="0"/>
        <v/>
      </c>
      <c r="X24" s="1">
        <v>23</v>
      </c>
    </row>
    <row r="25" spans="1:24" ht="15.75" thickBot="1" x14ac:dyDescent="0.3">
      <c r="A25" s="13" t="s">
        <v>748</v>
      </c>
      <c r="B25" s="13" t="s">
        <v>611</v>
      </c>
      <c r="C25" s="13" t="s">
        <v>1272</v>
      </c>
      <c r="D25" s="13" t="s">
        <v>1181</v>
      </c>
      <c r="E25" s="13" t="s">
        <v>1417</v>
      </c>
      <c r="F25" s="14"/>
      <c r="G25" s="13" t="s">
        <v>1179</v>
      </c>
      <c r="H25" s="13"/>
      <c r="I25" s="13"/>
      <c r="J25" s="13"/>
      <c r="K25" s="13" t="s">
        <v>1180</v>
      </c>
      <c r="L25" s="13" t="str">
        <f t="shared" si="1"/>
        <v/>
      </c>
      <c r="M25" s="13" t="s">
        <v>1177</v>
      </c>
      <c r="N25" s="13" t="s">
        <v>878</v>
      </c>
      <c r="O25" s="13" t="s">
        <v>870</v>
      </c>
      <c r="P25" s="28" t="str">
        <f>CONCATENATE(I24,".1")</f>
        <v>20.1</v>
      </c>
      <c r="Q25" s="13" t="s">
        <v>622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W25" s="1" t="str">
        <f t="shared" si="0"/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X25" s="1">
        <v>24</v>
      </c>
    </row>
    <row r="26" spans="1:24" x14ac:dyDescent="0.25">
      <c r="A26" s="8" t="s">
        <v>748</v>
      </c>
      <c r="B26" s="8">
        <v>21</v>
      </c>
      <c r="C26" s="8" t="s">
        <v>1272</v>
      </c>
      <c r="D26" s="8" t="s">
        <v>1181</v>
      </c>
      <c r="E26" s="8" t="s">
        <v>1417</v>
      </c>
      <c r="F26" s="9" t="s">
        <v>54</v>
      </c>
      <c r="G26" s="8" t="s">
        <v>1176</v>
      </c>
      <c r="H26" s="8"/>
      <c r="I26" s="8">
        <v>21</v>
      </c>
      <c r="J26" s="8" t="s">
        <v>0</v>
      </c>
      <c r="K26" s="8" t="s">
        <v>1261</v>
      </c>
      <c r="L26" s="8" t="str">
        <f t="shared" si="1"/>
        <v>JUN</v>
      </c>
      <c r="M26" s="8" t="s">
        <v>1177</v>
      </c>
      <c r="N26" s="8" t="s">
        <v>1714</v>
      </c>
      <c r="O26" s="8" t="s">
        <v>870</v>
      </c>
      <c r="P26" s="27">
        <f>B26</f>
        <v>21</v>
      </c>
      <c r="Q26" s="8" t="s">
        <v>613</v>
      </c>
      <c r="R26" s="11"/>
      <c r="W26" s="1" t="str">
        <f t="shared" si="0"/>
        <v/>
      </c>
      <c r="X26" s="1">
        <v>25</v>
      </c>
    </row>
    <row r="27" spans="1:24" ht="15.75" thickBot="1" x14ac:dyDescent="0.3">
      <c r="A27" s="13" t="s">
        <v>748</v>
      </c>
      <c r="B27" s="13" t="s">
        <v>611</v>
      </c>
      <c r="C27" s="13" t="s">
        <v>1272</v>
      </c>
      <c r="D27" s="13" t="s">
        <v>1181</v>
      </c>
      <c r="E27" s="13" t="s">
        <v>1417</v>
      </c>
      <c r="F27" s="14"/>
      <c r="G27" s="13" t="s">
        <v>1179</v>
      </c>
      <c r="H27" s="13"/>
      <c r="I27" s="13"/>
      <c r="J27" s="13"/>
      <c r="K27" s="13" t="s">
        <v>1180</v>
      </c>
      <c r="L27" s="13" t="str">
        <f t="shared" si="1"/>
        <v/>
      </c>
      <c r="M27" s="13" t="s">
        <v>1177</v>
      </c>
      <c r="N27" s="13" t="s">
        <v>880</v>
      </c>
      <c r="O27" s="13" t="s">
        <v>870</v>
      </c>
      <c r="P27" s="28" t="str">
        <f>CONCATENATE(I26,".1")</f>
        <v>21.1</v>
      </c>
      <c r="Q27" s="13" t="s">
        <v>622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W27" s="1" t="str">
        <f t="shared" si="0"/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X27" s="1">
        <v>26</v>
      </c>
    </row>
    <row r="28" spans="1:24" x14ac:dyDescent="0.25">
      <c r="A28" s="8" t="s">
        <v>748</v>
      </c>
      <c r="B28" s="8">
        <v>22</v>
      </c>
      <c r="C28" s="8" t="s">
        <v>1272</v>
      </c>
      <c r="D28" s="8" t="s">
        <v>1181</v>
      </c>
      <c r="E28" s="8" t="s">
        <v>1417</v>
      </c>
      <c r="F28" s="9" t="s">
        <v>54</v>
      </c>
      <c r="G28" s="8" t="s">
        <v>1176</v>
      </c>
      <c r="H28" s="8"/>
      <c r="I28" s="8">
        <v>22</v>
      </c>
      <c r="J28" s="8" t="s">
        <v>0</v>
      </c>
      <c r="K28" s="8" t="s">
        <v>1261</v>
      </c>
      <c r="L28" s="8" t="str">
        <f t="shared" si="1"/>
        <v>JUN</v>
      </c>
      <c r="M28" s="8" t="s">
        <v>1177</v>
      </c>
      <c r="N28" s="8" t="s">
        <v>1715</v>
      </c>
      <c r="O28" s="8" t="s">
        <v>870</v>
      </c>
      <c r="P28" s="27">
        <f>B28</f>
        <v>22</v>
      </c>
      <c r="Q28" s="8" t="s">
        <v>613</v>
      </c>
      <c r="R28" s="11"/>
      <c r="W28" s="1" t="str">
        <f t="shared" si="0"/>
        <v/>
      </c>
      <c r="X28" s="1">
        <v>27</v>
      </c>
    </row>
    <row r="29" spans="1:24" ht="15.75" thickBot="1" x14ac:dyDescent="0.3">
      <c r="A29" s="13" t="s">
        <v>748</v>
      </c>
      <c r="B29" s="13" t="s">
        <v>611</v>
      </c>
      <c r="C29" s="13" t="s">
        <v>1272</v>
      </c>
      <c r="D29" s="13" t="s">
        <v>1181</v>
      </c>
      <c r="E29" s="13" t="s">
        <v>1417</v>
      </c>
      <c r="F29" s="14"/>
      <c r="G29" s="13" t="s">
        <v>1179</v>
      </c>
      <c r="H29" s="13"/>
      <c r="I29" s="13"/>
      <c r="J29" s="13"/>
      <c r="K29" s="13" t="s">
        <v>1180</v>
      </c>
      <c r="L29" s="13" t="str">
        <f t="shared" si="1"/>
        <v/>
      </c>
      <c r="M29" s="13" t="s">
        <v>1177</v>
      </c>
      <c r="N29" s="13" t="s">
        <v>881</v>
      </c>
      <c r="O29" s="13" t="s">
        <v>870</v>
      </c>
      <c r="P29" s="28" t="str">
        <f>CONCATENATE(I28,".1")</f>
        <v>22.1</v>
      </c>
      <c r="Q29" s="13" t="s">
        <v>622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W29" s="1" t="str">
        <f t="shared" si="0"/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X29" s="1">
        <v>28</v>
      </c>
    </row>
    <row r="30" spans="1:24" x14ac:dyDescent="0.25">
      <c r="A30" s="8" t="s">
        <v>748</v>
      </c>
      <c r="B30" s="8">
        <v>23</v>
      </c>
      <c r="C30" s="8" t="s">
        <v>1272</v>
      </c>
      <c r="D30" s="8" t="s">
        <v>1181</v>
      </c>
      <c r="E30" s="8" t="s">
        <v>1417</v>
      </c>
      <c r="F30" s="9" t="s">
        <v>54</v>
      </c>
      <c r="G30" s="8" t="s">
        <v>1176</v>
      </c>
      <c r="H30" s="8"/>
      <c r="I30" s="8">
        <v>23</v>
      </c>
      <c r="J30" s="8" t="s">
        <v>0</v>
      </c>
      <c r="K30" s="8" t="s">
        <v>1261</v>
      </c>
      <c r="L30" s="8" t="str">
        <f t="shared" si="1"/>
        <v>JUN</v>
      </c>
      <c r="M30" s="8" t="s">
        <v>1177</v>
      </c>
      <c r="N30" s="8" t="s">
        <v>1716</v>
      </c>
      <c r="O30" s="8" t="s">
        <v>870</v>
      </c>
      <c r="P30" s="27">
        <f>B30</f>
        <v>23</v>
      </c>
      <c r="Q30" s="8" t="s">
        <v>613</v>
      </c>
      <c r="R30" s="11"/>
      <c r="W30" s="1" t="str">
        <f t="shared" si="0"/>
        <v/>
      </c>
      <c r="X30" s="1">
        <v>29</v>
      </c>
    </row>
    <row r="31" spans="1:24" ht="15.75" thickBot="1" x14ac:dyDescent="0.3">
      <c r="A31" s="13" t="s">
        <v>748</v>
      </c>
      <c r="B31" s="13" t="s">
        <v>611</v>
      </c>
      <c r="C31" s="13" t="s">
        <v>1272</v>
      </c>
      <c r="D31" s="13" t="s">
        <v>1181</v>
      </c>
      <c r="E31" s="13" t="s">
        <v>1417</v>
      </c>
      <c r="F31" s="14"/>
      <c r="G31" s="13" t="s">
        <v>1179</v>
      </c>
      <c r="H31" s="13"/>
      <c r="I31" s="13"/>
      <c r="J31" s="13"/>
      <c r="K31" s="13" t="s">
        <v>1180</v>
      </c>
      <c r="L31" s="13" t="str">
        <f t="shared" si="1"/>
        <v/>
      </c>
      <c r="M31" s="13" t="s">
        <v>1177</v>
      </c>
      <c r="N31" s="13" t="s">
        <v>882</v>
      </c>
      <c r="O31" s="13" t="s">
        <v>870</v>
      </c>
      <c r="P31" s="28" t="str">
        <f>CONCATENATE(I30,".1")</f>
        <v>23.1</v>
      </c>
      <c r="Q31" s="13" t="s">
        <v>622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W31" s="1" t="str">
        <f t="shared" si="0"/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X31" s="1">
        <v>30</v>
      </c>
    </row>
    <row r="32" spans="1:24" x14ac:dyDescent="0.25">
      <c r="A32" s="8" t="s">
        <v>748</v>
      </c>
      <c r="B32" s="8">
        <v>24</v>
      </c>
      <c r="C32" s="8" t="s">
        <v>1272</v>
      </c>
      <c r="D32" s="8" t="s">
        <v>1181</v>
      </c>
      <c r="E32" s="8" t="s">
        <v>1417</v>
      </c>
      <c r="F32" s="9" t="s">
        <v>54</v>
      </c>
      <c r="G32" s="8" t="s">
        <v>1176</v>
      </c>
      <c r="H32" s="8"/>
      <c r="I32" s="8">
        <v>24</v>
      </c>
      <c r="J32" s="8" t="s">
        <v>0</v>
      </c>
      <c r="K32" s="8" t="s">
        <v>1261</v>
      </c>
      <c r="L32" s="8" t="str">
        <f t="shared" si="1"/>
        <v>JUN</v>
      </c>
      <c r="M32" s="8" t="s">
        <v>1177</v>
      </c>
      <c r="N32" s="8" t="s">
        <v>1717</v>
      </c>
      <c r="O32" s="8" t="s">
        <v>870</v>
      </c>
      <c r="P32" s="27">
        <f>B32</f>
        <v>24</v>
      </c>
      <c r="Q32" s="8" t="s">
        <v>613</v>
      </c>
      <c r="R32" s="11"/>
      <c r="W32" s="1" t="str">
        <f t="shared" si="0"/>
        <v/>
      </c>
      <c r="X32" s="1">
        <v>31</v>
      </c>
    </row>
    <row r="33" spans="1:24" ht="15.75" thickBot="1" x14ac:dyDescent="0.3">
      <c r="A33" s="13" t="s">
        <v>748</v>
      </c>
      <c r="B33" s="13" t="s">
        <v>611</v>
      </c>
      <c r="C33" s="13" t="s">
        <v>1272</v>
      </c>
      <c r="D33" s="13" t="s">
        <v>1181</v>
      </c>
      <c r="E33" s="13" t="s">
        <v>1417</v>
      </c>
      <c r="F33" s="14"/>
      <c r="G33" s="13" t="s">
        <v>1179</v>
      </c>
      <c r="H33" s="13"/>
      <c r="I33" s="13"/>
      <c r="J33" s="13"/>
      <c r="K33" s="13" t="s">
        <v>1180</v>
      </c>
      <c r="L33" s="13" t="str">
        <f t="shared" si="1"/>
        <v/>
      </c>
      <c r="M33" s="13" t="s">
        <v>1177</v>
      </c>
      <c r="N33" s="13" t="s">
        <v>883</v>
      </c>
      <c r="O33" s="13" t="s">
        <v>870</v>
      </c>
      <c r="P33" s="28" t="str">
        <f>CONCATENATE(I32,".1")</f>
        <v>24.1</v>
      </c>
      <c r="Q33" s="13" t="s">
        <v>622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W33" s="1" t="str">
        <f t="shared" si="0"/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X33" s="1">
        <v>32</v>
      </c>
    </row>
    <row r="34" spans="1:24" x14ac:dyDescent="0.25">
      <c r="A34" s="8" t="s">
        <v>748</v>
      </c>
      <c r="B34" s="8">
        <v>25</v>
      </c>
      <c r="C34" s="8" t="s">
        <v>1272</v>
      </c>
      <c r="D34" s="8" t="s">
        <v>1181</v>
      </c>
      <c r="E34" s="8" t="s">
        <v>1417</v>
      </c>
      <c r="F34" s="9" t="s">
        <v>54</v>
      </c>
      <c r="G34" s="8" t="s">
        <v>1176</v>
      </c>
      <c r="H34" s="8"/>
      <c r="I34" s="8">
        <v>25</v>
      </c>
      <c r="J34" s="8" t="s">
        <v>0</v>
      </c>
      <c r="K34" s="8" t="s">
        <v>1261</v>
      </c>
      <c r="L34" s="8" t="str">
        <f t="shared" si="1"/>
        <v>JUN</v>
      </c>
      <c r="M34" s="8" t="s">
        <v>1177</v>
      </c>
      <c r="N34" s="8" t="s">
        <v>1718</v>
      </c>
      <c r="O34" s="8" t="s">
        <v>870</v>
      </c>
      <c r="P34" s="27">
        <f>B34</f>
        <v>25</v>
      </c>
      <c r="Q34" s="8" t="s">
        <v>613</v>
      </c>
      <c r="R34" s="11"/>
      <c r="W34" s="1" t="str">
        <f t="shared" ref="W34:W65" si="5">IF(R34="","",R34)</f>
        <v/>
      </c>
      <c r="X34" s="1">
        <v>33</v>
      </c>
    </row>
    <row r="35" spans="1:24" ht="15.75" thickBot="1" x14ac:dyDescent="0.3">
      <c r="A35" s="13" t="s">
        <v>748</v>
      </c>
      <c r="B35" s="13" t="s">
        <v>611</v>
      </c>
      <c r="C35" s="13" t="s">
        <v>1272</v>
      </c>
      <c r="D35" s="13" t="s">
        <v>1181</v>
      </c>
      <c r="E35" s="13" t="s">
        <v>1417</v>
      </c>
      <c r="F35" s="14"/>
      <c r="G35" s="13" t="s">
        <v>1179</v>
      </c>
      <c r="H35" s="13"/>
      <c r="I35" s="13"/>
      <c r="J35" s="13"/>
      <c r="K35" s="13" t="s">
        <v>1180</v>
      </c>
      <c r="L35" s="13" t="str">
        <f t="shared" ref="L35:L66" si="6">MID(F35,4,3)</f>
        <v/>
      </c>
      <c r="M35" s="13" t="s">
        <v>1177</v>
      </c>
      <c r="N35" s="13" t="s">
        <v>884</v>
      </c>
      <c r="O35" s="13" t="s">
        <v>870</v>
      </c>
      <c r="P35" s="28" t="str">
        <f>CONCATENATE(I34,".1")</f>
        <v>25.1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W35" s="1" t="str">
        <f t="shared" si="5"/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X35" s="1">
        <v>34</v>
      </c>
    </row>
    <row r="36" spans="1:24" x14ac:dyDescent="0.25">
      <c r="A36" s="1" t="s">
        <v>748</v>
      </c>
      <c r="B36" s="1">
        <v>26</v>
      </c>
      <c r="C36" s="1" t="s">
        <v>1272</v>
      </c>
      <c r="D36" s="1" t="s">
        <v>1181</v>
      </c>
      <c r="E36" s="1" t="s">
        <v>1417</v>
      </c>
      <c r="F36" s="2" t="s">
        <v>603</v>
      </c>
      <c r="G36" s="1" t="s">
        <v>1176</v>
      </c>
      <c r="I36" s="1">
        <v>26</v>
      </c>
      <c r="J36" s="1" t="s">
        <v>0</v>
      </c>
      <c r="K36" s="1" t="s">
        <v>1261</v>
      </c>
      <c r="L36" s="3" t="str">
        <f t="shared" si="6"/>
        <v>JUL</v>
      </c>
      <c r="M36" s="1" t="s">
        <v>1177</v>
      </c>
      <c r="N36" s="1" t="s">
        <v>1719</v>
      </c>
      <c r="O36" s="1" t="s">
        <v>870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  <c r="W36" s="1" t="str">
        <f t="shared" si="5"/>
        <v>{id:26,year: "2015",typeDoc:"ACUERDO",dateDoc:"17-JUL",numDoc:"CG 26-2015",monthDoc:"JUL",nameDoc:"SANCIÓN INFORME ANUAL 2014 PRI",link: Acuerdos__pdfpath(`./${"2015/"}${"26.pdf"}`),},</v>
      </c>
      <c r="X36" s="1">
        <v>35</v>
      </c>
    </row>
    <row r="37" spans="1:24" x14ac:dyDescent="0.25">
      <c r="A37" s="1" t="s">
        <v>748</v>
      </c>
      <c r="B37" s="1">
        <v>27</v>
      </c>
      <c r="C37" s="1" t="s">
        <v>1272</v>
      </c>
      <c r="D37" s="1" t="s">
        <v>1181</v>
      </c>
      <c r="E37" s="1" t="s">
        <v>1417</v>
      </c>
      <c r="F37" s="2" t="s">
        <v>603</v>
      </c>
      <c r="G37" s="1" t="s">
        <v>1176</v>
      </c>
      <c r="I37" s="1">
        <v>27</v>
      </c>
      <c r="J37" s="1" t="s">
        <v>0</v>
      </c>
      <c r="K37" s="1" t="s">
        <v>1261</v>
      </c>
      <c r="L37" s="3" t="str">
        <f t="shared" si="6"/>
        <v>JUL</v>
      </c>
      <c r="M37" s="1" t="s">
        <v>1177</v>
      </c>
      <c r="N37" s="1" t="s">
        <v>1720</v>
      </c>
      <c r="O37" s="1" t="s">
        <v>870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"2015",typeDoc:"ACUERDO",dateDoc:"17-JUL",numDoc:"CG 27-2015",monthDoc:"JUL",nameDoc:"SANCIÓN INFORME ANUAL 2014 PT",link: Acuerdos__pdfpath(`./${"2015/"}${"27.pdf"}`),},</v>
      </c>
      <c r="W37" s="1" t="str">
        <f t="shared" si="5"/>
        <v>{id:27,year: "2015",typeDoc:"ACUERDO",dateDoc:"17-JUL",numDoc:"CG 27-2015",monthDoc:"JUL",nameDoc:"SANCIÓN INFORME ANUAL 2014 PT",link: Acuerdos__pdfpath(`./${"2015/"}${"27.pdf"}`),},</v>
      </c>
      <c r="X37" s="1">
        <v>36</v>
      </c>
    </row>
    <row r="38" spans="1:24" x14ac:dyDescent="0.25">
      <c r="A38" s="1" t="s">
        <v>748</v>
      </c>
      <c r="B38" s="1">
        <v>28</v>
      </c>
      <c r="C38" s="1" t="s">
        <v>1272</v>
      </c>
      <c r="D38" s="1" t="s">
        <v>1181</v>
      </c>
      <c r="E38" s="1" t="s">
        <v>1417</v>
      </c>
      <c r="F38" s="2" t="s">
        <v>603</v>
      </c>
      <c r="G38" s="1" t="s">
        <v>1176</v>
      </c>
      <c r="I38" s="1">
        <v>28</v>
      </c>
      <c r="J38" s="1" t="s">
        <v>0</v>
      </c>
      <c r="K38" s="1" t="s">
        <v>1261</v>
      </c>
      <c r="L38" s="3" t="str">
        <f t="shared" si="6"/>
        <v>JUL</v>
      </c>
      <c r="M38" s="1" t="s">
        <v>1177</v>
      </c>
      <c r="N38" s="1" t="s">
        <v>1721</v>
      </c>
      <c r="O38" s="1" t="s">
        <v>870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"2015",typeDoc:"ACUERDO",dateDoc:"17-JUL",numDoc:"CG 28-2015",monthDoc:"JUL",nameDoc:"SANCIÓN INFORME ANUAL 2014 PVEM",link: Acuerdos__pdfpath(`./${"2015/"}${"28.pdf"}`),},</v>
      </c>
      <c r="W38" s="1" t="str">
        <f t="shared" si="5"/>
        <v>{id:28,year: "2015",typeDoc:"ACUERDO",dateDoc:"17-JUL",numDoc:"CG 28-2015",monthDoc:"JUL",nameDoc:"SANCIÓN INFORME ANUAL 2014 PVEM",link: Acuerdos__pdfpath(`./${"2015/"}${"28.pdf"}`),},</v>
      </c>
      <c r="X38" s="1">
        <v>37</v>
      </c>
    </row>
    <row r="39" spans="1:24" x14ac:dyDescent="0.25">
      <c r="A39" s="1" t="s">
        <v>748</v>
      </c>
      <c r="B39" s="1">
        <v>29</v>
      </c>
      <c r="C39" s="1" t="s">
        <v>1272</v>
      </c>
      <c r="D39" s="1" t="s">
        <v>1181</v>
      </c>
      <c r="E39" s="1" t="s">
        <v>1417</v>
      </c>
      <c r="F39" s="2" t="s">
        <v>603</v>
      </c>
      <c r="G39" s="1" t="s">
        <v>1176</v>
      </c>
      <c r="I39" s="1">
        <v>29</v>
      </c>
      <c r="J39" s="1" t="s">
        <v>0</v>
      </c>
      <c r="K39" s="1" t="s">
        <v>1261</v>
      </c>
      <c r="L39" s="3" t="str">
        <f t="shared" si="6"/>
        <v>JUL</v>
      </c>
      <c r="M39" s="1" t="s">
        <v>1177</v>
      </c>
      <c r="N39" s="1" t="s">
        <v>1722</v>
      </c>
      <c r="O39" s="1" t="s">
        <v>870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"2015",typeDoc:"ACUERDO",dateDoc:"17-JUL",numDoc:"CG 29-2015",monthDoc:"JUL",nameDoc:"SANCIÓN INFORME ANUAL 2014 MC",link: Acuerdos__pdfpath(`./${"2015/"}${"29.pdf"}`),},</v>
      </c>
      <c r="W39" s="1" t="str">
        <f t="shared" si="5"/>
        <v>{id:29,year: "2015",typeDoc:"ACUERDO",dateDoc:"17-JUL",numDoc:"CG 29-2015",monthDoc:"JUL",nameDoc:"SANCIÓN INFORME ANUAL 2014 MC",link: Acuerdos__pdfpath(`./${"2015/"}${"29.pdf"}`),},</v>
      </c>
      <c r="X39" s="1">
        <v>38</v>
      </c>
    </row>
    <row r="40" spans="1:24" x14ac:dyDescent="0.25">
      <c r="A40" s="1" t="s">
        <v>748</v>
      </c>
      <c r="B40" s="1">
        <v>30</v>
      </c>
      <c r="C40" s="1" t="s">
        <v>1272</v>
      </c>
      <c r="D40" s="1" t="s">
        <v>1181</v>
      </c>
      <c r="E40" s="1" t="s">
        <v>1417</v>
      </c>
      <c r="F40" s="2" t="s">
        <v>603</v>
      </c>
      <c r="G40" s="1" t="s">
        <v>1176</v>
      </c>
      <c r="I40" s="1">
        <v>30</v>
      </c>
      <c r="J40" s="1" t="s">
        <v>0</v>
      </c>
      <c r="K40" s="1" t="s">
        <v>1261</v>
      </c>
      <c r="L40" s="3" t="str">
        <f t="shared" si="6"/>
        <v>JUL</v>
      </c>
      <c r="M40" s="1" t="s">
        <v>1177</v>
      </c>
      <c r="N40" s="1" t="s">
        <v>1723</v>
      </c>
      <c r="O40" s="1" t="s">
        <v>870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"2015",typeDoc:"ACUERDO",dateDoc:"17-JUL",numDoc:"CG 30-2015",monthDoc:"JUL",nameDoc:"SANCIÓN INFORME ANUAL 2014 PNA",link: Acuerdos__pdfpath(`./${"2015/"}${"30.pdf"}`),},</v>
      </c>
      <c r="W40" s="1" t="str">
        <f t="shared" si="5"/>
        <v>{id:30,year: "2015",typeDoc:"ACUERDO",dateDoc:"17-JUL",numDoc:"CG 30-2015",monthDoc:"JUL",nameDoc:"SANCIÓN INFORME ANUAL 2014 PNA",link: Acuerdos__pdfpath(`./${"2015/"}${"30.pdf"}`),},</v>
      </c>
      <c r="X40" s="1">
        <v>39</v>
      </c>
    </row>
    <row r="41" spans="1:24" x14ac:dyDescent="0.25">
      <c r="A41" s="1" t="s">
        <v>748</v>
      </c>
      <c r="B41" s="1">
        <v>31</v>
      </c>
      <c r="C41" s="1" t="s">
        <v>1272</v>
      </c>
      <c r="D41" s="1" t="s">
        <v>1181</v>
      </c>
      <c r="E41" s="1" t="s">
        <v>1417</v>
      </c>
      <c r="F41" s="2" t="s">
        <v>603</v>
      </c>
      <c r="G41" s="1" t="s">
        <v>1176</v>
      </c>
      <c r="I41" s="1">
        <v>31</v>
      </c>
      <c r="J41" s="1" t="s">
        <v>0</v>
      </c>
      <c r="K41" s="1" t="s">
        <v>1261</v>
      </c>
      <c r="L41" s="3" t="str">
        <f t="shared" si="6"/>
        <v>JUL</v>
      </c>
      <c r="M41" s="1" t="s">
        <v>1177</v>
      </c>
      <c r="N41" s="1" t="s">
        <v>1724</v>
      </c>
      <c r="O41" s="1" t="s">
        <v>870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"2015",typeDoc:"ACUERDO",dateDoc:"17-JUL",numDoc:"CG 31-2015",monthDoc:"JUL",nameDoc:"SANCIÓN INFORME ANUAL 2014 PS",link: Acuerdos__pdfpath(`./${"2015/"}${"31.pdf"}`),},</v>
      </c>
      <c r="W41" s="1" t="str">
        <f t="shared" si="5"/>
        <v>{id:31,year: "2015",typeDoc:"ACUERDO",dateDoc:"17-JUL",numDoc:"CG 31-2015",monthDoc:"JUL",nameDoc:"SANCIÓN INFORME ANUAL 2014 PS",link: Acuerdos__pdfpath(`./${"2015/"}${"31.pdf"}`),},</v>
      </c>
      <c r="X41" s="1">
        <v>40</v>
      </c>
    </row>
    <row r="42" spans="1:24" x14ac:dyDescent="0.25">
      <c r="A42" s="1" t="s">
        <v>748</v>
      </c>
      <c r="B42" s="1">
        <v>32</v>
      </c>
      <c r="C42" s="1" t="s">
        <v>1272</v>
      </c>
      <c r="D42" s="1" t="s">
        <v>1181</v>
      </c>
      <c r="E42" s="1" t="s">
        <v>1417</v>
      </c>
      <c r="F42" s="2" t="s">
        <v>603</v>
      </c>
      <c r="G42" s="1" t="s">
        <v>1176</v>
      </c>
      <c r="I42" s="1">
        <v>32</v>
      </c>
      <c r="J42" s="1" t="s">
        <v>0</v>
      </c>
      <c r="K42" s="1" t="s">
        <v>1261</v>
      </c>
      <c r="L42" s="3" t="str">
        <f t="shared" si="6"/>
        <v>JUL</v>
      </c>
      <c r="M42" s="1" t="s">
        <v>1177</v>
      </c>
      <c r="N42" s="3" t="s">
        <v>1725</v>
      </c>
      <c r="O42" s="1" t="s">
        <v>870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"2015",typeDoc:"ACUERDO",dateDoc:"17-JUL",numDoc:"CG 32-2015",monthDoc:"JUL",nameDoc:"SANCIÓN INFORME ANUAL 2014 ENCUENTRO SOCIAL",link: Acuerdos__pdfpath(`./${"2015/"}${"32.pdf"}`),},</v>
      </c>
      <c r="W42" s="1" t="str">
        <f t="shared" si="5"/>
        <v>{id:32,year: "2015",typeDoc:"ACUERDO",dateDoc:"17-JUL",numDoc:"CG 32-2015",monthDoc:"JUL",nameDoc:"SANCIÓN INFORME ANUAL 2014 ENCUENTRO SOCIAL",link: Acuerdos__pdfpath(`./${"2015/"}${"32.pdf"}`),},</v>
      </c>
      <c r="X42" s="1">
        <v>41</v>
      </c>
    </row>
    <row r="43" spans="1:24" x14ac:dyDescent="0.25">
      <c r="A43" s="1" t="s">
        <v>748</v>
      </c>
      <c r="B43" s="1">
        <v>33</v>
      </c>
      <c r="C43" s="1" t="s">
        <v>1272</v>
      </c>
      <c r="D43" s="1" t="s">
        <v>1181</v>
      </c>
      <c r="E43" s="1" t="s">
        <v>1417</v>
      </c>
      <c r="F43" s="2" t="s">
        <v>604</v>
      </c>
      <c r="G43" s="1" t="s">
        <v>1176</v>
      </c>
      <c r="I43" s="1">
        <v>33</v>
      </c>
      <c r="J43" s="1" t="s">
        <v>0</v>
      </c>
      <c r="K43" s="1" t="s">
        <v>1261</v>
      </c>
      <c r="L43" s="3" t="str">
        <f t="shared" si="6"/>
        <v>AGO</v>
      </c>
      <c r="M43" s="1" t="s">
        <v>1177</v>
      </c>
      <c r="N43" s="3" t="s">
        <v>1726</v>
      </c>
      <c r="O43" s="1" t="s">
        <v>870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"2015",typeDoc:"ACUERDO",dateDoc:"28-AGO",numDoc:"CG 33-2015",monthDoc:"AGO",nameDoc:"AJUSTE SANCIÓN FISCALIZACIÓN PT",link: Acuerdos__pdfpath(`./${"2015/"}${"33.pdf"}`),},</v>
      </c>
      <c r="W43" s="1" t="str">
        <f t="shared" si="5"/>
        <v>{id:33,year: "2015",typeDoc:"ACUERDO",dateDoc:"28-AGO",numDoc:"CG 33-2015",monthDoc:"AGO",nameDoc:"AJUSTE SANCIÓN FISCALIZACIÓN PT",link: Acuerdos__pdfpath(`./${"2015/"}${"33.pdf"}`),},</v>
      </c>
      <c r="X43" s="1">
        <v>42</v>
      </c>
    </row>
    <row r="44" spans="1:24" x14ac:dyDescent="0.25">
      <c r="A44" s="1" t="s">
        <v>748</v>
      </c>
      <c r="B44" s="1">
        <v>34</v>
      </c>
      <c r="C44" s="1" t="s">
        <v>1272</v>
      </c>
      <c r="D44" s="1" t="s">
        <v>1181</v>
      </c>
      <c r="E44" s="1" t="s">
        <v>1417</v>
      </c>
      <c r="F44" s="2" t="s">
        <v>607</v>
      </c>
      <c r="G44" s="1" t="s">
        <v>1303</v>
      </c>
      <c r="H44" s="1">
        <v>0</v>
      </c>
      <c r="I44" s="1">
        <v>1</v>
      </c>
      <c r="J44" s="1" t="s">
        <v>0</v>
      </c>
      <c r="K44" s="1" t="s">
        <v>1261</v>
      </c>
      <c r="L44" s="3" t="str">
        <f t="shared" si="6"/>
        <v>SEP</v>
      </c>
      <c r="M44" s="1" t="s">
        <v>1177</v>
      </c>
      <c r="N44" s="3" t="s">
        <v>1727</v>
      </c>
      <c r="O44" s="1" t="s">
        <v>870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Acuerdos__pdfpath(`./${"2015/"}${"01.pdf"}`),},</v>
      </c>
      <c r="W44" s="1" t="str">
        <f t="shared" si="5"/>
        <v>{id:34,year: "2015",typeDoc:"ACUERDO",dateDoc:"18-SEP",numDoc:"CG0 01-2015",monthDoc:"SEP",nameDoc:"INTEGRACIÓN DE COMISIONES ITE",link: Acuerdos__pdfpath(`./${"2015/"}${"01.pdf"}`),},</v>
      </c>
      <c r="X44" s="1">
        <v>43</v>
      </c>
    </row>
    <row r="45" spans="1:24" x14ac:dyDescent="0.25">
      <c r="A45" s="4" t="s">
        <v>748</v>
      </c>
      <c r="B45" s="4">
        <v>35</v>
      </c>
      <c r="C45" s="4" t="s">
        <v>1272</v>
      </c>
      <c r="D45" s="4"/>
      <c r="E45" s="4" t="s">
        <v>1417</v>
      </c>
      <c r="F45" s="5"/>
      <c r="G45" s="4" t="s">
        <v>1303</v>
      </c>
      <c r="H45" s="4">
        <v>0</v>
      </c>
      <c r="I45" s="4">
        <v>2</v>
      </c>
      <c r="J45" s="4" t="s">
        <v>0</v>
      </c>
      <c r="K45" s="4" t="s">
        <v>1261</v>
      </c>
      <c r="L45" s="4" t="str">
        <f t="shared" si="6"/>
        <v/>
      </c>
      <c r="M45" s="4" t="s">
        <v>1177</v>
      </c>
      <c r="N45" s="4"/>
      <c r="O45" s="4" t="s">
        <v>870</v>
      </c>
      <c r="P45" s="29" t="str">
        <f>CONCATENATE("0",I45)</f>
        <v>02</v>
      </c>
      <c r="Q45" s="4" t="s">
        <v>1</v>
      </c>
      <c r="R45" s="4"/>
      <c r="W45" s="1" t="str">
        <f t="shared" si="5"/>
        <v/>
      </c>
      <c r="X45" s="1">
        <v>44</v>
      </c>
    </row>
    <row r="46" spans="1:24" x14ac:dyDescent="0.25">
      <c r="A46" s="1" t="s">
        <v>748</v>
      </c>
      <c r="B46" s="1">
        <v>36</v>
      </c>
      <c r="C46" s="1" t="s">
        <v>1272</v>
      </c>
      <c r="D46" s="1" t="s">
        <v>1181</v>
      </c>
      <c r="E46" s="1" t="s">
        <v>1417</v>
      </c>
      <c r="F46" s="2" t="s">
        <v>607</v>
      </c>
      <c r="G46" s="1" t="s">
        <v>1303</v>
      </c>
      <c r="H46" s="1">
        <v>0</v>
      </c>
      <c r="I46" s="1">
        <v>3</v>
      </c>
      <c r="J46" s="1" t="s">
        <v>0</v>
      </c>
      <c r="K46" s="1" t="s">
        <v>1261</v>
      </c>
      <c r="L46" s="3" t="str">
        <f t="shared" si="6"/>
        <v>SEP</v>
      </c>
      <c r="M46" s="1" t="s">
        <v>1177</v>
      </c>
      <c r="N46" s="3" t="s">
        <v>1709</v>
      </c>
      <c r="O46" s="1" t="s">
        <v>870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Acuerdos__pdfpath(`./${"2015/"}${"03.pdf"}`),},</v>
      </c>
      <c r="X46" s="1">
        <v>45</v>
      </c>
    </row>
    <row r="47" spans="1:24" x14ac:dyDescent="0.25">
      <c r="A47" s="1" t="s">
        <v>748</v>
      </c>
      <c r="B47" s="1">
        <v>37</v>
      </c>
      <c r="C47" s="1" t="s">
        <v>1272</v>
      </c>
      <c r="D47" s="1" t="s">
        <v>1181</v>
      </c>
      <c r="E47" s="1" t="s">
        <v>1417</v>
      </c>
      <c r="F47" s="2" t="s">
        <v>607</v>
      </c>
      <c r="G47" s="1" t="s">
        <v>1303</v>
      </c>
      <c r="H47" s="3">
        <v>0</v>
      </c>
      <c r="I47" s="1">
        <v>4</v>
      </c>
      <c r="J47" s="1" t="s">
        <v>0</v>
      </c>
      <c r="K47" s="1" t="s">
        <v>1261</v>
      </c>
      <c r="L47" s="3" t="str">
        <f t="shared" si="6"/>
        <v>SEP</v>
      </c>
      <c r="M47" s="1" t="s">
        <v>1177</v>
      </c>
      <c r="N47" s="3" t="s">
        <v>1728</v>
      </c>
      <c r="O47" s="1" t="s">
        <v>870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Acuerdos__pdfpath(`./${"2015/"}${"04.pdf"}`),},</v>
      </c>
      <c r="W47" s="1" t="str">
        <f t="shared" si="5"/>
        <v>{id:37,year: "2015",typeDoc:"ACUERDO",dateDoc:"18-SEP",numDoc:"CG0 04-2015",monthDoc:"SEP",nameDoc:"LOGO ITE",link: Acuerdos__pdfpath(`./${"2015/"}${"04.pdf"}`),},</v>
      </c>
      <c r="X47" s="1">
        <v>46</v>
      </c>
    </row>
    <row r="48" spans="1:24" x14ac:dyDescent="0.25">
      <c r="A48" s="1" t="s">
        <v>748</v>
      </c>
      <c r="B48" s="1">
        <v>38</v>
      </c>
      <c r="C48" s="1" t="s">
        <v>1272</v>
      </c>
      <c r="D48" s="1" t="s">
        <v>1181</v>
      </c>
      <c r="E48" s="1" t="s">
        <v>1417</v>
      </c>
      <c r="F48" s="2" t="s">
        <v>23</v>
      </c>
      <c r="G48" s="1" t="s">
        <v>1303</v>
      </c>
      <c r="H48" s="3">
        <v>0</v>
      </c>
      <c r="I48" s="1">
        <v>5</v>
      </c>
      <c r="J48" s="1" t="s">
        <v>0</v>
      </c>
      <c r="K48" s="1" t="s">
        <v>1261</v>
      </c>
      <c r="L48" s="3" t="str">
        <f t="shared" si="6"/>
        <v>SEP</v>
      </c>
      <c r="M48" s="1" t="s">
        <v>1177</v>
      </c>
      <c r="N48" s="3" t="s">
        <v>1729</v>
      </c>
      <c r="O48" s="1" t="s">
        <v>870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Acuerdos__pdfpath(`./${"2015/"}${"05.pdf"}`),},</v>
      </c>
      <c r="X48" s="1">
        <v>47</v>
      </c>
    </row>
    <row r="49" spans="1:24" x14ac:dyDescent="0.25">
      <c r="A49" s="1" t="s">
        <v>748</v>
      </c>
      <c r="B49" s="1">
        <v>39</v>
      </c>
      <c r="C49" s="1" t="s">
        <v>1272</v>
      </c>
      <c r="D49" s="1" t="s">
        <v>1181</v>
      </c>
      <c r="E49" s="1" t="s">
        <v>1417</v>
      </c>
      <c r="F49" s="2" t="s">
        <v>23</v>
      </c>
      <c r="G49" s="1" t="s">
        <v>1303</v>
      </c>
      <c r="H49" s="3">
        <v>0</v>
      </c>
      <c r="I49" s="1">
        <v>6</v>
      </c>
      <c r="J49" s="1" t="s">
        <v>0</v>
      </c>
      <c r="K49" s="1" t="s">
        <v>1261</v>
      </c>
      <c r="L49" s="3" t="str">
        <f t="shared" si="6"/>
        <v>SEP</v>
      </c>
      <c r="M49" s="1" t="s">
        <v>1177</v>
      </c>
      <c r="N49" s="1" t="s">
        <v>1730</v>
      </c>
      <c r="O49" s="1" t="s">
        <v>870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Acuerdos__pdfpath(`./${"2015/"}${"06.pdf"}`),},</v>
      </c>
      <c r="X49" s="1">
        <v>48</v>
      </c>
    </row>
    <row r="50" spans="1:24" x14ac:dyDescent="0.25">
      <c r="A50" s="1" t="s">
        <v>748</v>
      </c>
      <c r="B50" s="1">
        <v>40</v>
      </c>
      <c r="C50" s="1" t="s">
        <v>1272</v>
      </c>
      <c r="D50" s="1" t="s">
        <v>1181</v>
      </c>
      <c r="E50" s="1" t="s">
        <v>1417</v>
      </c>
      <c r="F50" s="2" t="s">
        <v>23</v>
      </c>
      <c r="G50" s="1" t="s">
        <v>1303</v>
      </c>
      <c r="H50" s="3">
        <v>0</v>
      </c>
      <c r="I50" s="1">
        <v>7</v>
      </c>
      <c r="J50" s="1" t="s">
        <v>0</v>
      </c>
      <c r="K50" s="1" t="s">
        <v>1261</v>
      </c>
      <c r="L50" s="3" t="str">
        <f t="shared" si="6"/>
        <v>SEP</v>
      </c>
      <c r="M50" s="1" t="s">
        <v>1177</v>
      </c>
      <c r="N50" s="1" t="s">
        <v>1731</v>
      </c>
      <c r="O50" s="1" t="s">
        <v>870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Acuerdos__pdfpath(`./${"2015/"}${"07.pdf"}`),},</v>
      </c>
      <c r="X50" s="1">
        <v>49</v>
      </c>
    </row>
    <row r="51" spans="1:24" x14ac:dyDescent="0.25">
      <c r="A51" s="1" t="s">
        <v>748</v>
      </c>
      <c r="B51" s="1">
        <v>41</v>
      </c>
      <c r="C51" s="1" t="s">
        <v>1272</v>
      </c>
      <c r="D51" s="1" t="s">
        <v>1181</v>
      </c>
      <c r="E51" s="1" t="s">
        <v>1417</v>
      </c>
      <c r="F51" s="2" t="s">
        <v>23</v>
      </c>
      <c r="G51" s="1" t="s">
        <v>1303</v>
      </c>
      <c r="H51" s="3">
        <v>0</v>
      </c>
      <c r="I51" s="1">
        <v>8</v>
      </c>
      <c r="J51" s="1" t="s">
        <v>0</v>
      </c>
      <c r="K51" s="1" t="s">
        <v>1261</v>
      </c>
      <c r="L51" s="3" t="str">
        <f t="shared" si="6"/>
        <v>SEP</v>
      </c>
      <c r="M51" s="1" t="s">
        <v>1177</v>
      </c>
      <c r="N51" s="1" t="s">
        <v>1732</v>
      </c>
      <c r="O51" s="1" t="s">
        <v>870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Acuerdos__pdfpath(`./${"2015/"}${"08.pdf"}`),},</v>
      </c>
      <c r="W51" s="1" t="str">
        <f t="shared" si="5"/>
        <v>{id:41,year: "2015",typeDoc:"ACUERDO",dateDoc:"30-SEP",numDoc:"CG0 08-2015",monthDoc:"SEP",nameDoc:"PRESUPUESTO DE EGRESOS 2016",link: Acuerdos__pdfpath(`./${"2015/"}${"08.pdf"}`),},</v>
      </c>
      <c r="X51" s="1">
        <v>50</v>
      </c>
    </row>
    <row r="52" spans="1:24" x14ac:dyDescent="0.25">
      <c r="A52" s="4" t="s">
        <v>748</v>
      </c>
      <c r="B52" s="4">
        <v>42</v>
      </c>
      <c r="C52" s="4" t="s">
        <v>1272</v>
      </c>
      <c r="D52" s="4"/>
      <c r="E52" s="4" t="s">
        <v>1417</v>
      </c>
      <c r="F52" s="5"/>
      <c r="G52" s="4" t="s">
        <v>1303</v>
      </c>
      <c r="H52" s="4">
        <v>0</v>
      </c>
      <c r="I52" s="4">
        <v>9</v>
      </c>
      <c r="J52" s="4" t="s">
        <v>0</v>
      </c>
      <c r="K52" s="4" t="s">
        <v>1261</v>
      </c>
      <c r="L52" s="4" t="str">
        <f t="shared" si="6"/>
        <v/>
      </c>
      <c r="M52" s="4" t="s">
        <v>1177</v>
      </c>
      <c r="N52" s="4" t="s">
        <v>1674</v>
      </c>
      <c r="O52" s="4" t="s">
        <v>870</v>
      </c>
      <c r="P52" s="29" t="str">
        <f>CONCATENATE("0",I52)</f>
        <v>09</v>
      </c>
      <c r="Q52" s="4" t="s">
        <v>1</v>
      </c>
      <c r="R52" s="4"/>
      <c r="W52" s="1" t="str">
        <f t="shared" si="5"/>
        <v/>
      </c>
      <c r="X52" s="1">
        <v>51</v>
      </c>
    </row>
    <row r="53" spans="1:24" x14ac:dyDescent="0.25">
      <c r="A53" s="1" t="s">
        <v>748</v>
      </c>
      <c r="B53" s="1">
        <v>43</v>
      </c>
      <c r="C53" s="1" t="s">
        <v>1272</v>
      </c>
      <c r="D53" s="1" t="s">
        <v>1181</v>
      </c>
      <c r="E53" s="1" t="s">
        <v>1417</v>
      </c>
      <c r="F53" s="2" t="s">
        <v>608</v>
      </c>
      <c r="G53" s="1" t="s">
        <v>1303</v>
      </c>
      <c r="H53" s="1">
        <v>0</v>
      </c>
      <c r="I53" s="1">
        <v>10</v>
      </c>
      <c r="J53" s="1" t="s">
        <v>0</v>
      </c>
      <c r="K53" s="1" t="s">
        <v>1261</v>
      </c>
      <c r="L53" s="3" t="str">
        <f t="shared" si="6"/>
        <v>OCT</v>
      </c>
      <c r="M53" s="1" t="s">
        <v>1177</v>
      </c>
      <c r="N53" s="1" t="s">
        <v>1733</v>
      </c>
      <c r="O53" s="1" t="s">
        <v>870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Acuerdos__pdfpath(`./${"2015/"}${"010.pdf"}`),},</v>
      </c>
      <c r="X53" s="1">
        <v>52</v>
      </c>
    </row>
    <row r="54" spans="1:24" x14ac:dyDescent="0.25">
      <c r="A54" s="1" t="s">
        <v>748</v>
      </c>
      <c r="B54" s="1">
        <v>44</v>
      </c>
      <c r="C54" s="1" t="s">
        <v>1272</v>
      </c>
      <c r="D54" s="1" t="s">
        <v>1181</v>
      </c>
      <c r="E54" s="1" t="s">
        <v>1417</v>
      </c>
      <c r="F54" s="2" t="s">
        <v>608</v>
      </c>
      <c r="G54" s="1" t="s">
        <v>1303</v>
      </c>
      <c r="H54" s="1">
        <v>0</v>
      </c>
      <c r="I54" s="1">
        <v>11</v>
      </c>
      <c r="J54" s="1" t="s">
        <v>0</v>
      </c>
      <c r="K54" s="1" t="s">
        <v>1261</v>
      </c>
      <c r="L54" s="3" t="str">
        <f t="shared" si="6"/>
        <v>OCT</v>
      </c>
      <c r="M54" s="1" t="s">
        <v>1177</v>
      </c>
      <c r="N54" s="1" t="s">
        <v>1734</v>
      </c>
      <c r="O54" s="1" t="s">
        <v>870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Acuerdos__pdfpath(`./${"2015/"}${"011.pdf"}`),},</v>
      </c>
      <c r="W54" s="1" t="str">
        <f t="shared" si="5"/>
        <v>{id:44,year: "2015",typeDoc:"ACUERDO",dateDoc:"29-OCT",numDoc:"CG0 011-2015",monthDoc:"OCT",nameDoc:"METODOLOGÍA MONITOREO",link: Acuerdos__pdfpath(`./${"2015/"}${"011.pdf"}`),},</v>
      </c>
      <c r="X54" s="1">
        <v>53</v>
      </c>
    </row>
    <row r="55" spans="1:24" x14ac:dyDescent="0.25">
      <c r="A55" s="1" t="s">
        <v>748</v>
      </c>
      <c r="B55" s="1">
        <v>45</v>
      </c>
      <c r="C55" s="1" t="s">
        <v>1272</v>
      </c>
      <c r="D55" s="1" t="s">
        <v>1181</v>
      </c>
      <c r="E55" s="1" t="s">
        <v>1417</v>
      </c>
      <c r="F55" s="2" t="s">
        <v>608</v>
      </c>
      <c r="G55" s="1" t="s">
        <v>1303</v>
      </c>
      <c r="H55" s="1">
        <v>0</v>
      </c>
      <c r="I55" s="1">
        <v>12</v>
      </c>
      <c r="J55" s="1" t="s">
        <v>0</v>
      </c>
      <c r="K55" s="1" t="s">
        <v>1261</v>
      </c>
      <c r="L55" s="3" t="str">
        <f t="shared" si="6"/>
        <v>OCT</v>
      </c>
      <c r="M55" s="1" t="s">
        <v>1177</v>
      </c>
      <c r="N55" s="1" t="s">
        <v>795</v>
      </c>
      <c r="O55" s="1" t="s">
        <v>870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Acuerdos__pdfpath(`./${"2015/"}${"012.pdf"}`),},</v>
      </c>
      <c r="W55" s="1" t="str">
        <f t="shared" si="5"/>
        <v>{id:45,year: "2015",typeDoc:"ACUERDO",dateDoc:"29-OCT",numDoc:"CG0 012-2015",monthDoc:"OCT",nameDoc:"LINEAMIENTOS DEBATES",link: Acuerdos__pdfpath(`./${"2015/"}${"012.pdf"}`),},</v>
      </c>
      <c r="X55" s="1">
        <v>54</v>
      </c>
    </row>
    <row r="56" spans="1:24" x14ac:dyDescent="0.25">
      <c r="A56" s="1" t="s">
        <v>748</v>
      </c>
      <c r="B56" s="1">
        <v>46</v>
      </c>
      <c r="C56" s="1" t="s">
        <v>1272</v>
      </c>
      <c r="D56" s="1" t="s">
        <v>1181</v>
      </c>
      <c r="E56" s="1" t="s">
        <v>1417</v>
      </c>
      <c r="F56" s="2" t="s">
        <v>608</v>
      </c>
      <c r="G56" s="1" t="s">
        <v>1303</v>
      </c>
      <c r="H56" s="1">
        <v>0</v>
      </c>
      <c r="I56" s="1">
        <v>13</v>
      </c>
      <c r="J56" s="1" t="s">
        <v>0</v>
      </c>
      <c r="K56" s="1" t="s">
        <v>1261</v>
      </c>
      <c r="L56" s="3" t="str">
        <f t="shared" si="6"/>
        <v>OCT</v>
      </c>
      <c r="M56" s="1" t="s">
        <v>1177</v>
      </c>
      <c r="N56" s="1" t="s">
        <v>1735</v>
      </c>
      <c r="O56" s="1" t="s">
        <v>870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Acuerdos__pdfpath(`./${"2015/"}${"013.pdf"}`),},</v>
      </c>
      <c r="W56" s="1" t="str">
        <f t="shared" si="5"/>
        <v>{id:46,year: "2015",typeDoc:"ACUERDO",dateDoc:"29-OCT",numDoc:"CG0 013-2015",monthDoc:"OCT",nameDoc:"CRITERIOS CIERRES DE CAMPAÑA",link: Acuerdos__pdfpath(`./${"2015/"}${"013.pdf"}`),},</v>
      </c>
      <c r="X56" s="1">
        <v>55</v>
      </c>
    </row>
    <row r="57" spans="1:24" x14ac:dyDescent="0.25">
      <c r="A57" s="1" t="s">
        <v>748</v>
      </c>
      <c r="B57" s="1">
        <v>47</v>
      </c>
      <c r="C57" s="1" t="s">
        <v>1272</v>
      </c>
      <c r="D57" s="1" t="s">
        <v>1181</v>
      </c>
      <c r="E57" s="1" t="s">
        <v>1417</v>
      </c>
      <c r="F57" s="2" t="s">
        <v>608</v>
      </c>
      <c r="G57" s="1" t="s">
        <v>1303</v>
      </c>
      <c r="H57" s="1">
        <v>0</v>
      </c>
      <c r="I57" s="1">
        <v>14</v>
      </c>
      <c r="J57" s="1" t="s">
        <v>0</v>
      </c>
      <c r="K57" s="1" t="s">
        <v>1261</v>
      </c>
      <c r="L57" s="3" t="str">
        <f t="shared" si="6"/>
        <v>OCT</v>
      </c>
      <c r="M57" s="1" t="s">
        <v>1177</v>
      </c>
      <c r="N57" s="1" t="s">
        <v>1736</v>
      </c>
      <c r="O57" s="1" t="s">
        <v>870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Acuerdos__pdfpath(`./${"2015/"}${"014.pdf"}`),},</v>
      </c>
      <c r="X57" s="1">
        <v>56</v>
      </c>
    </row>
    <row r="58" spans="1:24" ht="15.75" thickBot="1" x14ac:dyDescent="0.3">
      <c r="A58" s="1" t="s">
        <v>748</v>
      </c>
      <c r="B58" s="1">
        <v>48</v>
      </c>
      <c r="C58" s="1" t="s">
        <v>1272</v>
      </c>
      <c r="D58" s="1" t="s">
        <v>1181</v>
      </c>
      <c r="E58" s="1" t="s">
        <v>1417</v>
      </c>
      <c r="F58" s="2" t="s">
        <v>608</v>
      </c>
      <c r="G58" s="1" t="s">
        <v>1303</v>
      </c>
      <c r="H58" s="1">
        <v>0</v>
      </c>
      <c r="I58" s="1">
        <v>15</v>
      </c>
      <c r="J58" s="1" t="s">
        <v>0</v>
      </c>
      <c r="K58" s="1" t="s">
        <v>1261</v>
      </c>
      <c r="L58" s="3" t="str">
        <f t="shared" si="6"/>
        <v>OCT</v>
      </c>
      <c r="M58" s="1" t="s">
        <v>1177</v>
      </c>
      <c r="N58" s="1" t="s">
        <v>1737</v>
      </c>
      <c r="O58" s="1" t="s">
        <v>870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Acuerdos__pdfpath(`./${"2015/"}${"015.pdf"}`),},</v>
      </c>
      <c r="X58" s="1">
        <v>57</v>
      </c>
    </row>
    <row r="59" spans="1:24" x14ac:dyDescent="0.25">
      <c r="A59" s="8" t="s">
        <v>748</v>
      </c>
      <c r="B59" s="8">
        <v>49</v>
      </c>
      <c r="C59" s="8" t="s">
        <v>1272</v>
      </c>
      <c r="D59" s="8" t="s">
        <v>1181</v>
      </c>
      <c r="E59" s="8" t="s">
        <v>1417</v>
      </c>
      <c r="F59" s="9" t="s">
        <v>609</v>
      </c>
      <c r="G59" s="8" t="s">
        <v>1176</v>
      </c>
      <c r="H59" s="8">
        <v>0</v>
      </c>
      <c r="I59" s="8">
        <v>16</v>
      </c>
      <c r="J59" s="8" t="s">
        <v>0</v>
      </c>
      <c r="K59" s="8" t="s">
        <v>1261</v>
      </c>
      <c r="L59" s="8" t="str">
        <f t="shared" si="6"/>
        <v>OCT</v>
      </c>
      <c r="M59" s="8" t="s">
        <v>1177</v>
      </c>
      <c r="N59" s="8" t="s">
        <v>1738</v>
      </c>
      <c r="O59" s="8" t="s">
        <v>870</v>
      </c>
      <c r="P59" s="27" t="str">
        <f>CONCATENATE("0",I59)</f>
        <v>016</v>
      </c>
      <c r="Q59" s="8" t="s">
        <v>613</v>
      </c>
      <c r="R59" s="11"/>
      <c r="W59" s="1" t="str">
        <f t="shared" si="5"/>
        <v/>
      </c>
      <c r="X59" s="1">
        <v>58</v>
      </c>
    </row>
    <row r="60" spans="1:24" ht="15.75" thickBot="1" x14ac:dyDescent="0.3">
      <c r="A60" s="13" t="s">
        <v>748</v>
      </c>
      <c r="B60" s="13" t="s">
        <v>611</v>
      </c>
      <c r="C60" s="13" t="s">
        <v>1272</v>
      </c>
      <c r="D60" s="13" t="s">
        <v>1181</v>
      </c>
      <c r="E60" s="13" t="s">
        <v>1417</v>
      </c>
      <c r="F60" s="14"/>
      <c r="G60" s="13" t="s">
        <v>1179</v>
      </c>
      <c r="H60" s="13"/>
      <c r="I60" s="13"/>
      <c r="J60" s="13"/>
      <c r="K60" s="13" t="s">
        <v>1180</v>
      </c>
      <c r="L60" s="13" t="str">
        <f t="shared" si="6"/>
        <v/>
      </c>
      <c r="M60" s="13" t="s">
        <v>1177</v>
      </c>
      <c r="N60" s="13" t="s">
        <v>612</v>
      </c>
      <c r="O60" s="13" t="s">
        <v>870</v>
      </c>
      <c r="P60" s="28" t="str">
        <f>CONCATENATE(H59,I59,".1")</f>
        <v>016.1</v>
      </c>
      <c r="Q60" s="13" t="s">
        <v>622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W60" s="1" t="str">
        <f t="shared" si="5"/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X60" s="1">
        <v>59</v>
      </c>
    </row>
    <row r="61" spans="1:24" x14ac:dyDescent="0.25">
      <c r="A61" s="31" t="s">
        <v>748</v>
      </c>
      <c r="B61" s="31">
        <v>50</v>
      </c>
      <c r="C61" s="31" t="s">
        <v>1272</v>
      </c>
      <c r="D61" s="31"/>
      <c r="E61" s="31" t="s">
        <v>1417</v>
      </c>
      <c r="F61" s="32" t="s">
        <v>609</v>
      </c>
      <c r="G61" s="31" t="s">
        <v>1176</v>
      </c>
      <c r="H61" s="31">
        <v>0</v>
      </c>
      <c r="I61" s="31">
        <v>17</v>
      </c>
      <c r="J61" s="31" t="s">
        <v>0</v>
      </c>
      <c r="K61" s="31" t="s">
        <v>1261</v>
      </c>
      <c r="L61" s="31" t="str">
        <f t="shared" si="6"/>
        <v>OCT</v>
      </c>
      <c r="M61" s="31" t="s">
        <v>1177</v>
      </c>
      <c r="N61" s="31"/>
      <c r="O61" s="31" t="s">
        <v>755</v>
      </c>
      <c r="P61" s="33"/>
      <c r="Q61" s="31" t="s">
        <v>756</v>
      </c>
      <c r="R61" s="34"/>
      <c r="W61" s="1" t="str">
        <f t="shared" si="5"/>
        <v/>
      </c>
      <c r="X61" s="1">
        <v>60</v>
      </c>
    </row>
    <row r="62" spans="1:24" ht="15.75" thickBot="1" x14ac:dyDescent="0.3">
      <c r="A62" s="13" t="s">
        <v>748</v>
      </c>
      <c r="B62" s="13" t="s">
        <v>611</v>
      </c>
      <c r="C62" s="13" t="s">
        <v>1272</v>
      </c>
      <c r="D62" s="13" t="s">
        <v>1181</v>
      </c>
      <c r="E62" s="13" t="s">
        <v>1417</v>
      </c>
      <c r="F62" s="14"/>
      <c r="G62" s="13" t="s">
        <v>1179</v>
      </c>
      <c r="H62" s="13"/>
      <c r="I62" s="13"/>
      <c r="J62" s="13"/>
      <c r="K62" s="13" t="s">
        <v>1180</v>
      </c>
      <c r="L62" s="13" t="str">
        <f t="shared" si="6"/>
        <v/>
      </c>
      <c r="M62" s="13" t="s">
        <v>1177</v>
      </c>
      <c r="N62" s="13" t="s">
        <v>614</v>
      </c>
      <c r="O62" s="13" t="s">
        <v>870</v>
      </c>
      <c r="P62" s="28" t="str">
        <f>CONCATENATE(H61,I61,".1")</f>
        <v>017.1</v>
      </c>
      <c r="Q62" s="13" t="s">
        <v>622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W62" s="1" t="str">
        <f t="shared" si="5"/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X62" s="1">
        <v>61</v>
      </c>
    </row>
    <row r="63" spans="1:24" x14ac:dyDescent="0.25">
      <c r="A63" s="4" t="s">
        <v>748</v>
      </c>
      <c r="B63" s="4">
        <v>51</v>
      </c>
      <c r="C63" s="4" t="s">
        <v>1272</v>
      </c>
      <c r="D63" s="4"/>
      <c r="E63" s="4" t="s">
        <v>1417</v>
      </c>
      <c r="F63" s="5"/>
      <c r="G63" s="4" t="s">
        <v>1303</v>
      </c>
      <c r="H63" s="4">
        <v>0</v>
      </c>
      <c r="I63" s="4">
        <v>18</v>
      </c>
      <c r="J63" s="4" t="s">
        <v>0</v>
      </c>
      <c r="K63" s="4" t="s">
        <v>1261</v>
      </c>
      <c r="L63" s="4" t="str">
        <f t="shared" si="6"/>
        <v/>
      </c>
      <c r="M63" s="4" t="s">
        <v>1177</v>
      </c>
      <c r="N63" s="4"/>
      <c r="O63" s="4" t="s">
        <v>870</v>
      </c>
      <c r="P63" s="29" t="str">
        <f>CONCATENATE("0",I63)</f>
        <v>018</v>
      </c>
      <c r="Q63" s="4" t="s">
        <v>1</v>
      </c>
      <c r="R63" s="4"/>
      <c r="W63" s="1" t="str">
        <f t="shared" si="5"/>
        <v/>
      </c>
      <c r="X63" s="1">
        <v>62</v>
      </c>
    </row>
    <row r="64" spans="1:24" x14ac:dyDescent="0.25">
      <c r="A64" s="1" t="s">
        <v>748</v>
      </c>
      <c r="B64" s="1">
        <v>52</v>
      </c>
      <c r="C64" s="1" t="s">
        <v>1272</v>
      </c>
      <c r="D64" s="1" t="s">
        <v>1181</v>
      </c>
      <c r="E64" s="1" t="s">
        <v>1417</v>
      </c>
      <c r="F64" s="2" t="s">
        <v>219</v>
      </c>
      <c r="G64" s="1" t="s">
        <v>1303</v>
      </c>
      <c r="H64" s="1">
        <v>0</v>
      </c>
      <c r="I64" s="1">
        <v>19</v>
      </c>
      <c r="J64" s="1" t="s">
        <v>0</v>
      </c>
      <c r="K64" s="1" t="s">
        <v>1261</v>
      </c>
      <c r="L64" s="3" t="str">
        <f t="shared" si="6"/>
        <v>NOV</v>
      </c>
      <c r="M64" s="1" t="s">
        <v>1177</v>
      </c>
      <c r="N64" s="1" t="s">
        <v>1739</v>
      </c>
      <c r="O64" s="1" t="s">
        <v>870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  <c r="W64" s="1" t="str">
        <f t="shared" si="5"/>
        <v>{id:52,year: "2015",typeDoc:"ACUERDO",dateDoc:"10-NOV",numDoc:"CG0 019-2015",monthDoc:"NOV",nameDoc:"PRESUPUESTO FINAL",link: Acuerdos__pdfpath(`./${"2015/"}${"019.pdf"}`),},</v>
      </c>
      <c r="X64" s="1">
        <v>63</v>
      </c>
    </row>
    <row r="65" spans="1:24" x14ac:dyDescent="0.25">
      <c r="A65" s="1" t="s">
        <v>748</v>
      </c>
      <c r="B65" s="1">
        <v>53</v>
      </c>
      <c r="C65" s="1" t="s">
        <v>1272</v>
      </c>
      <c r="D65" s="1" t="s">
        <v>1181</v>
      </c>
      <c r="E65" s="1" t="s">
        <v>1417</v>
      </c>
      <c r="F65" s="2" t="s">
        <v>219</v>
      </c>
      <c r="G65" s="1" t="s">
        <v>1303</v>
      </c>
      <c r="H65" s="1">
        <v>0</v>
      </c>
      <c r="I65" s="1">
        <v>20</v>
      </c>
      <c r="J65" s="1" t="s">
        <v>0</v>
      </c>
      <c r="K65" s="1" t="s">
        <v>1261</v>
      </c>
      <c r="L65" s="3" t="str">
        <f t="shared" si="6"/>
        <v>NOV</v>
      </c>
      <c r="M65" s="1" t="s">
        <v>1177</v>
      </c>
      <c r="N65" s="3" t="s">
        <v>1740</v>
      </c>
      <c r="O65" s="1" t="s">
        <v>870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Acuerdos__pdfpath(`./${"2015/"}${"020.pdf"}`),},</v>
      </c>
      <c r="W65" s="1" t="str">
        <f t="shared" si="5"/>
        <v>{id:53,year: "2015",typeDoc:"ACUERDO",dateDoc:"10-NOV",numDoc:"CG0 020-2015",monthDoc:"NOV",nameDoc:"REGLAMENTO USOS Y COSTUMBRES",link: Acuerdos__pdfpath(`./${"2015/"}${"020.pdf"}`),},</v>
      </c>
      <c r="X65" s="1">
        <v>64</v>
      </c>
    </row>
    <row r="66" spans="1:24" x14ac:dyDescent="0.25">
      <c r="A66" s="1" t="s">
        <v>748</v>
      </c>
      <c r="B66" s="1">
        <v>54</v>
      </c>
      <c r="C66" s="1" t="s">
        <v>1272</v>
      </c>
      <c r="D66" s="1" t="s">
        <v>1181</v>
      </c>
      <c r="E66" s="1" t="s">
        <v>1417</v>
      </c>
      <c r="F66" s="2" t="s">
        <v>259</v>
      </c>
      <c r="G66" s="1" t="s">
        <v>1303</v>
      </c>
      <c r="H66" s="1">
        <v>0</v>
      </c>
      <c r="I66" s="1">
        <v>21</v>
      </c>
      <c r="J66" s="1" t="s">
        <v>0</v>
      </c>
      <c r="K66" s="1" t="s">
        <v>1261</v>
      </c>
      <c r="L66" s="3" t="str">
        <f t="shared" si="6"/>
        <v>NOV</v>
      </c>
      <c r="M66" s="1" t="s">
        <v>1177</v>
      </c>
      <c r="N66" s="1" t="s">
        <v>1380</v>
      </c>
      <c r="O66" s="1" t="s">
        <v>870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Acuerdos__pdfpath(`./${"2015/"}${"021.pdf"}`),},</v>
      </c>
      <c r="W66" s="1" t="str">
        <f t="shared" ref="W66:W96" si="15">IF(R66="","",R66)</f>
        <v>{id:54,year: "2015",typeDoc:"ACUERDO",dateDoc:"19-NOV",numDoc:"CG0 021-2015",monthDoc:"NOV",nameDoc:"PAUTAS RADIO Y TELEVISIÓN",link: Acuerdos__pdfpath(`./${"2015/"}${"021.pdf"}`),},</v>
      </c>
      <c r="X66" s="1">
        <v>65</v>
      </c>
    </row>
    <row r="67" spans="1:24" x14ac:dyDescent="0.25">
      <c r="A67" s="1" t="s">
        <v>748</v>
      </c>
      <c r="B67" s="1">
        <v>55</v>
      </c>
      <c r="C67" s="1" t="s">
        <v>1272</v>
      </c>
      <c r="D67" s="1" t="s">
        <v>1181</v>
      </c>
      <c r="E67" s="1" t="s">
        <v>1417</v>
      </c>
      <c r="F67" s="2" t="s">
        <v>615</v>
      </c>
      <c r="G67" s="1" t="s">
        <v>1303</v>
      </c>
      <c r="H67" s="1">
        <v>0</v>
      </c>
      <c r="I67" s="1">
        <v>22</v>
      </c>
      <c r="J67" s="1" t="s">
        <v>0</v>
      </c>
      <c r="K67" s="1" t="s">
        <v>1261</v>
      </c>
      <c r="L67" s="3" t="str">
        <f t="shared" ref="L67:L95" si="16">MID(F67,4,3)</f>
        <v>NOV</v>
      </c>
      <c r="M67" s="1" t="s">
        <v>1177</v>
      </c>
      <c r="N67" s="1" t="s">
        <v>1741</v>
      </c>
      <c r="O67" s="1" t="s">
        <v>870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Acuerdos__pdfpath(`./${"2015/"}${"022.pdf"}`),},</v>
      </c>
      <c r="X67" s="1">
        <v>66</v>
      </c>
    </row>
    <row r="68" spans="1:24" x14ac:dyDescent="0.25">
      <c r="A68" s="1" t="s">
        <v>748</v>
      </c>
      <c r="B68" s="1">
        <v>56</v>
      </c>
      <c r="C68" s="1" t="s">
        <v>1272</v>
      </c>
      <c r="D68" s="1" t="s">
        <v>1181</v>
      </c>
      <c r="E68" s="1" t="s">
        <v>1417</v>
      </c>
      <c r="F68" s="2" t="s">
        <v>615</v>
      </c>
      <c r="G68" s="1" t="s">
        <v>1303</v>
      </c>
      <c r="H68" s="1">
        <v>0</v>
      </c>
      <c r="I68" s="1">
        <v>23</v>
      </c>
      <c r="J68" s="1" t="s">
        <v>0</v>
      </c>
      <c r="K68" s="1" t="s">
        <v>1261</v>
      </c>
      <c r="L68" s="3" t="str">
        <f t="shared" si="16"/>
        <v>NOV</v>
      </c>
      <c r="M68" s="1" t="s">
        <v>1177</v>
      </c>
      <c r="N68" s="3" t="s">
        <v>1742</v>
      </c>
      <c r="O68" s="1" t="s">
        <v>870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Acuerdos__pdfpath(`./${"2015/"}${"023.pdf"}`),},</v>
      </c>
      <c r="X68" s="1">
        <v>67</v>
      </c>
    </row>
    <row r="69" spans="1:24" x14ac:dyDescent="0.25">
      <c r="A69" s="4" t="s">
        <v>748</v>
      </c>
      <c r="B69" s="4">
        <v>57</v>
      </c>
      <c r="C69" s="4" t="s">
        <v>1272</v>
      </c>
      <c r="D69" s="4"/>
      <c r="E69" s="4" t="s">
        <v>1417</v>
      </c>
      <c r="F69" s="5"/>
      <c r="G69" s="4" t="s">
        <v>1303</v>
      </c>
      <c r="H69" s="4">
        <v>0</v>
      </c>
      <c r="I69" s="4">
        <v>24</v>
      </c>
      <c r="J69" s="4" t="s">
        <v>0</v>
      </c>
      <c r="K69" s="4" t="s">
        <v>1261</v>
      </c>
      <c r="L69" s="4" t="str">
        <f t="shared" si="16"/>
        <v/>
      </c>
      <c r="M69" s="4" t="s">
        <v>1177</v>
      </c>
      <c r="N69" s="4"/>
      <c r="O69" s="4" t="s">
        <v>870</v>
      </c>
      <c r="P69" s="29" t="str">
        <f t="shared" si="14"/>
        <v>024</v>
      </c>
      <c r="Q69" s="4" t="s">
        <v>1</v>
      </c>
      <c r="R69" s="4"/>
      <c r="W69" s="1" t="str">
        <f t="shared" si="15"/>
        <v/>
      </c>
      <c r="X69" s="1">
        <v>68</v>
      </c>
    </row>
    <row r="70" spans="1:24" x14ac:dyDescent="0.25">
      <c r="A70" s="4" t="s">
        <v>748</v>
      </c>
      <c r="B70" s="4">
        <v>58</v>
      </c>
      <c r="C70" s="4" t="s">
        <v>1272</v>
      </c>
      <c r="D70" s="4"/>
      <c r="E70" s="4" t="s">
        <v>1417</v>
      </c>
      <c r="F70" s="5"/>
      <c r="G70" s="4" t="s">
        <v>1303</v>
      </c>
      <c r="H70" s="4">
        <v>0</v>
      </c>
      <c r="I70" s="4">
        <v>25</v>
      </c>
      <c r="J70" s="4" t="s">
        <v>0</v>
      </c>
      <c r="K70" s="4" t="s">
        <v>1261</v>
      </c>
      <c r="L70" s="4" t="str">
        <f t="shared" si="16"/>
        <v/>
      </c>
      <c r="M70" s="4" t="s">
        <v>1177</v>
      </c>
      <c r="N70" s="4"/>
      <c r="O70" s="4" t="s">
        <v>870</v>
      </c>
      <c r="P70" s="29" t="str">
        <f t="shared" si="14"/>
        <v>025</v>
      </c>
      <c r="Q70" s="4" t="s">
        <v>1</v>
      </c>
      <c r="R70" s="4"/>
      <c r="W70" s="1" t="str">
        <f t="shared" si="15"/>
        <v/>
      </c>
      <c r="X70" s="1">
        <v>69</v>
      </c>
    </row>
    <row r="71" spans="1:24" x14ac:dyDescent="0.25">
      <c r="A71" s="4" t="s">
        <v>748</v>
      </c>
      <c r="B71" s="4">
        <v>59</v>
      </c>
      <c r="C71" s="4" t="s">
        <v>1272</v>
      </c>
      <c r="D71" s="4"/>
      <c r="E71" s="4" t="s">
        <v>1417</v>
      </c>
      <c r="F71" s="5"/>
      <c r="G71" s="4" t="s">
        <v>1303</v>
      </c>
      <c r="H71" s="4">
        <v>0</v>
      </c>
      <c r="I71" s="4">
        <v>26</v>
      </c>
      <c r="J71" s="4" t="s">
        <v>0</v>
      </c>
      <c r="K71" s="4" t="s">
        <v>1261</v>
      </c>
      <c r="L71" s="4" t="str">
        <f t="shared" si="16"/>
        <v/>
      </c>
      <c r="M71" s="4" t="s">
        <v>1177</v>
      </c>
      <c r="N71" s="4"/>
      <c r="O71" s="4" t="s">
        <v>870</v>
      </c>
      <c r="P71" s="29" t="str">
        <f t="shared" si="14"/>
        <v>026</v>
      </c>
      <c r="Q71" s="4" t="s">
        <v>1</v>
      </c>
      <c r="R71" s="4"/>
      <c r="W71" s="1" t="str">
        <f t="shared" si="15"/>
        <v/>
      </c>
      <c r="X71" s="1">
        <v>70</v>
      </c>
    </row>
    <row r="72" spans="1:24" x14ac:dyDescent="0.25">
      <c r="A72" s="4" t="s">
        <v>748</v>
      </c>
      <c r="B72" s="4">
        <v>60</v>
      </c>
      <c r="C72" s="4" t="s">
        <v>1272</v>
      </c>
      <c r="D72" s="4"/>
      <c r="E72" s="4" t="s">
        <v>1417</v>
      </c>
      <c r="F72" s="5"/>
      <c r="G72" s="4" t="s">
        <v>1303</v>
      </c>
      <c r="H72" s="4">
        <v>0</v>
      </c>
      <c r="I72" s="4">
        <v>27</v>
      </c>
      <c r="J72" s="4" t="s">
        <v>0</v>
      </c>
      <c r="K72" s="4" t="s">
        <v>1261</v>
      </c>
      <c r="L72" s="4" t="str">
        <f t="shared" si="16"/>
        <v/>
      </c>
      <c r="M72" s="4" t="s">
        <v>1177</v>
      </c>
      <c r="N72" s="4"/>
      <c r="O72" s="4" t="s">
        <v>870</v>
      </c>
      <c r="P72" s="29" t="str">
        <f t="shared" si="14"/>
        <v>027</v>
      </c>
      <c r="Q72" s="4" t="s">
        <v>1</v>
      </c>
      <c r="R72" s="4"/>
      <c r="W72" s="1" t="str">
        <f t="shared" si="15"/>
        <v/>
      </c>
      <c r="X72" s="1">
        <v>71</v>
      </c>
    </row>
    <row r="73" spans="1:24" x14ac:dyDescent="0.25">
      <c r="A73" s="1" t="s">
        <v>748</v>
      </c>
      <c r="B73" s="1">
        <v>61</v>
      </c>
      <c r="C73" s="1" t="s">
        <v>1272</v>
      </c>
      <c r="D73" s="1" t="s">
        <v>1181</v>
      </c>
      <c r="E73" s="1" t="s">
        <v>1417</v>
      </c>
      <c r="F73" s="2" t="s">
        <v>287</v>
      </c>
      <c r="G73" s="1" t="s">
        <v>1303</v>
      </c>
      <c r="H73" s="1">
        <v>0</v>
      </c>
      <c r="I73" s="1">
        <v>28</v>
      </c>
      <c r="J73" s="1" t="s">
        <v>0</v>
      </c>
      <c r="K73" s="1" t="s">
        <v>1261</v>
      </c>
      <c r="L73" s="3" t="str">
        <f t="shared" si="16"/>
        <v>NOV</v>
      </c>
      <c r="M73" s="1" t="s">
        <v>1177</v>
      </c>
      <c r="N73" s="3" t="s">
        <v>616</v>
      </c>
      <c r="O73" s="1" t="s">
        <v>870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Acuerdos__pdfpath(`./${"2015/"}${"028.pdf"}`),},</v>
      </c>
      <c r="X73" s="1">
        <v>72</v>
      </c>
    </row>
    <row r="74" spans="1:24" x14ac:dyDescent="0.25">
      <c r="A74" s="4" t="s">
        <v>748</v>
      </c>
      <c r="B74" s="4">
        <v>62</v>
      </c>
      <c r="C74" s="4" t="s">
        <v>1272</v>
      </c>
      <c r="D74" s="4"/>
      <c r="E74" s="4" t="s">
        <v>1417</v>
      </c>
      <c r="F74" s="5"/>
      <c r="G74" s="4" t="s">
        <v>1303</v>
      </c>
      <c r="H74" s="4">
        <v>0</v>
      </c>
      <c r="I74" s="4">
        <v>29</v>
      </c>
      <c r="J74" s="4" t="s">
        <v>0</v>
      </c>
      <c r="K74" s="4" t="s">
        <v>1261</v>
      </c>
      <c r="L74" s="4" t="str">
        <f t="shared" si="16"/>
        <v/>
      </c>
      <c r="M74" s="4" t="s">
        <v>1177</v>
      </c>
      <c r="N74" s="4"/>
      <c r="O74" s="4" t="s">
        <v>870</v>
      </c>
      <c r="P74" s="29" t="str">
        <f t="shared" si="14"/>
        <v>029</v>
      </c>
      <c r="Q74" s="4" t="s">
        <v>1</v>
      </c>
      <c r="R74" s="4"/>
      <c r="W74" s="1" t="str">
        <f t="shared" si="15"/>
        <v/>
      </c>
      <c r="X74" s="1">
        <v>73</v>
      </c>
    </row>
    <row r="75" spans="1:24" x14ac:dyDescent="0.25">
      <c r="A75" s="1" t="s">
        <v>748</v>
      </c>
      <c r="B75" s="1">
        <v>63</v>
      </c>
      <c r="C75" s="1" t="s">
        <v>1272</v>
      </c>
      <c r="D75" s="1" t="s">
        <v>1181</v>
      </c>
      <c r="E75" s="1" t="s">
        <v>1417</v>
      </c>
      <c r="F75" s="2" t="s">
        <v>287</v>
      </c>
      <c r="G75" s="1" t="s">
        <v>1303</v>
      </c>
      <c r="H75" s="1">
        <v>0</v>
      </c>
      <c r="I75" s="1">
        <v>30</v>
      </c>
      <c r="J75" s="1" t="s">
        <v>0</v>
      </c>
      <c r="K75" s="1" t="s">
        <v>1261</v>
      </c>
      <c r="L75" s="3" t="str">
        <f t="shared" si="16"/>
        <v>NOV</v>
      </c>
      <c r="M75" s="1" t="s">
        <v>1177</v>
      </c>
      <c r="N75" s="1" t="s">
        <v>1750</v>
      </c>
      <c r="O75" s="1" t="s">
        <v>870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  <c r="W75" s="1" t="str">
        <f t="shared" si="15"/>
        <v>{id:63,year: "2015",typeDoc:"ACUERDO",dateDoc:"30-NOV",numDoc:"CG0 030-2015",monthDoc:"NOV",nameDoc:"SECRETARIO Y DIRECTORES",link: Acuerdos__pdfpath(`./${"2015/"}${"030.pdf"}`),},</v>
      </c>
      <c r="X75" s="1">
        <v>74</v>
      </c>
    </row>
    <row r="76" spans="1:24" x14ac:dyDescent="0.25">
      <c r="A76" s="4" t="s">
        <v>748</v>
      </c>
      <c r="B76" s="4">
        <v>64</v>
      </c>
      <c r="C76" s="4" t="s">
        <v>1272</v>
      </c>
      <c r="D76" s="4"/>
      <c r="E76" s="4" t="s">
        <v>1417</v>
      </c>
      <c r="F76" s="5"/>
      <c r="G76" s="4" t="s">
        <v>1303</v>
      </c>
      <c r="H76" s="4">
        <v>0</v>
      </c>
      <c r="I76" s="4">
        <v>31</v>
      </c>
      <c r="J76" s="4" t="s">
        <v>0</v>
      </c>
      <c r="K76" s="4" t="s">
        <v>1261</v>
      </c>
      <c r="L76" s="4" t="str">
        <f t="shared" si="16"/>
        <v/>
      </c>
      <c r="M76" s="4" t="s">
        <v>1177</v>
      </c>
      <c r="N76" s="4"/>
      <c r="O76" s="4" t="s">
        <v>870</v>
      </c>
      <c r="P76" s="29" t="str">
        <f t="shared" si="14"/>
        <v>031</v>
      </c>
      <c r="Q76" s="4" t="s">
        <v>1</v>
      </c>
      <c r="R76" s="4"/>
      <c r="W76" s="1" t="str">
        <f t="shared" si="15"/>
        <v/>
      </c>
      <c r="X76" s="1">
        <v>75</v>
      </c>
    </row>
    <row r="77" spans="1:24" x14ac:dyDescent="0.25">
      <c r="A77" s="4" t="s">
        <v>748</v>
      </c>
      <c r="B77" s="4">
        <v>65</v>
      </c>
      <c r="C77" s="4" t="s">
        <v>1272</v>
      </c>
      <c r="D77" s="4"/>
      <c r="E77" s="4" t="s">
        <v>1417</v>
      </c>
      <c r="F77" s="5"/>
      <c r="G77" s="4" t="s">
        <v>1303</v>
      </c>
      <c r="H77" s="4">
        <v>0</v>
      </c>
      <c r="I77" s="4">
        <v>32</v>
      </c>
      <c r="J77" s="4" t="s">
        <v>0</v>
      </c>
      <c r="K77" s="4" t="s">
        <v>1261</v>
      </c>
      <c r="L77" s="4" t="str">
        <f t="shared" si="16"/>
        <v/>
      </c>
      <c r="M77" s="4" t="s">
        <v>1177</v>
      </c>
      <c r="N77" s="4"/>
      <c r="O77" s="4" t="s">
        <v>870</v>
      </c>
      <c r="P77" s="29" t="str">
        <f t="shared" si="14"/>
        <v>032</v>
      </c>
      <c r="Q77" s="4" t="s">
        <v>1</v>
      </c>
      <c r="R77" s="4"/>
      <c r="W77" s="1" t="str">
        <f t="shared" si="15"/>
        <v/>
      </c>
      <c r="X77" s="1">
        <v>76</v>
      </c>
    </row>
    <row r="78" spans="1:24" x14ac:dyDescent="0.25">
      <c r="A78" s="4" t="s">
        <v>748</v>
      </c>
      <c r="B78" s="4">
        <v>66</v>
      </c>
      <c r="C78" s="4" t="s">
        <v>1272</v>
      </c>
      <c r="D78" s="4"/>
      <c r="E78" s="4" t="s">
        <v>1417</v>
      </c>
      <c r="F78" s="5"/>
      <c r="G78" s="4" t="s">
        <v>1303</v>
      </c>
      <c r="H78" s="4">
        <v>0</v>
      </c>
      <c r="I78" s="4">
        <v>33</v>
      </c>
      <c r="J78" s="4" t="s">
        <v>0</v>
      </c>
      <c r="K78" s="4" t="s">
        <v>1261</v>
      </c>
      <c r="L78" s="4" t="str">
        <f t="shared" si="16"/>
        <v/>
      </c>
      <c r="M78" s="4" t="s">
        <v>1177</v>
      </c>
      <c r="N78" s="4"/>
      <c r="O78" s="4" t="s">
        <v>870</v>
      </c>
      <c r="P78" s="29" t="str">
        <f t="shared" si="14"/>
        <v>033</v>
      </c>
      <c r="Q78" s="4" t="s">
        <v>1</v>
      </c>
      <c r="R78" s="4"/>
      <c r="W78" s="1" t="str">
        <f t="shared" si="15"/>
        <v/>
      </c>
      <c r="X78" s="1">
        <v>77</v>
      </c>
    </row>
    <row r="79" spans="1:24" x14ac:dyDescent="0.25">
      <c r="A79" s="4" t="s">
        <v>748</v>
      </c>
      <c r="B79" s="4">
        <v>67</v>
      </c>
      <c r="C79" s="4" t="s">
        <v>1272</v>
      </c>
      <c r="D79" s="4"/>
      <c r="E79" s="4" t="s">
        <v>1417</v>
      </c>
      <c r="F79" s="5"/>
      <c r="G79" s="4" t="s">
        <v>1303</v>
      </c>
      <c r="H79" s="4">
        <v>0</v>
      </c>
      <c r="I79" s="4">
        <v>34</v>
      </c>
      <c r="J79" s="4" t="s">
        <v>0</v>
      </c>
      <c r="K79" s="4" t="s">
        <v>1261</v>
      </c>
      <c r="L79" s="4" t="str">
        <f t="shared" si="16"/>
        <v/>
      </c>
      <c r="M79" s="4" t="s">
        <v>1177</v>
      </c>
      <c r="N79" s="4"/>
      <c r="O79" s="4" t="s">
        <v>870</v>
      </c>
      <c r="P79" s="29" t="str">
        <f t="shared" si="14"/>
        <v>034</v>
      </c>
      <c r="Q79" s="4" t="s">
        <v>1</v>
      </c>
      <c r="R79" s="4"/>
      <c r="W79" s="1" t="str">
        <f t="shared" si="15"/>
        <v/>
      </c>
      <c r="X79" s="1">
        <v>78</v>
      </c>
    </row>
    <row r="80" spans="1:24" x14ac:dyDescent="0.25">
      <c r="A80" s="1" t="s">
        <v>748</v>
      </c>
      <c r="B80" s="1">
        <v>68</v>
      </c>
      <c r="C80" s="1" t="s">
        <v>1272</v>
      </c>
      <c r="D80" s="1" t="s">
        <v>1181</v>
      </c>
      <c r="E80" s="1" t="s">
        <v>1417</v>
      </c>
      <c r="F80" s="2" t="s">
        <v>619</v>
      </c>
      <c r="G80" s="1" t="s">
        <v>1303</v>
      </c>
      <c r="H80" s="1">
        <v>0</v>
      </c>
      <c r="I80" s="1">
        <v>35</v>
      </c>
      <c r="J80" s="1" t="s">
        <v>0</v>
      </c>
      <c r="K80" s="1" t="s">
        <v>1261</v>
      </c>
      <c r="L80" s="3" t="str">
        <f t="shared" si="16"/>
        <v>DIC</v>
      </c>
      <c r="M80" s="1" t="s">
        <v>1177</v>
      </c>
      <c r="N80" s="1" t="s">
        <v>1749</v>
      </c>
      <c r="O80" s="1" t="s">
        <v>870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  <c r="W80" s="1" t="str">
        <f t="shared" si="15"/>
        <v>{id:68,year: "2015",typeDoc:"ACUERDO",dateDoc:"12-DIC",numDoc:"CG0 035-2015",monthDoc:"DIC",nameDoc:"TOPES DE PRECAMPAÑA",link: Acuerdos__pdfpath(`./${"2015/"}${"035.pdf"}`),},</v>
      </c>
      <c r="X80" s="1">
        <v>79</v>
      </c>
    </row>
    <row r="81" spans="1:24" x14ac:dyDescent="0.25">
      <c r="A81" s="4" t="s">
        <v>748</v>
      </c>
      <c r="B81" s="4">
        <v>69</v>
      </c>
      <c r="C81" s="4" t="s">
        <v>1272</v>
      </c>
      <c r="D81" s="4"/>
      <c r="E81" s="4" t="s">
        <v>1417</v>
      </c>
      <c r="F81" s="5"/>
      <c r="G81" s="4" t="s">
        <v>1303</v>
      </c>
      <c r="H81" s="4">
        <v>0</v>
      </c>
      <c r="I81" s="4">
        <v>36</v>
      </c>
      <c r="J81" s="4" t="s">
        <v>0</v>
      </c>
      <c r="K81" s="4" t="s">
        <v>1261</v>
      </c>
      <c r="L81" s="4" t="str">
        <f t="shared" si="16"/>
        <v/>
      </c>
      <c r="M81" s="4" t="s">
        <v>1177</v>
      </c>
      <c r="N81" s="4"/>
      <c r="O81" s="4" t="s">
        <v>870</v>
      </c>
      <c r="P81" s="29" t="str">
        <f t="shared" si="14"/>
        <v>036</v>
      </c>
      <c r="Q81" s="4" t="s">
        <v>1</v>
      </c>
      <c r="R81" s="4"/>
      <c r="W81" s="1" t="str">
        <f t="shared" si="15"/>
        <v/>
      </c>
      <c r="X81" s="1">
        <v>80</v>
      </c>
    </row>
    <row r="82" spans="1:24" x14ac:dyDescent="0.25">
      <c r="A82" s="4" t="s">
        <v>748</v>
      </c>
      <c r="B82" s="4">
        <v>70</v>
      </c>
      <c r="C82" s="4" t="s">
        <v>1272</v>
      </c>
      <c r="D82" s="4"/>
      <c r="E82" s="4" t="s">
        <v>1417</v>
      </c>
      <c r="F82" s="5"/>
      <c r="G82" s="4" t="s">
        <v>1303</v>
      </c>
      <c r="H82" s="4">
        <v>0</v>
      </c>
      <c r="I82" s="4">
        <v>37</v>
      </c>
      <c r="J82" s="4" t="s">
        <v>0</v>
      </c>
      <c r="K82" s="4" t="s">
        <v>1261</v>
      </c>
      <c r="L82" s="4" t="str">
        <f t="shared" si="16"/>
        <v/>
      </c>
      <c r="M82" s="4" t="s">
        <v>1177</v>
      </c>
      <c r="N82" s="4"/>
      <c r="O82" s="4" t="s">
        <v>870</v>
      </c>
      <c r="P82" s="29" t="str">
        <f t="shared" si="14"/>
        <v>037</v>
      </c>
      <c r="Q82" s="4" t="s">
        <v>1</v>
      </c>
      <c r="R82" s="4"/>
      <c r="W82" s="1" t="str">
        <f t="shared" si="15"/>
        <v/>
      </c>
      <c r="X82" s="1">
        <v>81</v>
      </c>
    </row>
    <row r="83" spans="1:24" x14ac:dyDescent="0.25">
      <c r="A83" s="4" t="s">
        <v>748</v>
      </c>
      <c r="B83" s="4">
        <v>71</v>
      </c>
      <c r="C83" s="4" t="s">
        <v>1272</v>
      </c>
      <c r="D83" s="4"/>
      <c r="E83" s="4" t="s">
        <v>1417</v>
      </c>
      <c r="F83" s="5"/>
      <c r="G83" s="4" t="s">
        <v>1303</v>
      </c>
      <c r="H83" s="4">
        <v>0</v>
      </c>
      <c r="I83" s="4">
        <v>38</v>
      </c>
      <c r="J83" s="4" t="s">
        <v>0</v>
      </c>
      <c r="K83" s="4" t="s">
        <v>1261</v>
      </c>
      <c r="L83" s="4" t="str">
        <f t="shared" si="16"/>
        <v/>
      </c>
      <c r="M83" s="4" t="s">
        <v>1177</v>
      </c>
      <c r="N83" s="4"/>
      <c r="O83" s="4" t="s">
        <v>870</v>
      </c>
      <c r="P83" s="29" t="str">
        <f t="shared" si="14"/>
        <v>038</v>
      </c>
      <c r="Q83" s="4" t="s">
        <v>1</v>
      </c>
      <c r="R83" s="4"/>
      <c r="W83" s="1" t="str">
        <f t="shared" si="15"/>
        <v/>
      </c>
      <c r="X83" s="1">
        <v>82</v>
      </c>
    </row>
    <row r="84" spans="1:24" ht="15.75" thickBot="1" x14ac:dyDescent="0.3">
      <c r="A84" s="3" t="s">
        <v>748</v>
      </c>
      <c r="B84" s="3">
        <v>72</v>
      </c>
      <c r="C84" s="3" t="s">
        <v>1272</v>
      </c>
      <c r="D84" s="3"/>
      <c r="E84" s="3" t="s">
        <v>1417</v>
      </c>
      <c r="F84" s="7" t="s">
        <v>260</v>
      </c>
      <c r="G84" s="3" t="s">
        <v>1303</v>
      </c>
      <c r="H84" s="3">
        <v>0</v>
      </c>
      <c r="I84" s="3">
        <v>39</v>
      </c>
      <c r="J84" s="3" t="s">
        <v>0</v>
      </c>
      <c r="K84" s="3" t="s">
        <v>1261</v>
      </c>
      <c r="L84" s="3" t="str">
        <f t="shared" si="16"/>
        <v>DIC</v>
      </c>
      <c r="M84" s="3" t="s">
        <v>1177</v>
      </c>
      <c r="N84" s="3" t="s">
        <v>1748</v>
      </c>
      <c r="O84" s="3" t="s">
        <v>870</v>
      </c>
      <c r="P84" s="26" t="str">
        <f t="shared" si="14"/>
        <v>039</v>
      </c>
      <c r="Q84" s="1" t="s">
        <v>1</v>
      </c>
      <c r="W84" s="1" t="str">
        <f t="shared" si="15"/>
        <v/>
      </c>
      <c r="X84" s="1">
        <v>83</v>
      </c>
    </row>
    <row r="85" spans="1:24" x14ac:dyDescent="0.25">
      <c r="A85" s="31" t="s">
        <v>748</v>
      </c>
      <c r="B85" s="31">
        <v>73</v>
      </c>
      <c r="C85" s="31" t="s">
        <v>1272</v>
      </c>
      <c r="D85" s="31"/>
      <c r="E85" s="31" t="s">
        <v>1417</v>
      </c>
      <c r="F85" s="32" t="s">
        <v>260</v>
      </c>
      <c r="G85" s="31" t="s">
        <v>1176</v>
      </c>
      <c r="H85" s="31">
        <v>0</v>
      </c>
      <c r="I85" s="31">
        <v>40</v>
      </c>
      <c r="J85" s="31" t="s">
        <v>0</v>
      </c>
      <c r="K85" s="31" t="s">
        <v>1261</v>
      </c>
      <c r="L85" s="31" t="str">
        <f t="shared" si="16"/>
        <v>DIC</v>
      </c>
      <c r="M85" s="31" t="s">
        <v>1177</v>
      </c>
      <c r="N85" s="31"/>
      <c r="O85" s="31" t="s">
        <v>755</v>
      </c>
      <c r="P85" s="33"/>
      <c r="Q85" s="31" t="s">
        <v>756</v>
      </c>
      <c r="R85" s="34"/>
      <c r="W85" s="1" t="str">
        <f t="shared" si="15"/>
        <v/>
      </c>
      <c r="X85" s="1">
        <v>84</v>
      </c>
    </row>
    <row r="86" spans="1:24" ht="15.75" thickBot="1" x14ac:dyDescent="0.3">
      <c r="A86" s="13" t="s">
        <v>748</v>
      </c>
      <c r="B86" s="13" t="s">
        <v>611</v>
      </c>
      <c r="C86" s="13" t="s">
        <v>1272</v>
      </c>
      <c r="D86" s="13"/>
      <c r="E86" s="13" t="s">
        <v>1417</v>
      </c>
      <c r="F86" s="14"/>
      <c r="G86" s="13" t="s">
        <v>1179</v>
      </c>
      <c r="H86" s="13"/>
      <c r="I86" s="13"/>
      <c r="J86" s="13"/>
      <c r="K86" s="13" t="s">
        <v>1180</v>
      </c>
      <c r="L86" s="13" t="str">
        <f t="shared" si="16"/>
        <v/>
      </c>
      <c r="M86" s="13" t="s">
        <v>1177</v>
      </c>
      <c r="N86" s="13" t="s">
        <v>621</v>
      </c>
      <c r="O86" s="13" t="s">
        <v>870</v>
      </c>
      <c r="P86" s="28" t="str">
        <f>CONCATENATE(H85,I85,".1")</f>
        <v>040.1</v>
      </c>
      <c r="Q86" s="13" t="s">
        <v>622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W86" s="1" t="str">
        <f t="shared" si="15"/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X86" s="1">
        <v>85</v>
      </c>
    </row>
    <row r="87" spans="1:24" x14ac:dyDescent="0.25">
      <c r="A87" s="1" t="s">
        <v>748</v>
      </c>
      <c r="B87" s="1">
        <v>74</v>
      </c>
      <c r="C87" s="1" t="s">
        <v>1272</v>
      </c>
      <c r="D87" s="1" t="s">
        <v>1181</v>
      </c>
      <c r="E87" s="1" t="s">
        <v>1417</v>
      </c>
      <c r="F87" s="2" t="s">
        <v>617</v>
      </c>
      <c r="G87" s="1" t="s">
        <v>1303</v>
      </c>
      <c r="H87" s="1">
        <v>0</v>
      </c>
      <c r="I87" s="1">
        <v>41</v>
      </c>
      <c r="J87" s="1" t="s">
        <v>0</v>
      </c>
      <c r="K87" s="1" t="s">
        <v>1261</v>
      </c>
      <c r="L87" s="3" t="str">
        <f t="shared" si="16"/>
        <v>DIC</v>
      </c>
      <c r="M87" s="1" t="s">
        <v>1177</v>
      </c>
      <c r="N87" s="1" t="s">
        <v>1746</v>
      </c>
      <c r="O87" s="1" t="s">
        <v>870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Acuerdos__pdfpath(`./${"2015/"}${"041.pdf"}`),},</v>
      </c>
      <c r="X87" s="1">
        <v>86</v>
      </c>
    </row>
    <row r="88" spans="1:24" x14ac:dyDescent="0.25">
      <c r="A88" s="1" t="s">
        <v>748</v>
      </c>
      <c r="B88" s="1">
        <v>75</v>
      </c>
      <c r="C88" s="1" t="s">
        <v>1272</v>
      </c>
      <c r="D88" s="1" t="s">
        <v>1181</v>
      </c>
      <c r="E88" s="1" t="s">
        <v>1417</v>
      </c>
      <c r="F88" s="2" t="s">
        <v>617</v>
      </c>
      <c r="G88" s="1" t="s">
        <v>1303</v>
      </c>
      <c r="H88" s="1">
        <v>0</v>
      </c>
      <c r="I88" s="1">
        <v>42</v>
      </c>
      <c r="J88" s="1" t="s">
        <v>0</v>
      </c>
      <c r="K88" s="1" t="s">
        <v>1261</v>
      </c>
      <c r="L88" s="3" t="str">
        <f t="shared" si="16"/>
        <v>DIC</v>
      </c>
      <c r="M88" s="1" t="s">
        <v>1177</v>
      </c>
      <c r="N88" s="1" t="s">
        <v>1747</v>
      </c>
      <c r="O88" s="1" t="s">
        <v>870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Acuerdos__pdfpath(`./${"2015/"}${"042.pdf"}`),},</v>
      </c>
      <c r="X88" s="1">
        <v>87</v>
      </c>
    </row>
    <row r="89" spans="1:24" ht="15.75" thickBot="1" x14ac:dyDescent="0.3">
      <c r="A89" s="4" t="s">
        <v>748</v>
      </c>
      <c r="B89" s="4">
        <v>76</v>
      </c>
      <c r="C89" s="4" t="s">
        <v>1272</v>
      </c>
      <c r="D89" s="4"/>
      <c r="E89" s="4" t="s">
        <v>1417</v>
      </c>
      <c r="F89" s="5"/>
      <c r="G89" s="4" t="s">
        <v>1303</v>
      </c>
      <c r="H89" s="4">
        <v>0</v>
      </c>
      <c r="I89" s="4">
        <v>43</v>
      </c>
      <c r="J89" s="4" t="s">
        <v>0</v>
      </c>
      <c r="K89" s="4" t="s">
        <v>1261</v>
      </c>
      <c r="L89" s="4" t="str">
        <f t="shared" si="16"/>
        <v/>
      </c>
      <c r="M89" s="4" t="s">
        <v>1177</v>
      </c>
      <c r="N89" s="4"/>
      <c r="O89" s="4" t="s">
        <v>870</v>
      </c>
      <c r="P89" s="29" t="str">
        <f>CONCATENATE("0",I89)</f>
        <v>043</v>
      </c>
      <c r="Q89" s="4" t="s">
        <v>1</v>
      </c>
      <c r="R89" s="4"/>
      <c r="W89" s="1" t="str">
        <f t="shared" si="15"/>
        <v/>
      </c>
      <c r="X89" s="1">
        <v>88</v>
      </c>
    </row>
    <row r="90" spans="1:24" x14ac:dyDescent="0.25">
      <c r="A90" s="8" t="s">
        <v>748</v>
      </c>
      <c r="B90" s="8">
        <v>77</v>
      </c>
      <c r="C90" s="8" t="s">
        <v>1272</v>
      </c>
      <c r="D90" s="8" t="s">
        <v>1181</v>
      </c>
      <c r="E90" s="8" t="s">
        <v>1417</v>
      </c>
      <c r="F90" s="9" t="s">
        <v>618</v>
      </c>
      <c r="G90" s="8" t="s">
        <v>1176</v>
      </c>
      <c r="H90" s="8">
        <v>0</v>
      </c>
      <c r="I90" s="8">
        <v>44</v>
      </c>
      <c r="J90" s="8" t="s">
        <v>0</v>
      </c>
      <c r="K90" s="8" t="s">
        <v>1261</v>
      </c>
      <c r="L90" s="8" t="str">
        <f t="shared" si="16"/>
        <v>DIC</v>
      </c>
      <c r="M90" s="8" t="s">
        <v>1177</v>
      </c>
      <c r="N90" s="8" t="s">
        <v>1745</v>
      </c>
      <c r="O90" s="8" t="s">
        <v>870</v>
      </c>
      <c r="P90" s="27" t="str">
        <f>CONCATENATE("0",I90)</f>
        <v>044</v>
      </c>
      <c r="Q90" s="8" t="s">
        <v>613</v>
      </c>
      <c r="R90" s="11"/>
      <c r="W90" s="1" t="str">
        <f t="shared" si="15"/>
        <v/>
      </c>
      <c r="X90" s="1">
        <v>89</v>
      </c>
    </row>
    <row r="91" spans="1:24" ht="15.75" thickBot="1" x14ac:dyDescent="0.3">
      <c r="A91" s="13" t="s">
        <v>748</v>
      </c>
      <c r="B91" s="13" t="s">
        <v>611</v>
      </c>
      <c r="C91" s="13" t="s">
        <v>1272</v>
      </c>
      <c r="D91" s="13"/>
      <c r="E91" s="13" t="s">
        <v>1417</v>
      </c>
      <c r="F91" s="14"/>
      <c r="G91" s="13" t="s">
        <v>1179</v>
      </c>
      <c r="H91" s="13"/>
      <c r="I91" s="13"/>
      <c r="J91" s="13"/>
      <c r="K91" s="13" t="s">
        <v>1180</v>
      </c>
      <c r="L91" s="13" t="str">
        <f t="shared" si="16"/>
        <v/>
      </c>
      <c r="M91" s="13" t="s">
        <v>1177</v>
      </c>
      <c r="N91" s="13" t="s">
        <v>620</v>
      </c>
      <c r="O91" s="13" t="s">
        <v>870</v>
      </c>
      <c r="P91" s="28" t="str">
        <f>CONCATENATE(H90,I90,".1")</f>
        <v>044.1</v>
      </c>
      <c r="Q91" s="13" t="s">
        <v>622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W91" s="1" t="str">
        <f t="shared" si="15"/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X91" s="1">
        <v>90</v>
      </c>
    </row>
    <row r="92" spans="1:24" x14ac:dyDescent="0.25">
      <c r="A92" s="1" t="s">
        <v>748</v>
      </c>
      <c r="B92" s="1">
        <v>78</v>
      </c>
      <c r="C92" s="1" t="s">
        <v>1272</v>
      </c>
      <c r="D92" s="3" t="s">
        <v>1181</v>
      </c>
      <c r="E92" s="1" t="s">
        <v>1417</v>
      </c>
      <c r="F92" s="2" t="s">
        <v>618</v>
      </c>
      <c r="G92" s="1" t="s">
        <v>1303</v>
      </c>
      <c r="H92" s="1">
        <v>0</v>
      </c>
      <c r="I92" s="1">
        <v>45</v>
      </c>
      <c r="J92" s="1" t="s">
        <v>0</v>
      </c>
      <c r="K92" s="1" t="s">
        <v>1261</v>
      </c>
      <c r="L92" s="3" t="str">
        <f t="shared" si="16"/>
        <v>DIC</v>
      </c>
      <c r="M92" s="1" t="s">
        <v>1177</v>
      </c>
      <c r="N92" s="1" t="s">
        <v>1744</v>
      </c>
      <c r="O92" s="1" t="s">
        <v>870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Acuerdos__pdfpath(`./${"2015/"}${"045.pdf"}`),},</v>
      </c>
      <c r="X92" s="1">
        <v>91</v>
      </c>
    </row>
    <row r="93" spans="1:24" ht="15.75" thickBot="1" x14ac:dyDescent="0.3">
      <c r="A93" s="1" t="s">
        <v>748</v>
      </c>
      <c r="B93" s="1">
        <v>79</v>
      </c>
      <c r="C93" s="1" t="s">
        <v>1272</v>
      </c>
      <c r="D93" s="3" t="s">
        <v>1181</v>
      </c>
      <c r="E93" s="1" t="s">
        <v>1417</v>
      </c>
      <c r="F93" s="2" t="s">
        <v>618</v>
      </c>
      <c r="G93" s="1" t="s">
        <v>1303</v>
      </c>
      <c r="H93" s="1">
        <v>0</v>
      </c>
      <c r="I93" s="1">
        <v>46</v>
      </c>
      <c r="J93" s="1" t="s">
        <v>0</v>
      </c>
      <c r="K93" s="1" t="s">
        <v>1261</v>
      </c>
      <c r="L93" s="3" t="str">
        <f t="shared" si="16"/>
        <v>DIC</v>
      </c>
      <c r="M93" s="1" t="s">
        <v>1177</v>
      </c>
      <c r="N93" s="1" t="s">
        <v>1743</v>
      </c>
      <c r="O93" s="1" t="s">
        <v>870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Acuerdos__pdfpath(`./${"2015/"}${"046.pdf"}`),},</v>
      </c>
      <c r="W93" s="1" t="str">
        <f t="shared" si="15"/>
        <v>{id:79,year: "2015",typeDoc:"ACUERDO",dateDoc:"24-DIC",numDoc:"CG0 046-2015",monthDoc:"DIC",nameDoc:"RADIO Y TV",link: Acuerdos__pdfpath(`./${"2015/"}${"046.pdf"}`),},</v>
      </c>
      <c r="X93" s="1">
        <v>92</v>
      </c>
    </row>
    <row r="94" spans="1:24" x14ac:dyDescent="0.25">
      <c r="A94" s="8" t="s">
        <v>748</v>
      </c>
      <c r="B94" s="8">
        <v>80</v>
      </c>
      <c r="C94" s="8" t="s">
        <v>1272</v>
      </c>
      <c r="D94" s="8" t="s">
        <v>1181</v>
      </c>
      <c r="E94" s="8" t="s">
        <v>1417</v>
      </c>
      <c r="F94" s="9" t="s">
        <v>304</v>
      </c>
      <c r="G94" s="8" t="s">
        <v>1176</v>
      </c>
      <c r="H94" s="8">
        <v>0</v>
      </c>
      <c r="I94" s="8">
        <v>47</v>
      </c>
      <c r="J94" s="8" t="s">
        <v>0</v>
      </c>
      <c r="K94" s="8" t="s">
        <v>1261</v>
      </c>
      <c r="L94" s="8" t="str">
        <f t="shared" si="16"/>
        <v>DIC</v>
      </c>
      <c r="M94" s="8" t="s">
        <v>1177</v>
      </c>
      <c r="N94" s="8" t="s">
        <v>2697</v>
      </c>
      <c r="O94" s="8" t="s">
        <v>870</v>
      </c>
      <c r="P94" s="27" t="str">
        <f>CONCATENATE("0",I94)</f>
        <v>047</v>
      </c>
      <c r="Q94" s="8" t="s">
        <v>613</v>
      </c>
      <c r="R94" s="11"/>
      <c r="W94" s="1" t="str">
        <f t="shared" si="15"/>
        <v/>
      </c>
      <c r="X94" s="1">
        <v>93</v>
      </c>
    </row>
    <row r="95" spans="1:24" ht="15.75" thickBot="1" x14ac:dyDescent="0.3">
      <c r="A95" s="13" t="s">
        <v>748</v>
      </c>
      <c r="B95" s="13" t="s">
        <v>611</v>
      </c>
      <c r="C95" s="13" t="s">
        <v>1272</v>
      </c>
      <c r="D95" s="13"/>
      <c r="E95" s="13" t="s">
        <v>1417</v>
      </c>
      <c r="F95" s="14"/>
      <c r="G95" s="13" t="s">
        <v>1179</v>
      </c>
      <c r="H95" s="13"/>
      <c r="I95" s="13"/>
      <c r="J95" s="13"/>
      <c r="K95" s="13" t="s">
        <v>1180</v>
      </c>
      <c r="L95" s="13" t="str">
        <f t="shared" si="16"/>
        <v/>
      </c>
      <c r="M95" s="13" t="s">
        <v>1177</v>
      </c>
      <c r="N95" s="13" t="s">
        <v>2698</v>
      </c>
      <c r="O95" s="13" t="s">
        <v>870</v>
      </c>
      <c r="P95" s="28" t="str">
        <f>CONCATENATE(H94,I94,".1")</f>
        <v>047.1</v>
      </c>
      <c r="Q95" s="13" t="s">
        <v>622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  <c r="W95" s="1" t="str">
        <f t="shared" si="15"/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  <c r="X95" s="1">
        <v>94</v>
      </c>
    </row>
    <row r="96" spans="1:24" x14ac:dyDescent="0.25">
      <c r="R96" s="1" t="s">
        <v>920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topLeftCell="F1" workbookViewId="0">
      <selection activeCell="W3" sqref="W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9.140625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2498</v>
      </c>
      <c r="X1" s="1" t="s">
        <v>2506</v>
      </c>
    </row>
    <row r="2" spans="1:24" x14ac:dyDescent="0.25">
      <c r="R2" s="1" t="s">
        <v>933</v>
      </c>
      <c r="W2" s="1" t="str">
        <f t="shared" ref="W2:W37" si="0">IF(R2=0,"",R2)</f>
        <v>export const dataAcuerdos2012 = [</v>
      </c>
      <c r="X2" s="1">
        <v>1</v>
      </c>
    </row>
    <row r="3" spans="1:24" x14ac:dyDescent="0.25">
      <c r="A3" s="1" t="s">
        <v>748</v>
      </c>
      <c r="B3" s="1">
        <v>1</v>
      </c>
      <c r="C3" s="1" t="s">
        <v>1273</v>
      </c>
      <c r="D3" s="1" t="s">
        <v>1181</v>
      </c>
      <c r="E3" s="1" t="s">
        <v>1417</v>
      </c>
      <c r="F3" s="2" t="s">
        <v>3</v>
      </c>
      <c r="G3" s="1" t="s">
        <v>1176</v>
      </c>
      <c r="H3" s="1">
        <v>0</v>
      </c>
      <c r="I3" s="1">
        <f>B3</f>
        <v>1</v>
      </c>
      <c r="J3" s="1" t="s">
        <v>0</v>
      </c>
      <c r="K3" s="1" t="s">
        <v>1262</v>
      </c>
      <c r="L3" s="3" t="str">
        <f t="shared" ref="L3:L36" si="1">MID(F3,4,3)</f>
        <v>ENE</v>
      </c>
      <c r="M3" s="1" t="s">
        <v>1177</v>
      </c>
      <c r="N3" s="1" t="s">
        <v>934</v>
      </c>
      <c r="O3" s="1" t="s">
        <v>965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  <c r="W3" s="1" t="str">
        <f t="shared" si="0"/>
        <v>{id:1,year: "2012",typeDoc:"ACUERDO",dateDoc:"12-ENE",numDoc:"CG 01-2012",monthDoc:"ENE",nameDoc:"SE ADECUA EL PROYECTO DE PRESUPUESTO",link: Acuerdos__pdfpath(`./${"2012/"}${"1.pdf"}`),},</v>
      </c>
      <c r="X3" s="1">
        <v>2</v>
      </c>
    </row>
    <row r="4" spans="1:24" x14ac:dyDescent="0.25">
      <c r="A4" s="1" t="s">
        <v>748</v>
      </c>
      <c r="B4" s="1">
        <v>2</v>
      </c>
      <c r="C4" s="1" t="s">
        <v>1273</v>
      </c>
      <c r="D4" s="1" t="s">
        <v>1181</v>
      </c>
      <c r="E4" s="1" t="s">
        <v>1417</v>
      </c>
      <c r="F4" s="2" t="s">
        <v>12</v>
      </c>
      <c r="G4" s="1" t="s">
        <v>1176</v>
      </c>
      <c r="H4" s="1">
        <v>0</v>
      </c>
      <c r="I4" s="1">
        <f t="shared" ref="I4:I36" si="4">B4</f>
        <v>2</v>
      </c>
      <c r="J4" s="1" t="s">
        <v>0</v>
      </c>
      <c r="K4" s="1" t="s">
        <v>1262</v>
      </c>
      <c r="L4" s="3" t="str">
        <f t="shared" si="1"/>
        <v>MAR</v>
      </c>
      <c r="M4" s="1" t="s">
        <v>1177</v>
      </c>
      <c r="N4" s="1" t="s">
        <v>935</v>
      </c>
      <c r="O4" s="1" t="s">
        <v>965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"2012",typeDoc:"ACUERDO",dateDoc:"13-MAR",numDoc:"CG 02-2012",monthDoc:"MAR",nameDoc:"INFORMES ANUALES 2011",link: Acuerdos__pdfpath(`./${"2012/"}${"2.pdf"}`),},</v>
      </c>
      <c r="W4" s="1" t="str">
        <f t="shared" si="0"/>
        <v>{id:2,year: "2012",typeDoc:"ACUERDO",dateDoc:"13-MAR",numDoc:"CG 02-2012",monthDoc:"MAR",nameDoc:"INFORMES ANUALES 2011",link: Acuerdos__pdfpath(`./${"2012/"}${"2.pdf"}`),},</v>
      </c>
      <c r="X4" s="1">
        <v>3</v>
      </c>
    </row>
    <row r="5" spans="1:24" x14ac:dyDescent="0.25">
      <c r="A5" s="1" t="s">
        <v>748</v>
      </c>
      <c r="B5" s="1">
        <v>3</v>
      </c>
      <c r="C5" s="1" t="s">
        <v>1273</v>
      </c>
      <c r="D5" s="1" t="s">
        <v>1181</v>
      </c>
      <c r="E5" s="1" t="s">
        <v>1417</v>
      </c>
      <c r="F5" s="2" t="s">
        <v>637</v>
      </c>
      <c r="G5" s="1" t="s">
        <v>1176</v>
      </c>
      <c r="H5" s="1">
        <v>0</v>
      </c>
      <c r="I5" s="1">
        <f t="shared" si="4"/>
        <v>3</v>
      </c>
      <c r="J5" s="1" t="s">
        <v>0</v>
      </c>
      <c r="K5" s="1" t="s">
        <v>1262</v>
      </c>
      <c r="L5" s="3" t="str">
        <f t="shared" si="1"/>
        <v>MAR</v>
      </c>
      <c r="M5" s="1" t="s">
        <v>1177</v>
      </c>
      <c r="N5" s="1" t="s">
        <v>42</v>
      </c>
      <c r="O5" s="1" t="s">
        <v>965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"2012",typeDoc:"ACUERDO",dateDoc:"25-MAR",numDoc:"CG 03-2012",monthDoc:"MAR",nameDoc:"DICTAMEN DEL PAN",link: Acuerdos__pdfpath(`./${"2012/"}${"3.pdf"}`),},</v>
      </c>
      <c r="W5" s="1" t="str">
        <f t="shared" si="0"/>
        <v>{id:3,year: "2012",typeDoc:"ACUERDO",dateDoc:"25-MAR",numDoc:"CG 03-2012",monthDoc:"MAR",nameDoc:"DICTAMEN DEL PAN",link: Acuerdos__pdfpath(`./${"2012/"}${"3.pdf"}`),},</v>
      </c>
      <c r="X5" s="1">
        <v>4</v>
      </c>
    </row>
    <row r="6" spans="1:24" x14ac:dyDescent="0.25">
      <c r="A6" s="1" t="s">
        <v>748</v>
      </c>
      <c r="B6" s="1">
        <v>4</v>
      </c>
      <c r="C6" s="1" t="s">
        <v>1273</v>
      </c>
      <c r="D6" s="1" t="s">
        <v>1181</v>
      </c>
      <c r="E6" s="1" t="s">
        <v>1417</v>
      </c>
      <c r="F6" s="2" t="s">
        <v>637</v>
      </c>
      <c r="G6" s="1" t="s">
        <v>1176</v>
      </c>
      <c r="H6" s="3">
        <v>0</v>
      </c>
      <c r="I6" s="1">
        <f t="shared" si="4"/>
        <v>4</v>
      </c>
      <c r="J6" s="1" t="s">
        <v>0</v>
      </c>
      <c r="K6" s="1" t="s">
        <v>1262</v>
      </c>
      <c r="L6" s="3" t="str">
        <f t="shared" si="1"/>
        <v>MAR</v>
      </c>
      <c r="M6" s="1" t="s">
        <v>1177</v>
      </c>
      <c r="N6" s="1" t="s">
        <v>44</v>
      </c>
      <c r="O6" s="1" t="s">
        <v>965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"2012",typeDoc:"ACUERDO",dateDoc:"25-MAR",numDoc:"CG 04-2012",monthDoc:"MAR",nameDoc:"DICTAMEN DEL PRI",link: Acuerdos__pdfpath(`./${"2012/"}${"4.pdf"}`),},</v>
      </c>
      <c r="W6" s="1" t="str">
        <f t="shared" si="0"/>
        <v>{id:4,year: "2012",typeDoc:"ACUERDO",dateDoc:"25-MAR",numDoc:"CG 04-2012",monthDoc:"MAR",nameDoc:"DICTAMEN DEL PRI",link: Acuerdos__pdfpath(`./${"2012/"}${"4.pdf"}`),},</v>
      </c>
      <c r="X6" s="1">
        <v>5</v>
      </c>
    </row>
    <row r="7" spans="1:24" x14ac:dyDescent="0.25">
      <c r="A7" s="1" t="s">
        <v>748</v>
      </c>
      <c r="B7" s="1">
        <v>5</v>
      </c>
      <c r="C7" s="1" t="s">
        <v>1273</v>
      </c>
      <c r="D7" s="1" t="s">
        <v>1181</v>
      </c>
      <c r="E7" s="1" t="s">
        <v>1417</v>
      </c>
      <c r="F7" s="2" t="s">
        <v>637</v>
      </c>
      <c r="G7" s="1" t="s">
        <v>1176</v>
      </c>
      <c r="H7" s="3">
        <v>0</v>
      </c>
      <c r="I7" s="1">
        <f t="shared" si="4"/>
        <v>5</v>
      </c>
      <c r="J7" s="1" t="s">
        <v>0</v>
      </c>
      <c r="K7" s="1" t="s">
        <v>1262</v>
      </c>
      <c r="L7" s="3" t="str">
        <f t="shared" si="1"/>
        <v>MAR</v>
      </c>
      <c r="M7" s="1" t="s">
        <v>1177</v>
      </c>
      <c r="N7" s="3" t="s">
        <v>45</v>
      </c>
      <c r="O7" s="1" t="s">
        <v>965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"2012",typeDoc:"ACUERDO",dateDoc:"25-MAR",numDoc:"CG 05-2012",monthDoc:"MAR",nameDoc:"DICTAMEN DEL PRD",link: Acuerdos__pdfpath(`./${"2012/"}${"5.pdf"}`),},</v>
      </c>
      <c r="W7" s="1" t="str">
        <f t="shared" si="0"/>
        <v>{id:5,year: "2012",typeDoc:"ACUERDO",dateDoc:"25-MAR",numDoc:"CG 05-2012",monthDoc:"MAR",nameDoc:"DICTAMEN DEL PRD",link: Acuerdos__pdfpath(`./${"2012/"}${"5.pdf"}`),},</v>
      </c>
      <c r="X7" s="1">
        <v>6</v>
      </c>
    </row>
    <row r="8" spans="1:24" x14ac:dyDescent="0.25">
      <c r="A8" s="1" t="s">
        <v>748</v>
      </c>
      <c r="B8" s="1">
        <v>6</v>
      </c>
      <c r="C8" s="1" t="s">
        <v>1273</v>
      </c>
      <c r="D8" s="1" t="s">
        <v>1181</v>
      </c>
      <c r="E8" s="1" t="s">
        <v>1417</v>
      </c>
      <c r="F8" s="2" t="s">
        <v>637</v>
      </c>
      <c r="G8" s="1" t="s">
        <v>1176</v>
      </c>
      <c r="H8" s="3">
        <v>0</v>
      </c>
      <c r="I8" s="1">
        <f t="shared" si="4"/>
        <v>6</v>
      </c>
      <c r="J8" s="1" t="s">
        <v>0</v>
      </c>
      <c r="K8" s="1" t="s">
        <v>1262</v>
      </c>
      <c r="L8" s="3" t="str">
        <f t="shared" si="1"/>
        <v>MAR</v>
      </c>
      <c r="M8" s="1" t="s">
        <v>1177</v>
      </c>
      <c r="N8" s="1" t="s">
        <v>46</v>
      </c>
      <c r="O8" s="1" t="s">
        <v>965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"2012",typeDoc:"ACUERDO",dateDoc:"25-MAR",numDoc:"CG 06-2012",monthDoc:"MAR",nameDoc:"DICTAMEN DEL PT",link: Acuerdos__pdfpath(`./${"2012/"}${"6.pdf"}`),},</v>
      </c>
      <c r="W8" s="1" t="str">
        <f t="shared" si="0"/>
        <v>{id:6,year: "2012",typeDoc:"ACUERDO",dateDoc:"25-MAR",numDoc:"CG 06-2012",monthDoc:"MAR",nameDoc:"DICTAMEN DEL PT",link: Acuerdos__pdfpath(`./${"2012/"}${"6.pdf"}`),},</v>
      </c>
      <c r="X8" s="1">
        <v>7</v>
      </c>
    </row>
    <row r="9" spans="1:24" x14ac:dyDescent="0.25">
      <c r="A9" s="1" t="s">
        <v>748</v>
      </c>
      <c r="B9" s="1">
        <v>7</v>
      </c>
      <c r="C9" s="1" t="s">
        <v>1273</v>
      </c>
      <c r="D9" s="1" t="s">
        <v>1181</v>
      </c>
      <c r="E9" s="1" t="s">
        <v>1417</v>
      </c>
      <c r="F9" s="2" t="s">
        <v>637</v>
      </c>
      <c r="G9" s="1" t="s">
        <v>1176</v>
      </c>
      <c r="H9" s="3">
        <v>0</v>
      </c>
      <c r="I9" s="1">
        <f t="shared" si="4"/>
        <v>7</v>
      </c>
      <c r="J9" s="1" t="s">
        <v>0</v>
      </c>
      <c r="K9" s="1" t="s">
        <v>1262</v>
      </c>
      <c r="L9" s="3" t="str">
        <f t="shared" si="1"/>
        <v>MAR</v>
      </c>
      <c r="M9" s="1" t="s">
        <v>1177</v>
      </c>
      <c r="N9" s="1" t="s">
        <v>47</v>
      </c>
      <c r="O9" s="1" t="s">
        <v>965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"2012",typeDoc:"ACUERDO",dateDoc:"25-MAR",numDoc:"CG 07-2012",monthDoc:"MAR",nameDoc:"DICTAMEN DEL PVEM",link: Acuerdos__pdfpath(`./${"2012/"}${"7.pdf"}`),},</v>
      </c>
      <c r="W9" s="1" t="str">
        <f t="shared" si="0"/>
        <v>{id:7,year: "2012",typeDoc:"ACUERDO",dateDoc:"25-MAR",numDoc:"CG 07-2012",monthDoc:"MAR",nameDoc:"DICTAMEN DEL PVEM",link: Acuerdos__pdfpath(`./${"2012/"}${"7.pdf"}`),},</v>
      </c>
      <c r="X9" s="1">
        <v>8</v>
      </c>
    </row>
    <row r="10" spans="1:24" x14ac:dyDescent="0.25">
      <c r="A10" s="1" t="s">
        <v>748</v>
      </c>
      <c r="B10" s="1">
        <v>8</v>
      </c>
      <c r="C10" s="1" t="s">
        <v>1273</v>
      </c>
      <c r="D10" s="1" t="s">
        <v>1181</v>
      </c>
      <c r="E10" s="1" t="s">
        <v>1417</v>
      </c>
      <c r="F10" s="2" t="s">
        <v>637</v>
      </c>
      <c r="G10" s="1" t="s">
        <v>1176</v>
      </c>
      <c r="H10" s="3">
        <v>0</v>
      </c>
      <c r="I10" s="1">
        <f t="shared" si="4"/>
        <v>8</v>
      </c>
      <c r="J10" s="1" t="s">
        <v>0</v>
      </c>
      <c r="K10" s="1" t="s">
        <v>1262</v>
      </c>
      <c r="L10" s="3" t="str">
        <f t="shared" si="1"/>
        <v>MAR</v>
      </c>
      <c r="M10" s="1" t="s">
        <v>1177</v>
      </c>
      <c r="N10" s="1" t="s">
        <v>936</v>
      </c>
      <c r="O10" s="1" t="s">
        <v>965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"2012",typeDoc:"ACUERDO",dateDoc:"25-MAR",numDoc:"CG 08-2012",monthDoc:"MAR",nameDoc:"DICTAMEN DEL PMC",link: Acuerdos__pdfpath(`./${"2012/"}${"8.pdf"}`),},</v>
      </c>
      <c r="W10" s="1" t="str">
        <f t="shared" si="0"/>
        <v>{id:8,year: "2012",typeDoc:"ACUERDO",dateDoc:"25-MAR",numDoc:"CG 08-2012",monthDoc:"MAR",nameDoc:"DICTAMEN DEL PMC",link: Acuerdos__pdfpath(`./${"2012/"}${"8.pdf"}`),},</v>
      </c>
      <c r="X10" s="1">
        <v>9</v>
      </c>
    </row>
    <row r="11" spans="1:24" x14ac:dyDescent="0.25">
      <c r="A11" s="1" t="s">
        <v>748</v>
      </c>
      <c r="B11" s="1">
        <v>9</v>
      </c>
      <c r="C11" s="1" t="s">
        <v>1273</v>
      </c>
      <c r="D11" s="1" t="s">
        <v>1181</v>
      </c>
      <c r="E11" s="1" t="s">
        <v>1417</v>
      </c>
      <c r="F11" s="2" t="s">
        <v>637</v>
      </c>
      <c r="G11" s="1" t="s">
        <v>1176</v>
      </c>
      <c r="H11" s="3">
        <v>0</v>
      </c>
      <c r="I11" s="1">
        <f t="shared" si="4"/>
        <v>9</v>
      </c>
      <c r="J11" s="1" t="s">
        <v>0</v>
      </c>
      <c r="K11" s="1" t="s">
        <v>1262</v>
      </c>
      <c r="L11" s="3" t="str">
        <f t="shared" si="1"/>
        <v>MAR</v>
      </c>
      <c r="M11" s="1" t="s">
        <v>1177</v>
      </c>
      <c r="N11" s="1" t="s">
        <v>937</v>
      </c>
      <c r="O11" s="1" t="s">
        <v>965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"2012",typeDoc:"ACUERDO",dateDoc:"25-MAR",numDoc:"CG 09-2012",monthDoc:"MAR",nameDoc:"DICTAMEN DEL PANAL",link: Acuerdos__pdfpath(`./${"2012/"}${"9.pdf"}`),},</v>
      </c>
      <c r="W11" s="1" t="str">
        <f t="shared" si="0"/>
        <v>{id:9,year: "2012",typeDoc:"ACUERDO",dateDoc:"25-MAR",numDoc:"CG 09-2012",monthDoc:"MAR",nameDoc:"DICTAMEN DEL PANAL",link: Acuerdos__pdfpath(`./${"2012/"}${"9.pdf"}`),},</v>
      </c>
      <c r="X11" s="1">
        <v>10</v>
      </c>
    </row>
    <row r="12" spans="1:24" x14ac:dyDescent="0.25">
      <c r="A12" s="1" t="s">
        <v>748</v>
      </c>
      <c r="B12" s="1">
        <v>10</v>
      </c>
      <c r="C12" s="1" t="s">
        <v>1273</v>
      </c>
      <c r="D12" s="1" t="s">
        <v>1181</v>
      </c>
      <c r="E12" s="1" t="s">
        <v>1417</v>
      </c>
      <c r="F12" s="2" t="s">
        <v>637</v>
      </c>
      <c r="G12" s="1" t="s">
        <v>1176</v>
      </c>
      <c r="I12" s="1">
        <f t="shared" si="4"/>
        <v>10</v>
      </c>
      <c r="J12" s="1" t="s">
        <v>0</v>
      </c>
      <c r="K12" s="1" t="s">
        <v>1262</v>
      </c>
      <c r="L12" s="3" t="str">
        <f t="shared" si="1"/>
        <v>MAR</v>
      </c>
      <c r="M12" s="1" t="s">
        <v>1177</v>
      </c>
      <c r="N12" s="1" t="s">
        <v>938</v>
      </c>
      <c r="O12" s="1" t="s">
        <v>965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"2012",typeDoc:"ACUERDO",dateDoc:"25-MAR",numDoc:"CG 10-2012",monthDoc:"MAR",nameDoc:"DICTAMEN DEL PAC",link: Acuerdos__pdfpath(`./${"2012/"}${"10.pdf"}`),},</v>
      </c>
      <c r="W12" s="1" t="str">
        <f t="shared" si="0"/>
        <v>{id:10,year: "2012",typeDoc:"ACUERDO",dateDoc:"25-MAR",numDoc:"CG 10-2012",monthDoc:"MAR",nameDoc:"DICTAMEN DEL PAC",link: Acuerdos__pdfpath(`./${"2012/"}${"10.pdf"}`),},</v>
      </c>
      <c r="X12" s="1">
        <v>11</v>
      </c>
    </row>
    <row r="13" spans="1:24" x14ac:dyDescent="0.25">
      <c r="A13" s="1" t="s">
        <v>748</v>
      </c>
      <c r="B13" s="1">
        <v>11</v>
      </c>
      <c r="C13" s="1" t="s">
        <v>1273</v>
      </c>
      <c r="D13" s="1" t="s">
        <v>1181</v>
      </c>
      <c r="E13" s="1" t="s">
        <v>1417</v>
      </c>
      <c r="F13" s="2" t="s">
        <v>637</v>
      </c>
      <c r="G13" s="1" t="s">
        <v>1176</v>
      </c>
      <c r="I13" s="1">
        <f t="shared" si="4"/>
        <v>11</v>
      </c>
      <c r="J13" s="1" t="s">
        <v>0</v>
      </c>
      <c r="K13" s="1" t="s">
        <v>1262</v>
      </c>
      <c r="L13" s="3" t="str">
        <f t="shared" si="1"/>
        <v>MAR</v>
      </c>
      <c r="M13" s="1" t="s">
        <v>1177</v>
      </c>
      <c r="N13" s="1" t="s">
        <v>939</v>
      </c>
      <c r="O13" s="1" t="s">
        <v>965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"2012",typeDoc:"ACUERDO",dateDoc:"25-MAR",numDoc:"CG 11-2012",monthDoc:"MAR",nameDoc:"DICTAMEN DEL PS",link: Acuerdos__pdfpath(`./${"2012/"}${"11.pdf"}`),},</v>
      </c>
      <c r="W13" s="1" t="str">
        <f t="shared" si="0"/>
        <v>{id:11,year: "2012",typeDoc:"ACUERDO",dateDoc:"25-MAR",numDoc:"CG 11-2012",monthDoc:"MAR",nameDoc:"DICTAMEN DEL PS",link: Acuerdos__pdfpath(`./${"2012/"}${"11.pdf"}`),},</v>
      </c>
      <c r="X13" s="1">
        <v>12</v>
      </c>
    </row>
    <row r="14" spans="1:24" x14ac:dyDescent="0.25">
      <c r="A14" s="1" t="s">
        <v>748</v>
      </c>
      <c r="B14" s="1">
        <v>12</v>
      </c>
      <c r="C14" s="1" t="s">
        <v>1273</v>
      </c>
      <c r="D14" s="1" t="s">
        <v>1181</v>
      </c>
      <c r="E14" s="1" t="s">
        <v>1417</v>
      </c>
      <c r="F14" s="2" t="s">
        <v>951</v>
      </c>
      <c r="G14" s="1" t="s">
        <v>1176</v>
      </c>
      <c r="I14" s="1">
        <f t="shared" si="4"/>
        <v>12</v>
      </c>
      <c r="J14" s="1" t="s">
        <v>0</v>
      </c>
      <c r="K14" s="1" t="s">
        <v>1262</v>
      </c>
      <c r="L14" s="3" t="str">
        <f t="shared" si="1"/>
        <v>JUN</v>
      </c>
      <c r="M14" s="1" t="s">
        <v>1177</v>
      </c>
      <c r="N14" s="1" t="s">
        <v>940</v>
      </c>
      <c r="O14" s="1" t="s">
        <v>965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"2012",typeDoc:"ACUERDO",dateDoc:"13-JUN",numDoc:"CG 12-2012",monthDoc:"JUN",nameDoc:"RESOLUCIÓN DEL PAN",link: Acuerdos__pdfpath(`./${"2012/"}${"12.pdf"}`),},</v>
      </c>
      <c r="W14" s="1" t="str">
        <f t="shared" si="0"/>
        <v>{id:12,year: "2012",typeDoc:"ACUERDO",dateDoc:"13-JUN",numDoc:"CG 12-2012",monthDoc:"JUN",nameDoc:"RESOLUCIÓN DEL PAN",link: Acuerdos__pdfpath(`./${"2012/"}${"12.pdf"}`),},</v>
      </c>
      <c r="X14" s="1">
        <v>13</v>
      </c>
    </row>
    <row r="15" spans="1:24" x14ac:dyDescent="0.25">
      <c r="A15" s="1" t="s">
        <v>748</v>
      </c>
      <c r="B15" s="1">
        <v>13</v>
      </c>
      <c r="C15" s="1" t="s">
        <v>1273</v>
      </c>
      <c r="D15" s="1" t="s">
        <v>1181</v>
      </c>
      <c r="E15" s="1" t="s">
        <v>1417</v>
      </c>
      <c r="F15" s="2" t="s">
        <v>951</v>
      </c>
      <c r="G15" s="1" t="s">
        <v>1176</v>
      </c>
      <c r="I15" s="1">
        <f t="shared" si="4"/>
        <v>13</v>
      </c>
      <c r="J15" s="1" t="s">
        <v>0</v>
      </c>
      <c r="K15" s="1" t="s">
        <v>1262</v>
      </c>
      <c r="L15" s="3" t="str">
        <f t="shared" si="1"/>
        <v>JUN</v>
      </c>
      <c r="M15" s="1" t="s">
        <v>1177</v>
      </c>
      <c r="N15" s="1" t="s">
        <v>941</v>
      </c>
      <c r="O15" s="1" t="s">
        <v>965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"2012",typeDoc:"ACUERDO",dateDoc:"13-JUN",numDoc:"CG 13-2012",monthDoc:"JUN",nameDoc:"RESOLUCIÓN DEL PRI",link: Acuerdos__pdfpath(`./${"2012/"}${"13.pdf"}`),},</v>
      </c>
      <c r="W15" s="1" t="str">
        <f t="shared" si="0"/>
        <v>{id:13,year: "2012",typeDoc:"ACUERDO",dateDoc:"13-JUN",numDoc:"CG 13-2012",monthDoc:"JUN",nameDoc:"RESOLUCIÓN DEL PRI",link: Acuerdos__pdfpath(`./${"2012/"}${"13.pdf"}`),},</v>
      </c>
      <c r="X15" s="1">
        <v>14</v>
      </c>
    </row>
    <row r="16" spans="1:24" x14ac:dyDescent="0.25">
      <c r="A16" s="1" t="s">
        <v>748</v>
      </c>
      <c r="B16" s="1">
        <v>14</v>
      </c>
      <c r="C16" s="1" t="s">
        <v>1273</v>
      </c>
      <c r="D16" s="1" t="s">
        <v>1181</v>
      </c>
      <c r="E16" s="1" t="s">
        <v>1417</v>
      </c>
      <c r="F16" s="2" t="s">
        <v>951</v>
      </c>
      <c r="G16" s="1" t="s">
        <v>1176</v>
      </c>
      <c r="I16" s="1">
        <f t="shared" si="4"/>
        <v>14</v>
      </c>
      <c r="J16" s="1" t="s">
        <v>0</v>
      </c>
      <c r="K16" s="1" t="s">
        <v>1262</v>
      </c>
      <c r="L16" s="3" t="str">
        <f t="shared" si="1"/>
        <v>JUN</v>
      </c>
      <c r="M16" s="1" t="s">
        <v>1177</v>
      </c>
      <c r="N16" s="1" t="s">
        <v>942</v>
      </c>
      <c r="O16" s="1" t="s">
        <v>965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"2012",typeDoc:"ACUERDO",dateDoc:"13-JUN",numDoc:"CG 14-2012",monthDoc:"JUN",nameDoc:"RESOLUCIÓN DEL PRD",link: Acuerdos__pdfpath(`./${"2012/"}${"14.pdf"}`),},</v>
      </c>
      <c r="W16" s="1" t="str">
        <f t="shared" si="0"/>
        <v>{id:14,year: "2012",typeDoc:"ACUERDO",dateDoc:"13-JUN",numDoc:"CG 14-2012",monthDoc:"JUN",nameDoc:"RESOLUCIÓN DEL PRD",link: Acuerdos__pdfpath(`./${"2012/"}${"14.pdf"}`),},</v>
      </c>
      <c r="X16" s="1">
        <v>15</v>
      </c>
    </row>
    <row r="17" spans="1:24" x14ac:dyDescent="0.25">
      <c r="A17" s="1" t="s">
        <v>748</v>
      </c>
      <c r="B17" s="1">
        <v>15</v>
      </c>
      <c r="C17" s="1" t="s">
        <v>1273</v>
      </c>
      <c r="D17" s="1" t="s">
        <v>1181</v>
      </c>
      <c r="E17" s="1" t="s">
        <v>1417</v>
      </c>
      <c r="F17" s="2" t="s">
        <v>951</v>
      </c>
      <c r="G17" s="1" t="s">
        <v>1176</v>
      </c>
      <c r="I17" s="1">
        <f t="shared" si="4"/>
        <v>15</v>
      </c>
      <c r="J17" s="1" t="s">
        <v>0</v>
      </c>
      <c r="K17" s="1" t="s">
        <v>1262</v>
      </c>
      <c r="L17" s="3" t="str">
        <f t="shared" si="1"/>
        <v>JUN</v>
      </c>
      <c r="M17" s="1" t="s">
        <v>1177</v>
      </c>
      <c r="N17" s="1" t="s">
        <v>943</v>
      </c>
      <c r="O17" s="1" t="s">
        <v>965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"2012",typeDoc:"ACUERDO",dateDoc:"13-JUN",numDoc:"CG 15-2012",monthDoc:"JUN",nameDoc:"RESOLUCIÓN DEL PT",link: Acuerdos__pdfpath(`./${"2012/"}${"15.pdf"}`),},</v>
      </c>
      <c r="W17" s="1" t="str">
        <f t="shared" si="0"/>
        <v>{id:15,year: "2012",typeDoc:"ACUERDO",dateDoc:"13-JUN",numDoc:"CG 15-2012",monthDoc:"JUN",nameDoc:"RESOLUCIÓN DEL PT",link: Acuerdos__pdfpath(`./${"2012/"}${"15.pdf"}`),},</v>
      </c>
      <c r="X17" s="1">
        <v>16</v>
      </c>
    </row>
    <row r="18" spans="1:24" x14ac:dyDescent="0.25">
      <c r="A18" s="1" t="s">
        <v>748</v>
      </c>
      <c r="B18" s="1">
        <v>16</v>
      </c>
      <c r="C18" s="1" t="s">
        <v>1273</v>
      </c>
      <c r="D18" s="1" t="s">
        <v>1181</v>
      </c>
      <c r="E18" s="1" t="s">
        <v>1417</v>
      </c>
      <c r="F18" s="2" t="s">
        <v>951</v>
      </c>
      <c r="G18" s="1" t="s">
        <v>1176</v>
      </c>
      <c r="I18" s="1">
        <f t="shared" si="4"/>
        <v>16</v>
      </c>
      <c r="J18" s="1" t="s">
        <v>0</v>
      </c>
      <c r="K18" s="1" t="s">
        <v>1262</v>
      </c>
      <c r="L18" s="3" t="str">
        <f t="shared" si="1"/>
        <v>JUN</v>
      </c>
      <c r="M18" s="1" t="s">
        <v>1177</v>
      </c>
      <c r="N18" s="1" t="s">
        <v>944</v>
      </c>
      <c r="O18" s="1" t="s">
        <v>965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"2012",typeDoc:"ACUERDO",dateDoc:"13-JUN",numDoc:"CG 16-2012",monthDoc:"JUN",nameDoc:"RESOLUCIÓN DEL PVEM",link: Acuerdos__pdfpath(`./${"2012/"}${"16.pdf"}`),},</v>
      </c>
      <c r="W18" s="1" t="str">
        <f t="shared" si="0"/>
        <v>{id:16,year: "2012",typeDoc:"ACUERDO",dateDoc:"13-JUN",numDoc:"CG 16-2012",monthDoc:"JUN",nameDoc:"RESOLUCIÓN DEL PVEM",link: Acuerdos__pdfpath(`./${"2012/"}${"16.pdf"}`),},</v>
      </c>
      <c r="X18" s="1">
        <v>17</v>
      </c>
    </row>
    <row r="19" spans="1:24" x14ac:dyDescent="0.25">
      <c r="A19" s="1" t="s">
        <v>748</v>
      </c>
      <c r="B19" s="1">
        <v>17</v>
      </c>
      <c r="C19" s="1" t="s">
        <v>1273</v>
      </c>
      <c r="D19" s="1" t="s">
        <v>1181</v>
      </c>
      <c r="E19" s="1" t="s">
        <v>1417</v>
      </c>
      <c r="F19" s="2" t="s">
        <v>951</v>
      </c>
      <c r="G19" s="1" t="s">
        <v>1176</v>
      </c>
      <c r="I19" s="1">
        <f t="shared" si="4"/>
        <v>17</v>
      </c>
      <c r="J19" s="1" t="s">
        <v>0</v>
      </c>
      <c r="K19" s="1" t="s">
        <v>1262</v>
      </c>
      <c r="L19" s="3" t="str">
        <f t="shared" si="1"/>
        <v>JUN</v>
      </c>
      <c r="M19" s="1" t="s">
        <v>1177</v>
      </c>
      <c r="N19" s="1" t="s">
        <v>945</v>
      </c>
      <c r="O19" s="1" t="s">
        <v>965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"2012",typeDoc:"ACUERDO",dateDoc:"13-JUN",numDoc:"CG 17-2012",monthDoc:"JUN",nameDoc:"RESOLUCIÓN DEL MC",link: Acuerdos__pdfpath(`./${"2012/"}${"17.pdf"}`),},</v>
      </c>
      <c r="W19" s="1" t="str">
        <f t="shared" si="0"/>
        <v>{id:17,year: "2012",typeDoc:"ACUERDO",dateDoc:"13-JUN",numDoc:"CG 17-2012",monthDoc:"JUN",nameDoc:"RESOLUCIÓN DEL MC",link: Acuerdos__pdfpath(`./${"2012/"}${"17.pdf"}`),},</v>
      </c>
      <c r="X19" s="1">
        <v>18</v>
      </c>
    </row>
    <row r="20" spans="1:24" x14ac:dyDescent="0.25">
      <c r="A20" s="1" t="s">
        <v>748</v>
      </c>
      <c r="B20" s="1">
        <v>18</v>
      </c>
      <c r="C20" s="1" t="s">
        <v>1273</v>
      </c>
      <c r="D20" s="1" t="s">
        <v>1181</v>
      </c>
      <c r="E20" s="1" t="s">
        <v>1417</v>
      </c>
      <c r="F20" s="2" t="s">
        <v>951</v>
      </c>
      <c r="G20" s="1" t="s">
        <v>1176</v>
      </c>
      <c r="I20" s="1">
        <f t="shared" si="4"/>
        <v>18</v>
      </c>
      <c r="J20" s="1" t="s">
        <v>0</v>
      </c>
      <c r="K20" s="1" t="s">
        <v>1262</v>
      </c>
      <c r="L20" s="3" t="str">
        <f t="shared" si="1"/>
        <v>JUN</v>
      </c>
      <c r="M20" s="1" t="s">
        <v>1177</v>
      </c>
      <c r="N20" s="1" t="s">
        <v>946</v>
      </c>
      <c r="O20" s="1" t="s">
        <v>965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"2012",typeDoc:"ACUERDO",dateDoc:"13-JUN",numDoc:"CG 18-2012",monthDoc:"JUN",nameDoc:"RESOLUCIÓN DEL PANAL",link: Acuerdos__pdfpath(`./${"2012/"}${"18.pdf"}`),},</v>
      </c>
      <c r="W20" s="1" t="str">
        <f t="shared" si="0"/>
        <v>{id:18,year: "2012",typeDoc:"ACUERDO",dateDoc:"13-JUN",numDoc:"CG 18-2012",monthDoc:"JUN",nameDoc:"RESOLUCIÓN DEL PANAL",link: Acuerdos__pdfpath(`./${"2012/"}${"18.pdf"}`),},</v>
      </c>
      <c r="X20" s="1">
        <v>19</v>
      </c>
    </row>
    <row r="21" spans="1:24" x14ac:dyDescent="0.25">
      <c r="A21" s="1" t="s">
        <v>748</v>
      </c>
      <c r="B21" s="1">
        <v>19</v>
      </c>
      <c r="C21" s="1" t="s">
        <v>1273</v>
      </c>
      <c r="D21" s="1" t="s">
        <v>1181</v>
      </c>
      <c r="E21" s="1" t="s">
        <v>1417</v>
      </c>
      <c r="F21" s="2" t="s">
        <v>951</v>
      </c>
      <c r="G21" s="1" t="s">
        <v>1176</v>
      </c>
      <c r="I21" s="1">
        <f t="shared" si="4"/>
        <v>19</v>
      </c>
      <c r="J21" s="1" t="s">
        <v>0</v>
      </c>
      <c r="K21" s="1" t="s">
        <v>1262</v>
      </c>
      <c r="L21" s="3" t="str">
        <f t="shared" si="1"/>
        <v>JUN</v>
      </c>
      <c r="M21" s="1" t="s">
        <v>1177</v>
      </c>
      <c r="N21" s="1" t="s">
        <v>947</v>
      </c>
      <c r="O21" s="1" t="s">
        <v>965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"2012",typeDoc:"ACUERDO",dateDoc:"13-JUN",numDoc:"CG 19-2012",monthDoc:"JUN",nameDoc:"RESOLUCIÓN DEL PAC",link: Acuerdos__pdfpath(`./${"2012/"}${"19.pdf"}`),},</v>
      </c>
      <c r="W21" s="1" t="str">
        <f t="shared" si="0"/>
        <v>{id:19,year: "2012",typeDoc:"ACUERDO",dateDoc:"13-JUN",numDoc:"CG 19-2012",monthDoc:"JUN",nameDoc:"RESOLUCIÓN DEL PAC",link: Acuerdos__pdfpath(`./${"2012/"}${"19.pdf"}`),},</v>
      </c>
      <c r="X21" s="1">
        <v>20</v>
      </c>
    </row>
    <row r="22" spans="1:24" x14ac:dyDescent="0.25">
      <c r="A22" s="1" t="s">
        <v>748</v>
      </c>
      <c r="B22" s="1">
        <v>20</v>
      </c>
      <c r="C22" s="1" t="s">
        <v>1273</v>
      </c>
      <c r="D22" s="1" t="s">
        <v>1181</v>
      </c>
      <c r="E22" s="1" t="s">
        <v>1417</v>
      </c>
      <c r="F22" s="2" t="s">
        <v>951</v>
      </c>
      <c r="G22" s="1" t="s">
        <v>1176</v>
      </c>
      <c r="I22" s="1">
        <f t="shared" si="4"/>
        <v>20</v>
      </c>
      <c r="J22" s="1" t="s">
        <v>0</v>
      </c>
      <c r="K22" s="1" t="s">
        <v>1262</v>
      </c>
      <c r="L22" s="3" t="str">
        <f t="shared" si="1"/>
        <v>JUN</v>
      </c>
      <c r="M22" s="1" t="s">
        <v>1177</v>
      </c>
      <c r="N22" s="1" t="s">
        <v>948</v>
      </c>
      <c r="O22" s="1" t="s">
        <v>965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"2012",typeDoc:"ACUERDO",dateDoc:"13-JUN",numDoc:"CG 20-2012",monthDoc:"JUN",nameDoc:"RESOLUCIÓN DEL PS",link: Acuerdos__pdfpath(`./${"2012/"}${"20.pdf"}`),},</v>
      </c>
      <c r="W22" s="1" t="str">
        <f t="shared" si="0"/>
        <v>{id:20,year: "2012",typeDoc:"ACUERDO",dateDoc:"13-JUN",numDoc:"CG 20-2012",monthDoc:"JUN",nameDoc:"RESOLUCIÓN DEL PS",link: Acuerdos__pdfpath(`./${"2012/"}${"20.pdf"}`),},</v>
      </c>
      <c r="X22" s="1">
        <v>21</v>
      </c>
    </row>
    <row r="23" spans="1:24" x14ac:dyDescent="0.25">
      <c r="A23" s="1" t="s">
        <v>748</v>
      </c>
      <c r="B23" s="1">
        <v>21</v>
      </c>
      <c r="C23" s="1" t="s">
        <v>1273</v>
      </c>
      <c r="D23" s="1" t="s">
        <v>1181</v>
      </c>
      <c r="E23" s="1" t="s">
        <v>1417</v>
      </c>
      <c r="F23" s="2" t="s">
        <v>87</v>
      </c>
      <c r="G23" s="1" t="s">
        <v>1176</v>
      </c>
      <c r="I23" s="1">
        <f t="shared" si="4"/>
        <v>21</v>
      </c>
      <c r="J23" s="1" t="s">
        <v>0</v>
      </c>
      <c r="K23" s="1" t="s">
        <v>1262</v>
      </c>
      <c r="L23" s="3" t="str">
        <f t="shared" si="1"/>
        <v>SEP</v>
      </c>
      <c r="M23" s="1" t="s">
        <v>1177</v>
      </c>
      <c r="N23" s="1" t="s">
        <v>950</v>
      </c>
      <c r="O23" s="1" t="s">
        <v>965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"2012",typeDoc:"ACUERDO",dateDoc:"28-SEP",numDoc:"CG 21-2012",monthDoc:"SEP",nameDoc:"ACUERDO PRESUPUESTO 2013",link: Acuerdos__pdfpath(`./${"2012/"}${"21.pdf"}`),},</v>
      </c>
      <c r="W23" s="1" t="str">
        <f t="shared" si="0"/>
        <v>{id:21,year: "2012",typeDoc:"ACUERDO",dateDoc:"28-SEP",numDoc:"CG 21-2012",monthDoc:"SEP",nameDoc:"ACUERDO PRESUPUESTO 2013",link: Acuerdos__pdfpath(`./${"2012/"}${"21.pdf"}`),},</v>
      </c>
      <c r="X23" s="1">
        <v>22</v>
      </c>
    </row>
    <row r="24" spans="1:24" ht="15.75" thickBot="1" x14ac:dyDescent="0.3">
      <c r="A24" s="1" t="s">
        <v>748</v>
      </c>
      <c r="B24" s="1">
        <v>22</v>
      </c>
      <c r="C24" s="1" t="s">
        <v>1273</v>
      </c>
      <c r="D24" s="1" t="s">
        <v>1181</v>
      </c>
      <c r="E24" s="1" t="s">
        <v>1417</v>
      </c>
      <c r="F24" s="2" t="s">
        <v>390</v>
      </c>
      <c r="G24" s="1" t="s">
        <v>1176</v>
      </c>
      <c r="I24" s="1">
        <f t="shared" si="4"/>
        <v>22</v>
      </c>
      <c r="J24" s="1" t="s">
        <v>0</v>
      </c>
      <c r="K24" s="1" t="s">
        <v>1262</v>
      </c>
      <c r="L24" s="3" t="str">
        <f t="shared" si="1"/>
        <v>OCT</v>
      </c>
      <c r="M24" s="1" t="s">
        <v>1177</v>
      </c>
      <c r="N24" s="1" t="s">
        <v>949</v>
      </c>
      <c r="O24" s="1" t="s">
        <v>965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"2012",typeDoc:"ACUERDO",dateDoc:"22-OCT",numDoc:"CG 22-2012",monthDoc:"OCT",nameDoc:"RESOLUCIÓN DE LA SALA UNITARIA ADMINISTRATIVA ELECTORAL",link: Acuerdos__pdfpath(`./${"2012/"}${"22.pdf"}`),},</v>
      </c>
      <c r="W24" s="1" t="str">
        <f t="shared" si="0"/>
        <v>{id:22,year: "2012",typeDoc:"ACUERDO",dateDoc:"22-OCT",numDoc:"CG 22-2012",monthDoc:"OCT",nameDoc:"RESOLUCIÓN DE LA SALA UNITARIA ADMINISTRATIVA ELECTORAL",link: Acuerdos__pdfpath(`./${"2012/"}${"22.pdf"}`),},</v>
      </c>
      <c r="X24" s="1">
        <v>23</v>
      </c>
    </row>
    <row r="25" spans="1:24" x14ac:dyDescent="0.25">
      <c r="A25" s="8" t="s">
        <v>748</v>
      </c>
      <c r="B25" s="8">
        <v>23</v>
      </c>
      <c r="C25" s="8" t="s">
        <v>1273</v>
      </c>
      <c r="D25" s="8" t="s">
        <v>1181</v>
      </c>
      <c r="E25" s="8" t="s">
        <v>1417</v>
      </c>
      <c r="F25" s="9" t="s">
        <v>24</v>
      </c>
      <c r="G25" s="8" t="s">
        <v>1176</v>
      </c>
      <c r="H25" s="8"/>
      <c r="I25" s="8">
        <f>B25</f>
        <v>23</v>
      </c>
      <c r="J25" s="8" t="s">
        <v>0</v>
      </c>
      <c r="K25" s="8" t="s">
        <v>1262</v>
      </c>
      <c r="L25" s="8" t="str">
        <f t="shared" si="1"/>
        <v>OCT</v>
      </c>
      <c r="M25" s="8" t="s">
        <v>1177</v>
      </c>
      <c r="N25" s="8" t="s">
        <v>952</v>
      </c>
      <c r="O25" s="8" t="s">
        <v>965</v>
      </c>
      <c r="P25" s="8">
        <f t="shared" si="2"/>
        <v>23</v>
      </c>
      <c r="Q25" s="8" t="s">
        <v>613</v>
      </c>
      <c r="R25" s="11"/>
      <c r="W25" s="1" t="str">
        <f t="shared" si="0"/>
        <v/>
      </c>
      <c r="X25" s="1">
        <v>24</v>
      </c>
    </row>
    <row r="26" spans="1:24" ht="15.75" thickBot="1" x14ac:dyDescent="0.3">
      <c r="A26" s="13" t="s">
        <v>748</v>
      </c>
      <c r="B26" s="13" t="s">
        <v>611</v>
      </c>
      <c r="C26" s="13" t="s">
        <v>1273</v>
      </c>
      <c r="D26" s="13"/>
      <c r="E26" s="13" t="s">
        <v>1417</v>
      </c>
      <c r="F26" s="14"/>
      <c r="G26" s="13" t="s">
        <v>1179</v>
      </c>
      <c r="H26" s="13"/>
      <c r="I26" s="13"/>
      <c r="J26" s="13"/>
      <c r="K26" s="13" t="s">
        <v>1180</v>
      </c>
      <c r="L26" s="13" t="str">
        <f t="shared" si="1"/>
        <v/>
      </c>
      <c r="M26" s="13" t="s">
        <v>1177</v>
      </c>
      <c r="N26" s="15" t="s">
        <v>953</v>
      </c>
      <c r="O26" s="13" t="s">
        <v>965</v>
      </c>
      <c r="P26" s="13" t="str">
        <f>CONCATENATE(B25,".1")</f>
        <v>23.1</v>
      </c>
      <c r="Q26" s="13" t="s">
        <v>622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W26" s="1" t="str">
        <f t="shared" si="0"/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X26" s="1">
        <v>25</v>
      </c>
    </row>
    <row r="27" spans="1:24" x14ac:dyDescent="0.25">
      <c r="A27" s="1" t="s">
        <v>748</v>
      </c>
      <c r="B27" s="1">
        <v>24</v>
      </c>
      <c r="C27" s="1" t="s">
        <v>1273</v>
      </c>
      <c r="D27" s="1" t="s">
        <v>1181</v>
      </c>
      <c r="E27" s="1" t="s">
        <v>1417</v>
      </c>
      <c r="F27" s="2" t="s">
        <v>24</v>
      </c>
      <c r="G27" s="1" t="s">
        <v>1176</v>
      </c>
      <c r="I27" s="1">
        <f t="shared" si="4"/>
        <v>24</v>
      </c>
      <c r="J27" s="1" t="s">
        <v>0</v>
      </c>
      <c r="K27" s="1" t="s">
        <v>1262</v>
      </c>
      <c r="L27" s="3" t="str">
        <f t="shared" si="1"/>
        <v>OCT</v>
      </c>
      <c r="M27" s="1" t="s">
        <v>1177</v>
      </c>
      <c r="N27" s="1" t="s">
        <v>954</v>
      </c>
      <c r="O27" s="1" t="s">
        <v>965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  <c r="W27" s="1" t="str">
        <f t="shared" si="0"/>
        <v>{id:24,year: "2012",typeDoc:"ACUERDO",dateDoc:"31-OCT",numDoc:"CG 24-2012",monthDoc:"OCT",nameDoc:"CONVOCATORIA A ELECCIONES 2013",link: Acuerdos__pdfpath(`./${"2012/"}${"24.pdf"}`),},</v>
      </c>
      <c r="X27" s="1">
        <v>26</v>
      </c>
    </row>
    <row r="28" spans="1:24" x14ac:dyDescent="0.25">
      <c r="A28" s="1" t="s">
        <v>748</v>
      </c>
      <c r="B28" s="1">
        <v>25</v>
      </c>
      <c r="C28" s="1" t="s">
        <v>1273</v>
      </c>
      <c r="D28" s="1" t="s">
        <v>1181</v>
      </c>
      <c r="E28" s="1" t="s">
        <v>1417</v>
      </c>
      <c r="F28" s="2" t="s">
        <v>963</v>
      </c>
      <c r="G28" s="1" t="s">
        <v>1176</v>
      </c>
      <c r="I28" s="1">
        <f t="shared" si="4"/>
        <v>25</v>
      </c>
      <c r="J28" s="1" t="s">
        <v>0</v>
      </c>
      <c r="K28" s="1" t="s">
        <v>1262</v>
      </c>
      <c r="L28" s="3" t="str">
        <f t="shared" si="1"/>
        <v>NOV</v>
      </c>
      <c r="M28" s="1" t="s">
        <v>1177</v>
      </c>
      <c r="N28" s="1" t="s">
        <v>2699</v>
      </c>
      <c r="O28" s="1" t="s">
        <v>965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"2012",typeDoc:"ACUERDO",dateDoc:"29-NOV",numDoc:"CG 25-2012",monthDoc:"NOV",nameDoc:"ACUERDO DE ENCUESTAS Y ESTUDIOS DE OPINIÓN 2013",link: Acuerdos__pdfpath(`./${"2012/"}${"25.pdf"}`),},</v>
      </c>
      <c r="W28" s="1" t="str">
        <f t="shared" si="0"/>
        <v>{id:25,year: "2012",typeDoc:"ACUERDO",dateDoc:"29-NOV",numDoc:"CG 25-2012",monthDoc:"NOV",nameDoc:"ACUERDO DE ENCUESTAS Y ESTUDIOS DE OPINIÓN 2013",link: Acuerdos__pdfpath(`./${"2012/"}${"25.pdf"}`),},</v>
      </c>
      <c r="X28" s="1">
        <v>27</v>
      </c>
    </row>
    <row r="29" spans="1:24" x14ac:dyDescent="0.25">
      <c r="A29" s="1" t="s">
        <v>748</v>
      </c>
      <c r="B29" s="1">
        <v>26</v>
      </c>
      <c r="C29" s="1" t="s">
        <v>1273</v>
      </c>
      <c r="D29" s="1" t="s">
        <v>1181</v>
      </c>
      <c r="E29" s="1" t="s">
        <v>1417</v>
      </c>
      <c r="F29" s="2" t="s">
        <v>964</v>
      </c>
      <c r="G29" s="1" t="s">
        <v>1176</v>
      </c>
      <c r="I29" s="1">
        <f t="shared" si="4"/>
        <v>26</v>
      </c>
      <c r="J29" s="1" t="s">
        <v>0</v>
      </c>
      <c r="K29" s="1" t="s">
        <v>1262</v>
      </c>
      <c r="L29" s="3" t="str">
        <f t="shared" si="1"/>
        <v>DIC</v>
      </c>
      <c r="M29" s="1" t="s">
        <v>1177</v>
      </c>
      <c r="N29" s="3" t="s">
        <v>955</v>
      </c>
      <c r="O29" s="1" t="s">
        <v>965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"2012",typeDoc:"ACUERDO",dateDoc:"06-DIC",numDoc:"CG 26-2012",monthDoc:"DIC",nameDoc:"ACUERDO DE LA INTEGRACIÓN DE LAS COMISIONES",link: Acuerdos__pdfpath(`./${"2012/"}${"26.pdf"}`),},</v>
      </c>
      <c r="W29" s="1" t="str">
        <f t="shared" si="0"/>
        <v>{id:26,year: "2012",typeDoc:"ACUERDO",dateDoc:"06-DIC",numDoc:"CG 26-2012",monthDoc:"DIC",nameDoc:"ACUERDO DE LA INTEGRACIÓN DE LAS COMISIONES",link: Acuerdos__pdfpath(`./${"2012/"}${"26.pdf"}`),},</v>
      </c>
      <c r="X29" s="1">
        <v>28</v>
      </c>
    </row>
    <row r="30" spans="1:24" x14ac:dyDescent="0.25">
      <c r="A30" s="1" t="s">
        <v>748</v>
      </c>
      <c r="B30" s="1">
        <v>27</v>
      </c>
      <c r="C30" s="1" t="s">
        <v>1273</v>
      </c>
      <c r="D30" s="1" t="s">
        <v>1181</v>
      </c>
      <c r="E30" s="1" t="s">
        <v>1417</v>
      </c>
      <c r="F30" s="2" t="s">
        <v>964</v>
      </c>
      <c r="G30" s="1" t="s">
        <v>1176</v>
      </c>
      <c r="I30" s="1">
        <f t="shared" si="4"/>
        <v>27</v>
      </c>
      <c r="J30" s="1" t="s">
        <v>0</v>
      </c>
      <c r="K30" s="1" t="s">
        <v>1262</v>
      </c>
      <c r="L30" s="3" t="str">
        <f t="shared" si="1"/>
        <v>DIC</v>
      </c>
      <c r="M30" s="1" t="s">
        <v>1177</v>
      </c>
      <c r="N30" s="3" t="s">
        <v>956</v>
      </c>
      <c r="O30" s="1" t="s">
        <v>965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"2012",typeDoc:"ACUERDO",dateDoc:"06-DIC",numDoc:"CG 27-2012",monthDoc:"DIC",nameDoc:"ACUERDO MONITOREO 2012",link: Acuerdos__pdfpath(`./${"2012/"}${"27.pdf"}`),},</v>
      </c>
      <c r="W30" s="1" t="str">
        <f t="shared" si="0"/>
        <v>{id:27,year: "2012",typeDoc:"ACUERDO",dateDoc:"06-DIC",numDoc:"CG 27-2012",monthDoc:"DIC",nameDoc:"ACUERDO MONITOREO 2012",link: Acuerdos__pdfpath(`./${"2012/"}${"27.pdf"}`),},</v>
      </c>
      <c r="X30" s="1">
        <v>29</v>
      </c>
    </row>
    <row r="31" spans="1:24" x14ac:dyDescent="0.25">
      <c r="A31" s="1" t="s">
        <v>748</v>
      </c>
      <c r="B31" s="1">
        <v>28</v>
      </c>
      <c r="C31" s="1" t="s">
        <v>1273</v>
      </c>
      <c r="D31" s="1" t="s">
        <v>1181</v>
      </c>
      <c r="E31" s="1" t="s">
        <v>1417</v>
      </c>
      <c r="F31" s="2" t="s">
        <v>964</v>
      </c>
      <c r="G31" s="1" t="s">
        <v>1176</v>
      </c>
      <c r="I31" s="1">
        <f t="shared" si="4"/>
        <v>28</v>
      </c>
      <c r="J31" s="1" t="s">
        <v>0</v>
      </c>
      <c r="K31" s="1" t="s">
        <v>1262</v>
      </c>
      <c r="L31" s="3" t="str">
        <f t="shared" si="1"/>
        <v>DIC</v>
      </c>
      <c r="M31" s="1" t="s">
        <v>1177</v>
      </c>
      <c r="N31" s="3" t="s">
        <v>957</v>
      </c>
      <c r="O31" s="1" t="s">
        <v>965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"2012",typeDoc:"ACUERDO",dateDoc:"06-DIC",numDoc:"CG 28-2012",monthDoc:"DIC",nameDoc:"ACUERDO SECCIONAMIENTO 2012",link: Acuerdos__pdfpath(`./${"2012/"}${"28.pdf"}`),},</v>
      </c>
      <c r="W31" s="1" t="str">
        <f t="shared" si="0"/>
        <v>{id:28,year: "2012",typeDoc:"ACUERDO",dateDoc:"06-DIC",numDoc:"CG 28-2012",monthDoc:"DIC",nameDoc:"ACUERDO SECCIONAMIENTO 2012",link: Acuerdos__pdfpath(`./${"2012/"}${"28.pdf"}`),},</v>
      </c>
      <c r="X31" s="1">
        <v>30</v>
      </c>
    </row>
    <row r="32" spans="1:24" x14ac:dyDescent="0.25">
      <c r="A32" s="1" t="s">
        <v>748</v>
      </c>
      <c r="B32" s="1">
        <v>29</v>
      </c>
      <c r="C32" s="1" t="s">
        <v>1273</v>
      </c>
      <c r="D32" s="1" t="s">
        <v>1181</v>
      </c>
      <c r="E32" s="1" t="s">
        <v>1417</v>
      </c>
      <c r="F32" s="2" t="s">
        <v>964</v>
      </c>
      <c r="G32" s="1" t="s">
        <v>1176</v>
      </c>
      <c r="I32" s="1">
        <f t="shared" si="4"/>
        <v>29</v>
      </c>
      <c r="J32" s="1" t="s">
        <v>0</v>
      </c>
      <c r="K32" s="1" t="s">
        <v>1262</v>
      </c>
      <c r="L32" s="3" t="str">
        <f t="shared" si="1"/>
        <v>DIC</v>
      </c>
      <c r="M32" s="1" t="s">
        <v>1177</v>
      </c>
      <c r="N32" s="3" t="s">
        <v>958</v>
      </c>
      <c r="O32" s="1" t="s">
        <v>965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"2012",typeDoc:"ACUERDO",dateDoc:"06-DIC",numDoc:"CG 29-2012",monthDoc:"DIC",nameDoc:"ACUERDO AUTORIZA FIRMA DE CONVENIO 2012",link: Acuerdos__pdfpath(`./${"2012/"}${"29.pdf"}`),},</v>
      </c>
      <c r="W32" s="1" t="str">
        <f t="shared" si="0"/>
        <v>{id:29,year: "2012",typeDoc:"ACUERDO",dateDoc:"06-DIC",numDoc:"CG 29-2012",monthDoc:"DIC",nameDoc:"ACUERDO AUTORIZA FIRMA DE CONVENIO 2012",link: Acuerdos__pdfpath(`./${"2012/"}${"29.pdf"}`),},</v>
      </c>
      <c r="X32" s="1">
        <v>31</v>
      </c>
    </row>
    <row r="33" spans="1:24" x14ac:dyDescent="0.25">
      <c r="A33" s="1" t="s">
        <v>748</v>
      </c>
      <c r="B33" s="1">
        <v>30</v>
      </c>
      <c r="C33" s="1" t="s">
        <v>1273</v>
      </c>
      <c r="D33" s="1" t="s">
        <v>1181</v>
      </c>
      <c r="E33" s="1" t="s">
        <v>1417</v>
      </c>
      <c r="F33" s="2" t="s">
        <v>619</v>
      </c>
      <c r="G33" s="1" t="s">
        <v>1176</v>
      </c>
      <c r="I33" s="1">
        <f t="shared" si="4"/>
        <v>30</v>
      </c>
      <c r="J33" s="1" t="s">
        <v>0</v>
      </c>
      <c r="K33" s="1" t="s">
        <v>1262</v>
      </c>
      <c r="L33" s="3" t="str">
        <f t="shared" si="1"/>
        <v>DIC</v>
      </c>
      <c r="M33" s="1" t="s">
        <v>1177</v>
      </c>
      <c r="N33" s="3" t="s">
        <v>959</v>
      </c>
      <c r="O33" s="1" t="s">
        <v>965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"2012",typeDoc:"ACUERDO",dateDoc:"12-DIC",numDoc:"CG 30-2012",monthDoc:"DIC",nameDoc:"ACUERDO TOPES DE PRECAMPAÑAS 2013",link: Acuerdos__pdfpath(`./${"2012/"}${"30.pdf"}`),},</v>
      </c>
      <c r="W33" s="1" t="str">
        <f t="shared" si="0"/>
        <v>{id:30,year: "2012",typeDoc:"ACUERDO",dateDoc:"12-DIC",numDoc:"CG 30-2012",monthDoc:"DIC",nameDoc:"ACUERDO TOPES DE PRECAMPAÑAS 2013",link: Acuerdos__pdfpath(`./${"2012/"}${"30.pdf"}`),},</v>
      </c>
      <c r="X33" s="1">
        <v>32</v>
      </c>
    </row>
    <row r="34" spans="1:24" x14ac:dyDescent="0.25">
      <c r="A34" s="1" t="s">
        <v>748</v>
      </c>
      <c r="B34" s="1">
        <v>31</v>
      </c>
      <c r="C34" s="1" t="s">
        <v>1273</v>
      </c>
      <c r="D34" s="1" t="s">
        <v>1181</v>
      </c>
      <c r="E34" s="1" t="s">
        <v>1417</v>
      </c>
      <c r="F34" s="2" t="s">
        <v>409</v>
      </c>
      <c r="G34" s="1" t="s">
        <v>1176</v>
      </c>
      <c r="I34" s="1">
        <f t="shared" si="4"/>
        <v>31</v>
      </c>
      <c r="J34" s="1" t="s">
        <v>0</v>
      </c>
      <c r="K34" s="1" t="s">
        <v>1262</v>
      </c>
      <c r="L34" s="3" t="str">
        <f t="shared" si="1"/>
        <v>DIC</v>
      </c>
      <c r="M34" s="1" t="s">
        <v>1177</v>
      </c>
      <c r="N34" s="3" t="s">
        <v>960</v>
      </c>
      <c r="O34" s="1" t="s">
        <v>965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"2012",typeDoc:"ACUERDO",dateDoc:"29-DIC",numDoc:"CG 31-2012",monthDoc:"DIC",nameDoc:"ACUERDO DE RADIO Y TV FINAL",link: Acuerdos__pdfpath(`./${"2012/"}${"31.pdf"}`),},</v>
      </c>
      <c r="W34" s="1" t="str">
        <f t="shared" si="0"/>
        <v>{id:31,year: "2012",typeDoc:"ACUERDO",dateDoc:"29-DIC",numDoc:"CG 31-2012",monthDoc:"DIC",nameDoc:"ACUERDO DE RADIO Y TV FINAL",link: Acuerdos__pdfpath(`./${"2012/"}${"31.pdf"}`),},</v>
      </c>
      <c r="X34" s="1">
        <v>33</v>
      </c>
    </row>
    <row r="35" spans="1:24" x14ac:dyDescent="0.25">
      <c r="A35" s="1" t="s">
        <v>748</v>
      </c>
      <c r="B35" s="1">
        <v>32</v>
      </c>
      <c r="C35" s="1" t="s">
        <v>1273</v>
      </c>
      <c r="D35" s="1" t="s">
        <v>1181</v>
      </c>
      <c r="E35" s="1" t="s">
        <v>1417</v>
      </c>
      <c r="F35" s="2" t="s">
        <v>409</v>
      </c>
      <c r="G35" s="1" t="s">
        <v>1176</v>
      </c>
      <c r="I35" s="1">
        <f t="shared" si="4"/>
        <v>32</v>
      </c>
      <c r="J35" s="1" t="s">
        <v>0</v>
      </c>
      <c r="K35" s="1" t="s">
        <v>1262</v>
      </c>
      <c r="L35" s="3" t="str">
        <f t="shared" si="1"/>
        <v>DIC</v>
      </c>
      <c r="M35" s="1" t="s">
        <v>1177</v>
      </c>
      <c r="N35" s="3" t="s">
        <v>961</v>
      </c>
      <c r="O35" s="1" t="s">
        <v>965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"2012",typeDoc:"ACUERDO",dateDoc:"29-DIC",numDoc:"CG 32-2012",monthDoc:"DIC",nameDoc:"ACUERDO DE FISCALIZACIÓN DE MEDIOS",link: Acuerdos__pdfpath(`./${"2012/"}${"32.pdf"}`),},</v>
      </c>
      <c r="W35" s="1" t="str">
        <f t="shared" si="0"/>
        <v>{id:32,year: "2012",typeDoc:"ACUERDO",dateDoc:"29-DIC",numDoc:"CG 32-2012",monthDoc:"DIC",nameDoc:"ACUERDO DE FISCALIZACIÓN DE MEDIOS",link: Acuerdos__pdfpath(`./${"2012/"}${"32.pdf"}`),},</v>
      </c>
      <c r="X35" s="1">
        <v>34</v>
      </c>
    </row>
    <row r="36" spans="1:24" x14ac:dyDescent="0.25">
      <c r="A36" s="1" t="s">
        <v>748</v>
      </c>
      <c r="B36" s="1">
        <v>33</v>
      </c>
      <c r="C36" s="1" t="s">
        <v>1273</v>
      </c>
      <c r="D36" s="1" t="s">
        <v>1181</v>
      </c>
      <c r="E36" s="1" t="s">
        <v>1417</v>
      </c>
      <c r="F36" s="2" t="s">
        <v>409</v>
      </c>
      <c r="G36" s="1" t="s">
        <v>1176</v>
      </c>
      <c r="I36" s="1">
        <f t="shared" si="4"/>
        <v>33</v>
      </c>
      <c r="J36" s="1" t="s">
        <v>0</v>
      </c>
      <c r="K36" s="1" t="s">
        <v>1262</v>
      </c>
      <c r="L36" s="3" t="str">
        <f t="shared" si="1"/>
        <v>DIC</v>
      </c>
      <c r="M36" s="1" t="s">
        <v>1177</v>
      </c>
      <c r="N36" s="1" t="s">
        <v>962</v>
      </c>
      <c r="O36" s="1" t="s">
        <v>965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"2012",typeDoc:"ACUERDO",dateDoc:"29-DIC",numDoc:"CG 33-2012",monthDoc:"DIC",nameDoc:"ACUERDO DE PAUTADO",link: Acuerdos__pdfpath(`./${"2012/"}${"33.pdf"}`),},</v>
      </c>
      <c r="W36" s="1" t="str">
        <f t="shared" si="0"/>
        <v>{id:33,year: "2012",typeDoc:"ACUERDO",dateDoc:"29-DIC",numDoc:"CG 33-2012",monthDoc:"DIC",nameDoc:"ACUERDO DE PAUTADO",link: Acuerdos__pdfpath(`./${"2012/"}${"33.pdf"}`),},</v>
      </c>
      <c r="X36" s="1">
        <v>35</v>
      </c>
    </row>
    <row r="37" spans="1:24" x14ac:dyDescent="0.25">
      <c r="R37" s="1" t="s">
        <v>920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Hoja6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2022-10-18T00:07:44Z</dcterms:modified>
</cp:coreProperties>
</file>