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408474E2-9BD3-4627-B77B-9517719302A6}" xr6:coauthVersionLast="47" xr6:coauthVersionMax="47" xr10:uidLastSave="{00000000-0000-0000-0000-000000000000}"/>
  <bookViews>
    <workbookView xWindow="49860" yWindow="4350" windowWidth="43200" windowHeight="12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L32" i="1" s="1"/>
  <c r="J31" i="1"/>
  <c r="J30" i="1"/>
  <c r="J28" i="1"/>
  <c r="L28" i="1" s="1"/>
  <c r="J27" i="1"/>
  <c r="L27" i="1" s="1"/>
  <c r="J26" i="1"/>
  <c r="L26" i="1" s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L12" i="1" s="1"/>
  <c r="J11" i="1"/>
  <c r="L11" i="1" s="1"/>
  <c r="J10" i="1"/>
  <c r="L10" i="1" s="1"/>
  <c r="J9" i="1"/>
  <c r="J8" i="1"/>
  <c r="J7" i="1"/>
  <c r="L7" i="1" s="1"/>
  <c r="J6" i="1"/>
  <c r="J5" i="1"/>
  <c r="J3" i="1"/>
  <c r="J4" i="1"/>
  <c r="L25" i="1" l="1"/>
  <c r="L21" i="1"/>
  <c r="L23" i="1"/>
  <c r="L17" i="1"/>
  <c r="L9" i="1"/>
  <c r="L6" i="1"/>
  <c r="L4" i="1"/>
</calcChain>
</file>

<file path=xl/sharedStrings.xml><?xml version="1.0" encoding="utf-8"?>
<sst xmlns="http://schemas.openxmlformats.org/spreadsheetml/2006/main" count="212" uniqueCount="72">
  <si>
    <t>export const dataAcuerdosINE2015 = [</t>
  </si>
  <si>
    <t>{id:</t>
  </si>
  <si>
    <t>000029</t>
  </si>
  <si>
    <t>.pdf"}`),},</t>
  </si>
  <si>
    <t>.pdf"}`),},],},</t>
  </si>
  <si>
    <t>000036</t>
  </si>
  <si>
    <t>APRUEBA DEMARCACIÓN TERRITORIAL DE LOS DISTRITOS UNINOMINALES</t>
  </si>
  <si>
    <t>SE DETERMINA LA INSTANCIA DE PARTIDOS</t>
  </si>
  <si>
    <t>OFICIO TLAXCALA</t>
  </si>
  <si>
    <t>000048</t>
  </si>
  <si>
    <t>INE-ACRT-33-2015</t>
  </si>
  <si>
    <t>SE MODIFICA ACUERDO INE-ACRT-32-2015 POR PÉRDIDA DE REGISTRO DE PT Y PH</t>
  </si>
  <si>
    <t>000065</t>
  </si>
  <si>
    <t>SE CREA LA COMISIÓN TEMPORAL PARA EL SEGUIMIENTO DE LOS PROCESOS ELECTORALES 2015-2016</t>
  </si>
  <si>
    <t>000084</t>
  </si>
  <si>
    <t>SE RATIFICA Y DESIGNAN A LOS CONSEJEROS ELECTORALES DE LOS PROCESOS ELECTORALES 2015-2016</t>
  </si>
  <si>
    <t>000139</t>
  </si>
  <si>
    <t>SE ESTABLECEN LOS TÉRMINOS Y CONDICIONES SATELITAL… DE LA TRANSMISIÓN DE LOS PROCESOS ELECTORALES</t>
  </si>
  <si>
    <t>CRITERIOS GENERALES A EFECTO DE GARANTIZAR EL CUMPLIMIENTO DE PRINCIPIO DE PARIDAD DE GÉNERO</t>
  </si>
  <si>
    <t>000146</t>
  </si>
  <si>
    <t>000149</t>
  </si>
  <si>
    <t>ESTRATEGIA DE CAPACITACIÓN Y ASISTENCIA ELECTORAL 2015-2016</t>
  </si>
  <si>
    <t>ANEXO 1</t>
  </si>
  <si>
    <t>ANEXO 2</t>
  </si>
  <si>
    <t>ANEXO 3</t>
  </si>
  <si>
    <t>OFICIO INE_UTVOPL_4725_2015_TLAX</t>
  </si>
  <si>
    <t>000150</t>
  </si>
  <si>
    <t>ACATAMIENTOS DE LAS SENTENCIAS DE LA SALA SUPERIOR DE LOS PARTIDOS DEL TRABAJO Y HUMANISTA</t>
  </si>
  <si>
    <t>ACUERDO INE-CG936-2015</t>
  </si>
  <si>
    <t>ACUERDO INE-CG937-2015</t>
  </si>
  <si>
    <t>CIRCULAR INE-UTVOPL-133-15</t>
  </si>
  <si>
    <t>000154</t>
  </si>
  <si>
    <t>LINEAMIENTOS GENERALES PARA EL DISEÑO, IMPLEMENTACIÓN Y OPERACIÓN DEL CONTEO RÁPIDO</t>
  </si>
  <si>
    <t>CIRCULAR INE-UTVOPL-145-15</t>
  </si>
  <si>
    <t>000155</t>
  </si>
  <si>
    <t>ESTATUTO DEL SERVICIO PROFESIONAL ELECTORAL Y RAMA ADMINISTRATIVA</t>
  </si>
  <si>
    <t>CIRCULAR INE-UTVOPL-135-2015</t>
  </si>
  <si>
    <t>000170</t>
  </si>
  <si>
    <t>LINEAMIENTOS QUE OBSERVARÁN LOS OPLES PARA EL REGISTRO DE COALICIONES</t>
  </si>
  <si>
    <t>000171</t>
  </si>
  <si>
    <t>INE-CG-935-2015</t>
  </si>
  <si>
    <t>LINEAMIENTOS PARA EL PROGRAMA DE RESULTADOS ELECTORALES PRELIMINARES</t>
  </si>
  <si>
    <t>000172</t>
  </si>
  <si>
    <t>INE_CG-824_2015</t>
  </si>
  <si>
    <t>INE_CG-843_2015</t>
  </si>
  <si>
    <t>INE_CG-861_2015</t>
  </si>
  <si>
    <t>INE_CG-896_2015</t>
  </si>
  <si>
    <t>INE-CG-927-2015</t>
  </si>
  <si>
    <t>INE-CG-921-2015</t>
  </si>
  <si>
    <t>INE-CG-909-15</t>
  </si>
  <si>
    <t>INE-CG-928-2015</t>
  </si>
  <si>
    <t>INE-CG-953-2015</t>
  </si>
  <si>
    <t>MEDIDAS ESPECÍFICAS PARA LOS PRESIDENTES DE LA MDC PARA EVITAR LA COMPRA DEL VOTO COACCIÓN E INDUCIÓN</t>
  </si>
  <si>
    <t>000179</t>
  </si>
  <si>
    <t>INE-CG-951-2015</t>
  </si>
  <si>
    <t>CRITERIOS QUE DEBERÁN OBSERVAR LOS OPLES DEL SISTEMA DE SEGUIMIENTO Y DESARROLLO DE LA JORNADA ELECTORAL</t>
  </si>
  <si>
    <t>INE-ACRT-34-2015</t>
  </si>
  <si>
    <t>ACUERDO INE-CG-951-2015</t>
  </si>
  <si>
    <t>ACUERDO1 INE-CG-951-2015</t>
  </si>
  <si>
    <t>CIRCULAR INE_UTVOPL_154_2015_CG951</t>
  </si>
  <si>
    <t>];</t>
  </si>
  <si>
    <t>",link:Acuerdos__pdfpath(`./${"INE/"}${"2015/"}${"</t>
  </si>
  <si>
    <t>",subRows:[</t>
  </si>
  <si>
    <t>,idDoc:"</t>
  </si>
  <si>
    <t>",year:"2015",numDoc:"</t>
  </si>
  <si>
    <t>",nameDoc:"</t>
  </si>
  <si>
    <t>.pdf"}`),subRows:[</t>
  </si>
  <si>
    <t>{</t>
  </si>
  <si>
    <t>nameDoc:"</t>
  </si>
  <si>
    <t>TLAXCALA-1</t>
  </si>
  <si>
    <t>INE-CG-936-2015 e INE-CG-937-2015</t>
  </si>
  <si>
    <t>",link:"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</si>
</sst>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3"/>
  <sheetViews>
    <sheetView tabSelected="1" workbookViewId="0">
      <selection activeCell="L32" sqref="L32"/>
    </sheetView>
  </sheetViews>
  <sheetFormatPr baseColWidth="10" defaultColWidth="9.140625" defaultRowHeight="15" x14ac:dyDescent="0.25"/>
  <cols>
    <col min="1" max="1" width="4" bestFit="1" customWidth="1"/>
    <col min="2" max="2" width="3" bestFit="1" customWidth="1"/>
    <col min="3" max="3" width="12.140625" bestFit="1" customWidth="1"/>
    <col min="4" max="4" width="7.42578125" style="1" customWidth="1"/>
    <col min="5" max="5" width="49.85546875" bestFit="1" customWidth="1"/>
    <col min="6" max="6" width="32.7109375" bestFit="1" customWidth="1"/>
    <col min="7" max="7" width="12.140625" bestFit="1" customWidth="1"/>
    <col min="8" max="8" width="17.140625" customWidth="1"/>
    <col min="9" max="9" width="46.7109375" bestFit="1" customWidth="1"/>
    <col min="10" max="10" width="4.5703125" bestFit="1" customWidth="1"/>
    <col min="11" max="11" width="17.28515625" bestFit="1" customWidth="1"/>
    <col min="12" max="12" width="11.5703125" bestFit="1" customWidth="1"/>
  </cols>
  <sheetData>
    <row r="2" spans="1:13" ht="15.75" thickBot="1" x14ac:dyDescent="0.3">
      <c r="L2" t="s">
        <v>0</v>
      </c>
    </row>
    <row r="3" spans="1:13" x14ac:dyDescent="0.25">
      <c r="A3" s="2" t="s">
        <v>1</v>
      </c>
      <c r="B3" s="3">
        <v>1</v>
      </c>
      <c r="C3" s="3" t="s">
        <v>63</v>
      </c>
      <c r="D3" s="4" t="s">
        <v>2</v>
      </c>
      <c r="E3" s="3" t="s">
        <v>64</v>
      </c>
      <c r="F3" s="3" t="s">
        <v>43</v>
      </c>
      <c r="G3" s="3" t="s">
        <v>65</v>
      </c>
      <c r="H3" s="3" t="s">
        <v>6</v>
      </c>
      <c r="I3" s="3" t="s">
        <v>61</v>
      </c>
      <c r="J3" s="3">
        <f>B3</f>
        <v>1</v>
      </c>
      <c r="K3" s="3" t="s">
        <v>66</v>
      </c>
      <c r="L3" s="3"/>
      <c r="M3" s="5"/>
    </row>
    <row r="4" spans="1:13" ht="15.75" thickBot="1" x14ac:dyDescent="0.3">
      <c r="A4" s="10" t="s">
        <v>67</v>
      </c>
      <c r="B4" s="11"/>
      <c r="C4" s="11"/>
      <c r="D4" s="12"/>
      <c r="E4" s="11"/>
      <c r="F4" s="11"/>
      <c r="G4" s="11" t="s">
        <v>68</v>
      </c>
      <c r="H4" s="11" t="s">
        <v>8</v>
      </c>
      <c r="I4" s="11" t="s">
        <v>61</v>
      </c>
      <c r="J4" s="11" t="str">
        <f>CONCATENATE(B3,".1")</f>
        <v>1.1</v>
      </c>
      <c r="K4" s="11" t="s">
        <v>4</v>
      </c>
      <c r="L4" s="11" t="str">
        <f>CONCATENATE(
A3,B3,C3,D3,E3,F3,G3,H3,I3,J3,K3,
A4,B4,C4,D4,E4,F4,G4,H4,I4,J4,K4)</f>
        <v>{id:1,idDoc:"000029",year:"2015",numDoc:"INE_CG-824_2015",nameDoc:"APRUEBA DEMARCACIÓN TERRITORIAL DE LOS DISTRITOS UNINOMINALES",link:Acuerdos__pdfpath(`./${"INE/"}${"2015/"}${"1.pdf"}`),subRows:[{nameDoc:"OFICIO TLAXCALA",link:Acuerdos__pdfpath(`./${"INE/"}${"2015/"}${"1.1.pdf"}`),},],},</v>
      </c>
      <c r="M4" s="13"/>
    </row>
    <row r="5" spans="1:13" x14ac:dyDescent="0.25">
      <c r="A5" s="2" t="s">
        <v>1</v>
      </c>
      <c r="B5" s="3">
        <v>2</v>
      </c>
      <c r="C5" s="3" t="s">
        <v>63</v>
      </c>
      <c r="D5" s="4" t="s">
        <v>5</v>
      </c>
      <c r="E5" s="3" t="s">
        <v>64</v>
      </c>
      <c r="F5" s="3" t="s">
        <v>44</v>
      </c>
      <c r="G5" s="3" t="s">
        <v>65</v>
      </c>
      <c r="H5" s="3" t="s">
        <v>7</v>
      </c>
      <c r="I5" s="3" t="s">
        <v>61</v>
      </c>
      <c r="J5" s="3">
        <f>B5</f>
        <v>2</v>
      </c>
      <c r="K5" s="3" t="s">
        <v>66</v>
      </c>
      <c r="L5" s="3"/>
      <c r="M5" s="5"/>
    </row>
    <row r="6" spans="1:13" ht="15.75" thickBot="1" x14ac:dyDescent="0.3">
      <c r="A6" s="10" t="s">
        <v>67</v>
      </c>
      <c r="B6" s="11"/>
      <c r="C6" s="11"/>
      <c r="D6" s="12"/>
      <c r="E6" s="11"/>
      <c r="F6" s="11"/>
      <c r="G6" s="11" t="s">
        <v>68</v>
      </c>
      <c r="H6" s="11" t="s">
        <v>8</v>
      </c>
      <c r="I6" s="11" t="s">
        <v>61</v>
      </c>
      <c r="J6" s="11" t="str">
        <f>CONCATENATE(B5,".1")</f>
        <v>2.1</v>
      </c>
      <c r="K6" s="11" t="s">
        <v>4</v>
      </c>
      <c r="L6" s="11" t="str">
        <f>CONCATENATE(
A5,B5,C5,D5,E5,F5,G5,H5,I5,J5,K5,
A6,B6,C6,D6,E6,F6,G6,H6,I6,J6,K6)</f>
        <v>{id:2,idDoc:"000036",year:"2015",numDoc:"INE_CG-843_2015",nameDoc:"SE DETERMINA LA INSTANCIA DE PARTIDOS",link:Acuerdos__pdfpath(`./${"INE/"}${"2015/"}${"2.pdf"}`),subRows:[{nameDoc:"OFICIO TLAXCALA",link:Acuerdos__pdfpath(`./${"INE/"}${"2015/"}${"2.1.pdf"}`),},],},</v>
      </c>
      <c r="M6" s="13"/>
    </row>
    <row r="7" spans="1:13" ht="15.75" thickBot="1" x14ac:dyDescent="0.3">
      <c r="A7" s="2" t="s">
        <v>1</v>
      </c>
      <c r="B7" s="3">
        <v>3</v>
      </c>
      <c r="C7" s="3" t="s">
        <v>63</v>
      </c>
      <c r="D7" s="4" t="s">
        <v>9</v>
      </c>
      <c r="E7" s="3" t="s">
        <v>64</v>
      </c>
      <c r="F7" s="3" t="s">
        <v>10</v>
      </c>
      <c r="G7" s="3" t="s">
        <v>65</v>
      </c>
      <c r="H7" s="3" t="s">
        <v>11</v>
      </c>
      <c r="I7" s="3" t="s">
        <v>61</v>
      </c>
      <c r="J7" s="3">
        <f>B7</f>
        <v>3</v>
      </c>
      <c r="K7" s="3" t="s">
        <v>3</v>
      </c>
      <c r="L7" s="3" t="str">
        <f>CONCATENATE(A7,B7,C7,D7,E7,F7,G7,H7,I7,J7,K7)</f>
        <v>{id:3,idDoc:"000048",year:"2015",numDoc:"INE-ACRT-33-2015",nameDoc:"SE MODIFICA ACUERDO INE-ACRT-32-2015 POR PÉRDIDA DE REGISTRO DE PT Y PH",link:Acuerdos__pdfpath(`./${"INE/"}${"2015/"}${"3.pdf"}`),},</v>
      </c>
      <c r="M7" s="14"/>
    </row>
    <row r="8" spans="1:13" x14ac:dyDescent="0.25">
      <c r="A8" s="2" t="s">
        <v>1</v>
      </c>
      <c r="B8" s="3">
        <v>4</v>
      </c>
      <c r="C8" s="3" t="s">
        <v>63</v>
      </c>
      <c r="D8" s="4" t="s">
        <v>12</v>
      </c>
      <c r="E8" s="3" t="s">
        <v>64</v>
      </c>
      <c r="F8" s="3" t="s">
        <v>45</v>
      </c>
      <c r="G8" s="3" t="s">
        <v>65</v>
      </c>
      <c r="H8" s="3" t="s">
        <v>13</v>
      </c>
      <c r="I8" s="3" t="s">
        <v>61</v>
      </c>
      <c r="J8" s="3">
        <f>B8</f>
        <v>4</v>
      </c>
      <c r="K8" s="3" t="s">
        <v>66</v>
      </c>
      <c r="L8" s="3"/>
      <c r="M8" s="5"/>
    </row>
    <row r="9" spans="1:13" ht="15.75" thickBot="1" x14ac:dyDescent="0.3">
      <c r="A9" s="10" t="s">
        <v>67</v>
      </c>
      <c r="B9" s="11"/>
      <c r="C9" s="11"/>
      <c r="D9" s="12"/>
      <c r="E9" s="11"/>
      <c r="F9" s="11"/>
      <c r="G9" s="11" t="s">
        <v>68</v>
      </c>
      <c r="H9" s="11" t="s">
        <v>69</v>
      </c>
      <c r="I9" s="11" t="s">
        <v>61</v>
      </c>
      <c r="J9" s="11" t="str">
        <f>CONCATENATE(B8,".1")</f>
        <v>4.1</v>
      </c>
      <c r="K9" s="11" t="s">
        <v>4</v>
      </c>
      <c r="L9" s="11" t="str">
        <f>CONCATENATE(
A8,B8,C8,D8,E8,F8,G8,H8,I8,J8,K8,
A9,B9,C9,D9,E9,F9,G9,H9,I9,J9,K9)</f>
        <v>{id:4,idDoc:"000065",year:"2015",numDoc:"INE_CG-861_2015",nameDoc:"SE CREA LA COMISIÓN TEMPORAL PARA EL SEGUIMIENTO DE LOS PROCESOS ELECTORALES 2015-2016",link:Acuerdos__pdfpath(`./${"INE/"}${"2015/"}${"4.pdf"}`),subRows:[{nameDoc:"TLAXCALA-1",link:Acuerdos__pdfpath(`./${"INE/"}${"2015/"}${"4.1.pdf"}`),},],},</v>
      </c>
      <c r="M9" s="13"/>
    </row>
    <row r="10" spans="1:13" x14ac:dyDescent="0.25">
      <c r="A10" s="2" t="s">
        <v>1</v>
      </c>
      <c r="B10" s="3">
        <v>5</v>
      </c>
      <c r="C10" s="3" t="s">
        <v>63</v>
      </c>
      <c r="D10" s="4" t="s">
        <v>14</v>
      </c>
      <c r="E10" s="3" t="s">
        <v>64</v>
      </c>
      <c r="F10" s="3" t="s">
        <v>46</v>
      </c>
      <c r="G10" s="3" t="s">
        <v>65</v>
      </c>
      <c r="H10" s="3" t="s">
        <v>15</v>
      </c>
      <c r="I10" s="3" t="s">
        <v>61</v>
      </c>
      <c r="J10" s="3">
        <f>B10</f>
        <v>5</v>
      </c>
      <c r="K10" s="3" t="s">
        <v>3</v>
      </c>
      <c r="L10" s="3" t="str">
        <f>CONCATENATE(A10,B10,C10,D10,E10,F10,G10,H10,I10,J10,K10)</f>
        <v>{id:5,idDoc:"000084",year:"2015",numDoc:"INE_CG-896_2015",nameDoc:"SE RATIFICA Y DESIGNAN A LOS CONSEJEROS ELECTORALES DE LOS PROCESOS ELECTORALES 2015-2016",link:Acuerdos__pdfpath(`./${"INE/"}${"2015/"}${"5.pdf"}`),},</v>
      </c>
      <c r="M10" s="3"/>
    </row>
    <row r="11" spans="1:13" x14ac:dyDescent="0.25">
      <c r="A11" s="7" t="s">
        <v>1</v>
      </c>
      <c r="B11" s="7">
        <v>6</v>
      </c>
      <c r="C11" s="7" t="s">
        <v>63</v>
      </c>
      <c r="D11" s="8" t="s">
        <v>16</v>
      </c>
      <c r="E11" s="7" t="s">
        <v>64</v>
      </c>
      <c r="F11" s="7" t="s">
        <v>56</v>
      </c>
      <c r="G11" s="7" t="s">
        <v>65</v>
      </c>
      <c r="H11" s="7" t="s">
        <v>17</v>
      </c>
      <c r="I11" s="7" t="s">
        <v>61</v>
      </c>
      <c r="J11" s="7">
        <f>B11</f>
        <v>6</v>
      </c>
      <c r="K11" s="7" t="s">
        <v>3</v>
      </c>
      <c r="L11" s="7" t="str">
        <f>CONCATENATE(A11,B11,C11,D11,E11,F11,G11,H11,I11,J11,K11)</f>
        <v>{id:6,idDoc:"000139",year:"2015",numDoc:"INE-ACRT-34-2015",nameDoc:"SE ESTABLECEN LOS TÉRMINOS Y CONDICIONES SATELITAL… DE LA TRANSMISIÓN DE LOS PROCESOS ELECTORALES",link:Acuerdos__pdfpath(`./${"INE/"}${"2015/"}${"6.pdf"}`),},</v>
      </c>
      <c r="M11" s="7"/>
    </row>
    <row r="12" spans="1:13" ht="15.75" thickBot="1" x14ac:dyDescent="0.3">
      <c r="A12" s="7" t="s">
        <v>1</v>
      </c>
      <c r="B12" s="7">
        <v>7</v>
      </c>
      <c r="C12" s="7" t="s">
        <v>63</v>
      </c>
      <c r="D12" s="8" t="s">
        <v>19</v>
      </c>
      <c r="E12" s="7" t="s">
        <v>64</v>
      </c>
      <c r="F12" s="7" t="s">
        <v>47</v>
      </c>
      <c r="G12" s="7" t="s">
        <v>65</v>
      </c>
      <c r="H12" s="7" t="s">
        <v>18</v>
      </c>
      <c r="I12" s="7" t="s">
        <v>61</v>
      </c>
      <c r="J12" s="7">
        <f>B12</f>
        <v>7</v>
      </c>
      <c r="K12" s="7" t="s">
        <v>3</v>
      </c>
      <c r="L12" s="7" t="str">
        <f>CONCATENATE(A12,B12,C12,D12,E12,F12,G12,H12,I12,J12,K12)</f>
        <v>{id:7,idDoc:"000146",year:"2015",numDoc:"INE-CG-927-2015",nameDoc:"CRITERIOS GENERALES A EFECTO DE GARANTIZAR EL CUMPLIMIENTO DE PRINCIPIO DE PARIDAD DE GÉNERO",link:Acuerdos__pdfpath(`./${"INE/"}${"2015/"}${"7.pdf"}`),},</v>
      </c>
      <c r="M12" s="7"/>
    </row>
    <row r="13" spans="1:13" x14ac:dyDescent="0.25">
      <c r="A13" s="2" t="s">
        <v>1</v>
      </c>
      <c r="B13" s="3">
        <v>8</v>
      </c>
      <c r="C13" s="3" t="s">
        <v>63</v>
      </c>
      <c r="D13" s="4" t="s">
        <v>20</v>
      </c>
      <c r="E13" s="3" t="s">
        <v>64</v>
      </c>
      <c r="F13" s="3" t="s">
        <v>45</v>
      </c>
      <c r="G13" s="3" t="s">
        <v>65</v>
      </c>
      <c r="H13" s="3" t="s">
        <v>21</v>
      </c>
      <c r="I13" s="3" t="s">
        <v>61</v>
      </c>
      <c r="J13" s="3">
        <f>B13</f>
        <v>8</v>
      </c>
      <c r="K13" s="3" t="s">
        <v>66</v>
      </c>
      <c r="L13" s="3"/>
      <c r="M13" s="5"/>
    </row>
    <row r="14" spans="1:13" x14ac:dyDescent="0.25">
      <c r="A14" s="6" t="s">
        <v>67</v>
      </c>
      <c r="B14" s="7"/>
      <c r="C14" s="7"/>
      <c r="D14" s="8"/>
      <c r="E14" s="7"/>
      <c r="F14" s="7"/>
      <c r="G14" s="7" t="s">
        <v>68</v>
      </c>
      <c r="H14" s="7" t="s">
        <v>22</v>
      </c>
      <c r="I14" s="7" t="s">
        <v>61</v>
      </c>
      <c r="J14" s="7" t="str">
        <f t="shared" ref="J14" si="0">CONCATENATE(B13,".1")</f>
        <v>8.1</v>
      </c>
      <c r="K14" s="7" t="s">
        <v>3</v>
      </c>
      <c r="L14" s="7"/>
      <c r="M14" s="9"/>
    </row>
    <row r="15" spans="1:13" x14ac:dyDescent="0.25">
      <c r="A15" s="6" t="s">
        <v>67</v>
      </c>
      <c r="B15" s="7"/>
      <c r="C15" s="7"/>
      <c r="D15" s="8"/>
      <c r="E15" s="7"/>
      <c r="F15" s="7"/>
      <c r="G15" s="7" t="s">
        <v>68</v>
      </c>
      <c r="H15" s="7" t="s">
        <v>23</v>
      </c>
      <c r="I15" s="7" t="s">
        <v>61</v>
      </c>
      <c r="J15" s="7" t="str">
        <f>CONCATENATE(B13,".2")</f>
        <v>8.2</v>
      </c>
      <c r="K15" s="7" t="s">
        <v>3</v>
      </c>
      <c r="L15" s="7"/>
      <c r="M15" s="9"/>
    </row>
    <row r="16" spans="1:13" x14ac:dyDescent="0.25">
      <c r="A16" s="6" t="s">
        <v>67</v>
      </c>
      <c r="B16" s="7"/>
      <c r="C16" s="7"/>
      <c r="D16" s="8"/>
      <c r="E16" s="7"/>
      <c r="F16" s="7"/>
      <c r="G16" s="7" t="s">
        <v>68</v>
      </c>
      <c r="H16" s="7" t="s">
        <v>24</v>
      </c>
      <c r="I16" s="7" t="s">
        <v>61</v>
      </c>
      <c r="J16" s="7" t="str">
        <f>CONCATENATE(B13,".3")</f>
        <v>8.3</v>
      </c>
      <c r="K16" s="7" t="s">
        <v>3</v>
      </c>
      <c r="L16" s="7"/>
      <c r="M16" s="9"/>
    </row>
    <row r="17" spans="1:14" ht="15.75" thickBot="1" x14ac:dyDescent="0.3">
      <c r="A17" s="10" t="s">
        <v>67</v>
      </c>
      <c r="B17" s="11"/>
      <c r="C17" s="11"/>
      <c r="D17" s="12"/>
      <c r="E17" s="11"/>
      <c r="F17" s="11"/>
      <c r="G17" s="11" t="s">
        <v>68</v>
      </c>
      <c r="H17" s="11" t="s">
        <v>25</v>
      </c>
      <c r="I17" s="11" t="s">
        <v>61</v>
      </c>
      <c r="J17" s="11" t="str">
        <f>CONCATENATE(B13,".4")</f>
        <v>8.4</v>
      </c>
      <c r="K17" s="11" t="s">
        <v>4</v>
      </c>
      <c r="L17" s="11" t="str">
        <f>CONCATENATE(
A13,B13,C13,D13,E13,F13,G13,H13,I13,J13,K13,
A14,B14,C14,D14,E14,F14,G14,H14,I14,J14,K14,
A15,B15,C15,D15,E15,F15,G15,H15,I15,J15,K15,
A16,B16,C16,D16,E16,F16,G16,H16,I16,J16,K16,
A17,B17,C17,D17,E17,F17,G17,H17,I17,J17,K17)</f>
        <v>{id:8,idDoc:"000149",year:"2015",numDoc:"INE_CG-861_2015",nameDoc:"ESTRATEGIA DE CAPACITACIÓN Y ASISTENCIA ELECTORAL 2015-2016",link:Acuerdos__pdfpath(`./${"INE/"}${"2015/"}${"8.pdf"}`),subRows:[{nameDoc:"ANEXO 1",link:Acuerdos__pdfpath(`./${"INE/"}${"2015/"}${"8.1.pdf"}`),},{nameDoc:"ANEXO 2",link:Acuerdos__pdfpath(`./${"INE/"}${"2015/"}${"8.2.pdf"}`),},{nameDoc:"ANEXO 3",link:Acuerdos__pdfpath(`./${"INE/"}${"2015/"}${"8.3.pdf"}`),},{nameDoc:"OFICIO INE_UTVOPL_4725_2015_TLAX",link:Acuerdos__pdfpath(`./${"INE/"}${"2015/"}${"8.4.pdf"}`),},],},</v>
      </c>
      <c r="M17" s="13"/>
    </row>
    <row r="18" spans="1:14" x14ac:dyDescent="0.25">
      <c r="A18" s="2" t="s">
        <v>1</v>
      </c>
      <c r="B18" s="3">
        <v>9</v>
      </c>
      <c r="C18" s="3" t="s">
        <v>63</v>
      </c>
      <c r="D18" s="4" t="s">
        <v>26</v>
      </c>
      <c r="E18" s="3" t="s">
        <v>64</v>
      </c>
      <c r="F18" s="3" t="s">
        <v>70</v>
      </c>
      <c r="G18" s="3" t="s">
        <v>65</v>
      </c>
      <c r="H18" s="3" t="s">
        <v>27</v>
      </c>
      <c r="I18" s="3" t="s">
        <v>71</v>
      </c>
      <c r="J18" s="3"/>
      <c r="K18" s="3" t="s">
        <v>62</v>
      </c>
      <c r="L18" s="3"/>
      <c r="M18" s="5"/>
    </row>
    <row r="19" spans="1:14" x14ac:dyDescent="0.25">
      <c r="A19" s="6" t="s">
        <v>67</v>
      </c>
      <c r="B19" s="7"/>
      <c r="C19" s="7"/>
      <c r="D19" s="8"/>
      <c r="E19" s="7"/>
      <c r="F19" s="7"/>
      <c r="G19" s="7" t="s">
        <v>68</v>
      </c>
      <c r="H19" s="7" t="s">
        <v>28</v>
      </c>
      <c r="I19" s="7" t="s">
        <v>61</v>
      </c>
      <c r="J19" s="7" t="str">
        <f t="shared" ref="J19" si="1">CONCATENATE(B18,".1")</f>
        <v>9.1</v>
      </c>
      <c r="K19" s="7" t="s">
        <v>3</v>
      </c>
      <c r="L19" s="7"/>
      <c r="M19" s="9"/>
    </row>
    <row r="20" spans="1:14" x14ac:dyDescent="0.25">
      <c r="A20" s="6" t="s">
        <v>67</v>
      </c>
      <c r="B20" s="7"/>
      <c r="C20" s="7"/>
      <c r="D20" s="8"/>
      <c r="E20" s="7"/>
      <c r="F20" s="7"/>
      <c r="G20" s="7" t="s">
        <v>68</v>
      </c>
      <c r="H20" s="7" t="s">
        <v>29</v>
      </c>
      <c r="I20" s="7" t="s">
        <v>61</v>
      </c>
      <c r="J20" s="7" t="str">
        <f>CONCATENATE(B18,".2")</f>
        <v>9.2</v>
      </c>
      <c r="K20" s="7" t="s">
        <v>3</v>
      </c>
      <c r="L20" s="7"/>
      <c r="M20" s="9"/>
    </row>
    <row r="21" spans="1:14" ht="15.75" thickBot="1" x14ac:dyDescent="0.3">
      <c r="A21" s="10" t="s">
        <v>67</v>
      </c>
      <c r="B21" s="11"/>
      <c r="C21" s="11"/>
      <c r="D21" s="12"/>
      <c r="E21" s="11"/>
      <c r="F21" s="11"/>
      <c r="G21" s="11" t="s">
        <v>68</v>
      </c>
      <c r="H21" s="11" t="s">
        <v>30</v>
      </c>
      <c r="I21" s="11" t="s">
        <v>61</v>
      </c>
      <c r="J21" s="11" t="str">
        <f>CONCATENATE(B18,".3")</f>
        <v>9.3</v>
      </c>
      <c r="K21" s="11" t="s">
        <v>4</v>
      </c>
      <c r="L21" s="11" t="str">
        <f>CONCATENATE(
A18,B18,C18,D18,E18,F18,G18,H18,I18,J18,K18,
A19,B19,C19,D19,E19,F19,G19,H19,I19,J19,K19,
A20,B20,C20,D20,E20,F20,G20,H20,I20,J20,K20,
A21,B21,C21,D21,E21,F21,G21,H21,I21,J21,K21)</f>
        <v>{id:9,idDoc:"000150",year:"2015",numDoc:"INE-CG-936-2015 e INE-CG-937-2015",nameDoc:"ACATAMIENTOS DE LAS SENTENCIAS DE LA SALA SUPERIOR DE LOS PARTIDOS DEL TRABAJO Y HUMANISTA",link:"",subRows:[{nameDoc:"ACUERDO INE-CG936-2015",link:Acuerdos__pdfpath(`./${"INE/"}${"2015/"}${"9.1.pdf"}`),},{nameDoc:"ACUERDO INE-CG937-2015",link:Acuerdos__pdfpath(`./${"INE/"}${"2015/"}${"9.2.pdf"}`),},{nameDoc:"CIRCULAR INE-UTVOPL-133-15",link:Acuerdos__pdfpath(`./${"INE/"}${"2015/"}${"9.3.pdf"}`),},],},</v>
      </c>
      <c r="M21" s="13"/>
    </row>
    <row r="22" spans="1:14" x14ac:dyDescent="0.25">
      <c r="A22" s="2" t="s">
        <v>1</v>
      </c>
      <c r="B22" s="3">
        <v>10</v>
      </c>
      <c r="C22" s="3" t="s">
        <v>63</v>
      </c>
      <c r="D22" s="4" t="s">
        <v>31</v>
      </c>
      <c r="E22" s="3" t="s">
        <v>64</v>
      </c>
      <c r="F22" s="3" t="s">
        <v>48</v>
      </c>
      <c r="G22" s="3" t="s">
        <v>65</v>
      </c>
      <c r="H22" s="3" t="s">
        <v>32</v>
      </c>
      <c r="I22" s="3" t="s">
        <v>61</v>
      </c>
      <c r="J22" s="3">
        <f>B22</f>
        <v>10</v>
      </c>
      <c r="K22" s="3" t="s">
        <v>66</v>
      </c>
      <c r="L22" s="3"/>
      <c r="M22" s="5"/>
    </row>
    <row r="23" spans="1:14" ht="15.75" thickBot="1" x14ac:dyDescent="0.3">
      <c r="A23" s="10" t="s">
        <v>67</v>
      </c>
      <c r="B23" s="11"/>
      <c r="C23" s="11"/>
      <c r="D23" s="12"/>
      <c r="E23" s="11"/>
      <c r="F23" s="11"/>
      <c r="G23" s="11" t="s">
        <v>68</v>
      </c>
      <c r="H23" s="11" t="s">
        <v>33</v>
      </c>
      <c r="I23" s="11" t="s">
        <v>61</v>
      </c>
      <c r="J23" s="11" t="str">
        <f>CONCATENATE(B22,".1")</f>
        <v>10.1</v>
      </c>
      <c r="K23" s="11" t="s">
        <v>4</v>
      </c>
      <c r="L23" s="11" t="str">
        <f>CONCATENATE(
A22,B22,C22,D22,E22,F22,G22,H22,I22,J22,K22,
A23,B23,C23,D23,E23,F23,G23,H23,I23,J23,K23)</f>
        <v>{id:10,idDoc:"000154",year:"2015",numDoc:"INE-CG-921-2015",nameDoc:"LINEAMIENTOS GENERALES PARA EL DISEÑO, IMPLEMENTACIÓN Y OPERACIÓN DEL CONTEO RÁPIDO",link:Acuerdos__pdfpath(`./${"INE/"}${"2015/"}${"10.pdf"}`),subRows:[{nameDoc:"CIRCULAR INE-UTVOPL-145-15",link:Acuerdos__pdfpath(`./${"INE/"}${"2015/"}${"10.1.pdf"}`),},],},</v>
      </c>
      <c r="M23" s="13"/>
    </row>
    <row r="24" spans="1:14" x14ac:dyDescent="0.25">
      <c r="A24" s="2" t="s">
        <v>1</v>
      </c>
      <c r="B24" s="3">
        <v>11</v>
      </c>
      <c r="C24" s="3" t="s">
        <v>63</v>
      </c>
      <c r="D24" s="4" t="s">
        <v>34</v>
      </c>
      <c r="E24" s="3" t="s">
        <v>64</v>
      </c>
      <c r="F24" s="3" t="s">
        <v>49</v>
      </c>
      <c r="G24" s="3" t="s">
        <v>65</v>
      </c>
      <c r="H24" s="3" t="s">
        <v>35</v>
      </c>
      <c r="I24" s="3" t="s">
        <v>61</v>
      </c>
      <c r="J24" s="3">
        <f>B24</f>
        <v>11</v>
      </c>
      <c r="K24" s="3" t="s">
        <v>66</v>
      </c>
      <c r="L24" s="3"/>
      <c r="M24" s="5"/>
    </row>
    <row r="25" spans="1:14" ht="15.75" thickBot="1" x14ac:dyDescent="0.3">
      <c r="A25" s="10" t="s">
        <v>67</v>
      </c>
      <c r="B25" s="11"/>
      <c r="C25" s="11"/>
      <c r="D25" s="12"/>
      <c r="E25" s="11"/>
      <c r="F25" s="11"/>
      <c r="G25" s="11" t="s">
        <v>68</v>
      </c>
      <c r="H25" s="11" t="s">
        <v>36</v>
      </c>
      <c r="I25" s="11" t="s">
        <v>61</v>
      </c>
      <c r="J25" s="11" t="str">
        <f>CONCATENATE(B24,".1")</f>
        <v>11.1</v>
      </c>
      <c r="K25" s="11" t="s">
        <v>4</v>
      </c>
      <c r="L25" s="11" t="str">
        <f>CONCATENATE(
A24,B24,C24,D24,E24,F24,G24,H24,I24,J24,K24,
A25,B25,C25,D25,E25,F25,G25,H25,I25,J25,K25)</f>
        <v>{id:11,idDoc:"000155",year:"2015",numDoc:"INE-CG-909-15",nameDoc:"ESTATUTO DEL SERVICIO PROFESIONAL ELECTORAL Y RAMA ADMINISTRATIVA",link:Acuerdos__pdfpath(`./${"INE/"}${"2015/"}${"11.pdf"}`),subRows:[{nameDoc:"CIRCULAR INE-UTVOPL-135-2015",link:Acuerdos__pdfpath(`./${"INE/"}${"2015/"}${"11.1.pdf"}`),},],},</v>
      </c>
      <c r="M25" s="13"/>
    </row>
    <row r="26" spans="1:14" x14ac:dyDescent="0.25">
      <c r="A26" s="2" t="s">
        <v>1</v>
      </c>
      <c r="B26" s="3">
        <v>12</v>
      </c>
      <c r="C26" s="3" t="s">
        <v>63</v>
      </c>
      <c r="D26" s="4" t="s">
        <v>37</v>
      </c>
      <c r="E26" s="3" t="s">
        <v>64</v>
      </c>
      <c r="F26" s="3" t="s">
        <v>50</v>
      </c>
      <c r="G26" s="3" t="s">
        <v>65</v>
      </c>
      <c r="H26" s="3" t="s">
        <v>38</v>
      </c>
      <c r="I26" s="3" t="s">
        <v>61</v>
      </c>
      <c r="J26" s="3">
        <f>B26</f>
        <v>12</v>
      </c>
      <c r="K26" s="3" t="s">
        <v>3</v>
      </c>
      <c r="L26" s="3" t="str">
        <f>CONCATENATE(A26,B26,C26,D26,E26,F26,G26,H26,I26,J26,K26)</f>
        <v>{id:12,idDoc:"000170",year:"2015",numDoc:"INE-CG-928-2015",nameDoc:"LINEAMIENTOS QUE OBSERVARÁN LOS OPLES PARA EL REGISTRO DE COALICIONES",link:Acuerdos__pdfpath(`./${"INE/"}${"2015/"}${"12.pdf"}`),},</v>
      </c>
      <c r="M26" s="3"/>
      <c r="N26" s="7"/>
    </row>
    <row r="27" spans="1:14" x14ac:dyDescent="0.25">
      <c r="A27" s="7" t="s">
        <v>1</v>
      </c>
      <c r="B27" s="15">
        <v>13</v>
      </c>
      <c r="C27" s="7" t="s">
        <v>63</v>
      </c>
      <c r="D27" s="8" t="s">
        <v>39</v>
      </c>
      <c r="E27" s="7" t="s">
        <v>64</v>
      </c>
      <c r="F27" s="7" t="s">
        <v>40</v>
      </c>
      <c r="G27" s="7" t="s">
        <v>65</v>
      </c>
      <c r="H27" s="7" t="s">
        <v>41</v>
      </c>
      <c r="I27" s="7" t="s">
        <v>61</v>
      </c>
      <c r="J27" s="7">
        <f>B27</f>
        <v>13</v>
      </c>
      <c r="K27" s="7" t="s">
        <v>3</v>
      </c>
      <c r="L27" s="7" t="str">
        <f>CONCATENATE(A27,B27,C27,D27,E27,F27,G27,H27,I27,J27,K27)</f>
        <v>{id:13,idDoc:"000171",year:"2015",numDoc:"INE-CG-935-2015",nameDoc:"LINEAMIENTOS PARA EL PROGRAMA DE RESULTADOS ELECTORALES PRELIMINARES",link:Acuerdos__pdfpath(`./${"INE/"}${"2015/"}${"13.pdf"}`),},</v>
      </c>
      <c r="M27" s="7"/>
    </row>
    <row r="28" spans="1:14" ht="15.75" thickBot="1" x14ac:dyDescent="0.3">
      <c r="A28" s="7" t="s">
        <v>1</v>
      </c>
      <c r="B28" s="15">
        <v>14</v>
      </c>
      <c r="C28" s="7" t="s">
        <v>63</v>
      </c>
      <c r="D28" s="8" t="s">
        <v>42</v>
      </c>
      <c r="E28" s="7" t="s">
        <v>64</v>
      </c>
      <c r="F28" s="7" t="s">
        <v>51</v>
      </c>
      <c r="G28" s="7" t="s">
        <v>65</v>
      </c>
      <c r="H28" s="7" t="s">
        <v>52</v>
      </c>
      <c r="I28" s="7" t="s">
        <v>61</v>
      </c>
      <c r="J28" s="7">
        <f>B28</f>
        <v>14</v>
      </c>
      <c r="K28" s="7" t="s">
        <v>3</v>
      </c>
      <c r="L28" s="7" t="str">
        <f>CONCATENATE(A28,B28,C28,D28,E28,F28,G28,H28,I28,J28,K28)</f>
        <v>{id:14,idDoc:"000172",year:"2015",numDoc:"INE-CG-953-2015",nameDoc:"MEDIDAS ESPECÍFICAS PARA LOS PRESIDENTES DE LA MDC PARA EVITAR LA COMPRA DEL VOTO COACCIÓN E INDUCIÓN",link:Acuerdos__pdfpath(`./${"INE/"}${"2015/"}${"14.pdf"}`),},</v>
      </c>
      <c r="M28" s="7"/>
    </row>
    <row r="29" spans="1:14" x14ac:dyDescent="0.25">
      <c r="A29" s="2" t="s">
        <v>1</v>
      </c>
      <c r="B29" s="3">
        <v>15</v>
      </c>
      <c r="C29" s="3" t="s">
        <v>63</v>
      </c>
      <c r="D29" s="4" t="s">
        <v>53</v>
      </c>
      <c r="E29" s="3" t="s">
        <v>64</v>
      </c>
      <c r="F29" s="3" t="s">
        <v>54</v>
      </c>
      <c r="G29" s="3" t="s">
        <v>65</v>
      </c>
      <c r="H29" s="3" t="s">
        <v>55</v>
      </c>
      <c r="I29" s="3" t="s">
        <v>71</v>
      </c>
      <c r="J29" s="3"/>
      <c r="K29" s="3" t="s">
        <v>62</v>
      </c>
      <c r="L29" s="3"/>
      <c r="M29" s="5"/>
    </row>
    <row r="30" spans="1:14" x14ac:dyDescent="0.25">
      <c r="A30" s="6" t="s">
        <v>67</v>
      </c>
      <c r="B30" s="7"/>
      <c r="C30" s="7"/>
      <c r="D30" s="8"/>
      <c r="E30" s="7"/>
      <c r="F30" s="7"/>
      <c r="G30" s="7" t="s">
        <v>68</v>
      </c>
      <c r="H30" s="7" t="s">
        <v>57</v>
      </c>
      <c r="I30" s="7" t="s">
        <v>61</v>
      </c>
      <c r="J30" s="7" t="str">
        <f t="shared" ref="J30" si="2">CONCATENATE(B29,".1")</f>
        <v>15.1</v>
      </c>
      <c r="K30" s="7" t="s">
        <v>3</v>
      </c>
      <c r="L30" s="7"/>
      <c r="M30" s="9"/>
    </row>
    <row r="31" spans="1:14" x14ac:dyDescent="0.25">
      <c r="A31" s="6" t="s">
        <v>67</v>
      </c>
      <c r="B31" s="7"/>
      <c r="C31" s="7"/>
      <c r="D31" s="8"/>
      <c r="E31" s="7"/>
      <c r="F31" s="7"/>
      <c r="G31" s="7" t="s">
        <v>68</v>
      </c>
      <c r="H31" s="7" t="s">
        <v>58</v>
      </c>
      <c r="I31" s="7" t="s">
        <v>61</v>
      </c>
      <c r="J31" s="7" t="str">
        <f>CONCATENATE(B29,".2")</f>
        <v>15.2</v>
      </c>
      <c r="K31" s="7" t="s">
        <v>3</v>
      </c>
      <c r="L31" s="7"/>
      <c r="M31" s="9"/>
    </row>
    <row r="32" spans="1:14" ht="15.75" thickBot="1" x14ac:dyDescent="0.3">
      <c r="A32" s="10" t="s">
        <v>67</v>
      </c>
      <c r="B32" s="11"/>
      <c r="C32" s="11"/>
      <c r="D32" s="12"/>
      <c r="E32" s="11"/>
      <c r="F32" s="11"/>
      <c r="G32" s="11" t="s">
        <v>68</v>
      </c>
      <c r="H32" s="11" t="s">
        <v>59</v>
      </c>
      <c r="I32" s="11" t="s">
        <v>61</v>
      </c>
      <c r="J32" s="11" t="str">
        <f>CONCATENATE(B29,".3")</f>
        <v>15.3</v>
      </c>
      <c r="K32" s="11" t="s">
        <v>4</v>
      </c>
      <c r="L32" s="11" t="str">
        <f>CONCATENATE(
A29,B29,C29,D29,E29,F29,G29,H29,I29,J29,K29,
A30,B30,C30,D30,E30,F30,G30,H30,I30,J30,K30,
A31,B31,C31,D31,E31,F31,G31,H31,I31,J31,K31,
A32,B32,C32,D32,E32,F32,G32,H32,I32,J32,K32)</f>
        <v>{id:15,idDoc:"000179",year:"2015",numDoc:"INE-CG-951-2015",nameDoc:"CRITERIOS QUE DEBERÁN OBSERVAR LOS OPLES DEL SISTEMA DE SEGUIMIENTO Y DESARROLLO DE LA JORNADA ELECTORAL",link:"",subRows:[{nameDoc:"ACUERDO INE-CG-951-2015",link:Acuerdos__pdfpath(`./${"INE/"}${"2015/"}${"15.1.pdf"}`),},{nameDoc:"ACUERDO1 INE-CG-951-2015",link:Acuerdos__pdfpath(`./${"INE/"}${"2015/"}${"15.2.pdf"}`),},{nameDoc:"CIRCULAR INE_UTVOPL_154_2015_CG951",link:Acuerdos__pdfpath(`./${"INE/"}${"2015/"}${"15.3.pdf"}`),},],},</v>
      </c>
      <c r="M32" s="13"/>
    </row>
    <row r="33" spans="12:12" x14ac:dyDescent="0.25">
      <c r="L33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2015-06-05T18:19:34Z</dcterms:created>
  <dcterms:modified xsi:type="dcterms:W3CDTF">2022-10-19T19:45:00Z</dcterms:modified>
</cp:coreProperties>
</file>