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/>
  <xr:revisionPtr revIDLastSave="0" documentId="8_{7F97A6C7-4425-4C95-B9C6-972E4A76EC6F}" xr6:coauthVersionLast="47" xr6:coauthVersionMax="47" xr10:uidLastSave="{00000000-0000-0000-0000-000000000000}"/>
  <bookViews>
    <workbookView xWindow="0" yWindow="0" windowWidth="16384" windowHeight="8192" tabRatio="500" firstSheet="6" activeTab="6" xr2:uid="{00000000-000D-0000-FFFF-FFFF00000000}"/>
  </bookViews>
  <sheets>
    <sheet name="CSV" sheetId="1" r:id="rId1"/>
    <sheet name="Formatado" sheetId="2" r:id="rId2"/>
    <sheet name="Análise 1 - CONT.SES" sheetId="3" r:id="rId3"/>
    <sheet name="Análise 2 - PROCV" sheetId="4" r:id="rId4"/>
    <sheet name="Análise 3 - PROCV" sheetId="5" r:id="rId5"/>
    <sheet name="Análise 4 - Função SE" sheetId="6" r:id="rId6"/>
    <sheet name="Análise 5 - Função SE" sheetId="7" r:id="rId7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5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2" i="7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K12" i="4"/>
  <c r="K9" i="4"/>
  <c r="K6" i="4"/>
  <c r="K3" i="4"/>
  <c r="K13" i="3"/>
  <c r="K9" i="3"/>
  <c r="K8" i="3"/>
  <c r="K7" i="3"/>
  <c r="K6" i="3"/>
  <c r="K5" i="3"/>
  <c r="K4" i="3"/>
  <c r="K3" i="3"/>
</calcChain>
</file>

<file path=xl/sharedStrings.xml><?xml version="1.0" encoding="utf-8"?>
<sst xmlns="http://schemas.openxmlformats.org/spreadsheetml/2006/main" count="1470" uniqueCount="246">
  <si>
    <t>Nome,Sobrenome,Registro,Nascimento,Setor,Salário,Filial</t>
  </si>
  <si>
    <t>Cecília,Nabo,236715,26753,Compras,4400,Rio de Janeiro</t>
  </si>
  <si>
    <t>João,Sedibe,123456,33924,Comercial,4800,Rio de Janeiro</t>
  </si>
  <si>
    <t>Lorenzo,Turataq,809213,35295,Marketing,14500,Santa Catarina</t>
  </si>
  <si>
    <t>Joaquim,Sisos,108251,36629,Marketing,6000,Distrito Federal</t>
  </si>
  <si>
    <t>Maria Clara,Tiqa,904603,31822,Comercial,8500,Rio de Janeiro</t>
  </si>
  <si>
    <t>Diego,Barum,654321,30702,Administrativo,6400,São Paulo</t>
  </si>
  <si>
    <t>Felipe,Rusas,924115,31348,Compras,6200,Bahia</t>
  </si>
  <si>
    <t>Cauã,Tetanal,331803,27877,Comercial,5200,Pernambuco</t>
  </si>
  <si>
    <t>Maitê,Lareqote,132516,27579,Administrativo,11300,Amazonas</t>
  </si>
  <si>
    <t>Matheus,Rura,546209,30514,Financeiro,14900,Rio de Janeiro</t>
  </si>
  <si>
    <t>Catarina,Tasemoq,837859,35331,Marketing,11800,Tocantins</t>
  </si>
  <si>
    <t>Clara,Nasal,706517,26809,Administrativo,11200,Espírito Santo</t>
  </si>
  <si>
    <t>Murilo,Posu,448932,34917,Gestão,8300,Paraíba</t>
  </si>
  <si>
    <t>Gael,Lefatan,256741,25593,Gestão,13100,Roraima</t>
  </si>
  <si>
    <t>Bernardo,Sopase,807613,26445,Administrativo,10400,Espírito Santo</t>
  </si>
  <si>
    <t>João,Reluqebi,158744,25519,Compras,9300,Amapá</t>
  </si>
  <si>
    <t>Laura,Reseli,915827,32357,Compras,11700,Paraná</t>
  </si>
  <si>
    <t>João Pedro,Sofa,458448,28561,Marketing,9300,Goiás</t>
  </si>
  <si>
    <t>Eduardo,Dodud,156934,32416,Marketing,10900,Maranhão</t>
  </si>
  <si>
    <t>Bryan,Dasupa,201549,28292,Financeiro,7100,São Paulo</t>
  </si>
  <si>
    <t>Maria Cecília,Pases,852204,29769,Financeiro,4300,Rio de Janeiro</t>
  </si>
  <si>
    <t>Antonella,Lalusat,414836,27848,Administrativo,3700,Santa Catarina</t>
  </si>
  <si>
    <t>Davi Lucca,Tanaqer,341846,31810,Financeiro,5700,Ceará</t>
  </si>
  <si>
    <t>Isabelly,Lanaqi,147632,30187,Administrativo,8300,Pará</t>
  </si>
  <si>
    <t>Caio,Tusotara,652941,35984,Comercial,9300,Goiás</t>
  </si>
  <si>
    <t>Isabella,Tamelane,444733,28689,Comercial,9200,Mato Grosso</t>
  </si>
  <si>
    <t>Eloá,Titutata,842823,35335,Gestão,8100,Alagoas</t>
  </si>
  <si>
    <t>Vicente,Tebebu,842225,35815,Comercial,7000,Pará</t>
  </si>
  <si>
    <t>Liz,Loti,953425,36690,Comercial,9700,Rio de Janeiro</t>
  </si>
  <si>
    <t>Lavínia,Lelet,416421,25119,Marketing,5400,Espírito Santo</t>
  </si>
  <si>
    <t>Rafaela,Desate,622521,30022,Financeiro,6200,Paraíba</t>
  </si>
  <si>
    <t>Enrico,Tepu,347738,28156,Produção,6800,Sergipe</t>
  </si>
  <si>
    <t>Lorena,Qanan,705651,25158,Marketing,11800,Sergipe</t>
  </si>
  <si>
    <t>Noah,Tetabat,223809,27852,Gestão,4100,Amapá</t>
  </si>
  <si>
    <t>Maria Luiza,Lera,526714,35962,Comercial,11200,Amapá</t>
  </si>
  <si>
    <t>Samuel,Sepa,202137,29198,Comercial,13500,Espírito Santo</t>
  </si>
  <si>
    <t>Leonardo,Telema,621421,34262,Financeiro,12800,Santa Catarina</t>
  </si>
  <si>
    <t>Vitor,Fanodut,632433,28529,Financeiro,3800,Piauí</t>
  </si>
  <si>
    <t>Daniel,Talibi,915741,28571,Marketing,12000,Espírito Santo</t>
  </si>
  <si>
    <t>Yasmin,Qamep,122141,32378,Marketing,11500,Rio de Janeiro</t>
  </si>
  <si>
    <t>Arthur,Nila,854624,25884,Marketing,5700,Piauí</t>
  </si>
  <si>
    <t>Emanuelly,Selal,228743,32776,Administrativo,4300,Amazonas</t>
  </si>
  <si>
    <t>João Miguel,Tabera,139404,33048,Administrativo,8300,Pernambuco</t>
  </si>
  <si>
    <t>Gabriela,Basatide,913853,33234,Marketing,9400,Rio de Janeiro</t>
  </si>
  <si>
    <t>Valentina,Ronobe,429239,36216,Gestão,14900,Tocantins</t>
  </si>
  <si>
    <t>Benjamin,Datal,904945,30553,Comercial,5000,Minas Gerais</t>
  </si>
  <si>
    <t>Isaac,Loreleta,139606,32852,Financeiro,12500,Rio de Janeiro</t>
  </si>
  <si>
    <t>Vinícius,Namepa,144311,30002,Financeiro,11700,Espírito Santo</t>
  </si>
  <si>
    <t>Manuela,Reqa,237645,28510,Comercial,11000,Goiás</t>
  </si>
  <si>
    <t>Isadora,Batabuma,342109,31857,Marketing,5200,Mato Grosso</t>
  </si>
  <si>
    <t>Maria Eduarda,Baso,653908,35956,Marketing,14400,Sergipe</t>
  </si>
  <si>
    <t>João Lucas,Tutoten,453149,35550,Gestão,5000,Alagoas</t>
  </si>
  <si>
    <t>Giovanna,Qilera,939824,29167,Compras,13600,Rio de Janeiro</t>
  </si>
  <si>
    <t>Lara,Pede,858413,27409,Administrativo,9400,Amazonas</t>
  </si>
  <si>
    <t>Ana Luiza,Resaq,533955,30261,Produção,10000,Bahia</t>
  </si>
  <si>
    <t>Mariana,Ralalefu,815434,31836,Comercial,9600,Piauí</t>
  </si>
  <si>
    <t>Marina,Feqelaqi,724401,34712,Administrativo,7000,Maranhão</t>
  </si>
  <si>
    <t>Ana Laura,Damasale,255134,28120,Financeiro,4000,Ceará</t>
  </si>
  <si>
    <t>Maria Alice,Moreruma,903948,25672,Compras,9500,Minas Gerais</t>
  </si>
  <si>
    <t>Pedro,Selole,843736,32925,Financeiro,14300,Tocantins</t>
  </si>
  <si>
    <t>Guilherme,Basop,733756,26242,Comercial,11900,Rio de Janeiro</t>
  </si>
  <si>
    <t>Rafael,Roteta,821142,29713,Financeiro,5800,Pará</t>
  </si>
  <si>
    <t>Nicolas,Tada,844321,24895,Administrativo,7000,Ceará</t>
  </si>
  <si>
    <t>Júlia,Salo,912346,34395,Compras,4700,Distrito Federal</t>
  </si>
  <si>
    <t>Bento,Pose,539234,30463,Gestão,13700,Rio de Janeiro</t>
  </si>
  <si>
    <t>Maria Júlia,Nonumeba,135947,36034,Compras,5600,Alagoas</t>
  </si>
  <si>
    <t>Alícia,Liratad,356154,33126,Marketing,13900,Rio de Janeiro</t>
  </si>
  <si>
    <t>Benício,Lamara,114803,36292,Financeiro,14500,Pará</t>
  </si>
  <si>
    <t>Agatha,Reda,342333,36316,Administrativo,10100,Piauí</t>
  </si>
  <si>
    <t>Helena,Bapeso,412347,31231,Gestão,13900,Pernambuco</t>
  </si>
  <si>
    <t>Ana Clara,Ramem,234355,33108,Comercial,5400,Paraná</t>
  </si>
  <si>
    <t>Lívia,Beqederi,658843,26390,Administrativo,8100,São Paulo</t>
  </si>
  <si>
    <t>Emanuel,Sataq,458618,27227,Financeiro,11600,Sergipe</t>
  </si>
  <si>
    <t>Miguel,Sileqe,714629,34598,Comercial,14100,Roraima</t>
  </si>
  <si>
    <t>Anthony,Robama,307552,29013,Marketing,14600,São Paulo</t>
  </si>
  <si>
    <t>Sarah,Lidona,405507,36489,Administrativo,9300,Pernambuco</t>
  </si>
  <si>
    <t>Théo,Dare,109646,35699,Administrativo,9400,Amapá</t>
  </si>
  <si>
    <t>Heloísa,Baretas,315601,33998,Administrativo,6400,Minas Gerais</t>
  </si>
  <si>
    <t>Beatriz,Qula,146417,29624,Comercial,3800,Bahia</t>
  </si>
  <si>
    <t>Sophia,Qama,756331,34458,Financeiro,10700,Rio de Janeiro</t>
  </si>
  <si>
    <t>Enzo,Lubiqaq,434332,32506,Administrativo,8200,Maranhão</t>
  </si>
  <si>
    <t>Isis,Naror,341908,34041,Comercial,8300,Pernambuco</t>
  </si>
  <si>
    <t>Rebeca,Qaloda,649908,30965,Compras,12900,Goiás</t>
  </si>
  <si>
    <t>Ana Júlia,Tose,829554,34823,Comercial,6600,Maranhão</t>
  </si>
  <si>
    <t>Lucas,Lona,932655,25686,Marketing,6100,Rio de Janeiro</t>
  </si>
  <si>
    <t>Gabriel,Dafipet,439104,32668,Comercial,4600,Distrito Federal</t>
  </si>
  <si>
    <t>Davi,Qepe,122806,33188,Comercial,14900,Minas Gerais</t>
  </si>
  <si>
    <t>Heitor,Pafoqo,845658,31193,Gestão,9800,São Paulo</t>
  </si>
  <si>
    <t>Calebe,Rutasuti,256939,36817,Administrativo,14500,Rio de Janeiro</t>
  </si>
  <si>
    <t>Elisa,Bebomoso,903712,32809,Comercial,14500,Pará</t>
  </si>
  <si>
    <t>Henrique,Nudabo,155634,30501,Comercial,3800,Espírito Santo</t>
  </si>
  <si>
    <t>Antônio,Babeta,432555,27978,Financeiro,10200,Rio de Janeiro</t>
  </si>
  <si>
    <t>Luiza,Febo,432845,29012,Financeiro,14900,Paraíba</t>
  </si>
  <si>
    <t>Esther,Puso,148928,34421,Financeiro,4000,Paraná</t>
  </si>
  <si>
    <t>Lucca,Fulepepa,422346,24867,Gestão,8500,Maranhão</t>
  </si>
  <si>
    <t>Gustavo,Raqer,956242,33202,Marketing,13700,Rio de Janeiro</t>
  </si>
  <si>
    <t>Melissa,Nadereb,951222,32215,Administrativo,14300,Santa Catarina</t>
  </si>
  <si>
    <t>Nome Completo</t>
  </si>
  <si>
    <t>Registro</t>
  </si>
  <si>
    <t>Nascimento</t>
  </si>
  <si>
    <t>Setor</t>
  </si>
  <si>
    <t>Salário</t>
  </si>
  <si>
    <t>Filial</t>
  </si>
  <si>
    <t>Cecília Nabo</t>
  </si>
  <si>
    <t>Compras</t>
  </si>
  <si>
    <t>Rio de Janeiro</t>
  </si>
  <si>
    <t>João Sedibe</t>
  </si>
  <si>
    <t>Comercial</t>
  </si>
  <si>
    <t>Lorenzo Turataq</t>
  </si>
  <si>
    <t>Marketing</t>
  </si>
  <si>
    <t>Santa Catarina</t>
  </si>
  <si>
    <t>Joaquim Sisos</t>
  </si>
  <si>
    <t>Distrito Federal</t>
  </si>
  <si>
    <t>Maria Clara Tiqa</t>
  </si>
  <si>
    <t>Diego Barum</t>
  </si>
  <si>
    <t>Administrativo</t>
  </si>
  <si>
    <t>São Paulo</t>
  </si>
  <si>
    <t>Felipe Rusas</t>
  </si>
  <si>
    <t>Bahia</t>
  </si>
  <si>
    <t>Cauã Tetanal</t>
  </si>
  <si>
    <t>Pernambuco</t>
  </si>
  <si>
    <t>Maitê Lareqote</t>
  </si>
  <si>
    <t>Amazonas</t>
  </si>
  <si>
    <t>Matheus Rura</t>
  </si>
  <si>
    <t>Financeiro</t>
  </si>
  <si>
    <t>Catarina Tasemoq</t>
  </si>
  <si>
    <t>Tocantins</t>
  </si>
  <si>
    <t>Clara Nasal</t>
  </si>
  <si>
    <t>Espírito Santo</t>
  </si>
  <si>
    <t>Murilo Posu</t>
  </si>
  <si>
    <t>Gestão</t>
  </si>
  <si>
    <t>Paraíba</t>
  </si>
  <si>
    <t>Gael Lefatan</t>
  </si>
  <si>
    <t>Roraima</t>
  </si>
  <si>
    <t>Bernardo Sopase</t>
  </si>
  <si>
    <t>João Reluqebi</t>
  </si>
  <si>
    <t>Amapá</t>
  </si>
  <si>
    <t>Laura Reseli</t>
  </si>
  <si>
    <t>Paraná</t>
  </si>
  <si>
    <t>João Pedro Sofa</t>
  </si>
  <si>
    <t>Goiás</t>
  </si>
  <si>
    <t>Eduardo Dodud</t>
  </si>
  <si>
    <t>Maranhão</t>
  </si>
  <si>
    <t>Bryan Dasupa</t>
  </si>
  <si>
    <t>Maria Cecília Pases</t>
  </si>
  <si>
    <t>Antonella Lalusat</t>
  </si>
  <si>
    <t>Davi Lucca Tanaqer</t>
  </si>
  <si>
    <t>Ceará</t>
  </si>
  <si>
    <t>Isabelly Lanaqi</t>
  </si>
  <si>
    <t>Pará</t>
  </si>
  <si>
    <t>Caio Tusotara</t>
  </si>
  <si>
    <t>Isabella Tamelane</t>
  </si>
  <si>
    <t>Mato Grosso</t>
  </si>
  <si>
    <t>Eloá Titutata</t>
  </si>
  <si>
    <t>Alagoas</t>
  </si>
  <si>
    <t>Vicente Tebebu</t>
  </si>
  <si>
    <t>Liz Loti</t>
  </si>
  <si>
    <t>Lavínia Lelet</t>
  </si>
  <si>
    <t>Rafaela Desate</t>
  </si>
  <si>
    <t>Enrico Tepu</t>
  </si>
  <si>
    <t>Produção</t>
  </si>
  <si>
    <t>Sergipe</t>
  </si>
  <si>
    <t>Lorena Qanan</t>
  </si>
  <si>
    <t>Noah Tetabat</t>
  </si>
  <si>
    <t>Maria Luiza Lera</t>
  </si>
  <si>
    <t>Samuel Sepa</t>
  </si>
  <si>
    <t>Leonardo Telema</t>
  </si>
  <si>
    <t>Vitor Fanodut</t>
  </si>
  <si>
    <t>Piauí</t>
  </si>
  <si>
    <t>Daniel Talibi</t>
  </si>
  <si>
    <t>Yasmin Qamep</t>
  </si>
  <si>
    <t>Arthur Nila</t>
  </si>
  <si>
    <t>Emanuelly Selal</t>
  </si>
  <si>
    <t>João Miguel Tabera</t>
  </si>
  <si>
    <t>Gabriela Basatide</t>
  </si>
  <si>
    <t>Valentina Ronobe</t>
  </si>
  <si>
    <t>Benjamin Datal</t>
  </si>
  <si>
    <t>Minas Gerais</t>
  </si>
  <si>
    <t>Isaac Loreleta</t>
  </si>
  <si>
    <t>Vinícius Namepa</t>
  </si>
  <si>
    <t>Manuela Reqa</t>
  </si>
  <si>
    <t>Isadora Batabuma</t>
  </si>
  <si>
    <t>Maria Eduarda Baso</t>
  </si>
  <si>
    <t>João Lucas Tutoten</t>
  </si>
  <si>
    <t>Giovanna Qilera</t>
  </si>
  <si>
    <t>Lara Pede</t>
  </si>
  <si>
    <t>Ana Luiza Resaq</t>
  </si>
  <si>
    <t>Mariana Ralalefu</t>
  </si>
  <si>
    <t>Marina Feqelaqi</t>
  </si>
  <si>
    <t>Ana Laura Damasale</t>
  </si>
  <si>
    <t>Maria Alice Moreruma</t>
  </si>
  <si>
    <t>Pedro Selole</t>
  </si>
  <si>
    <t>Guilherme Basop</t>
  </si>
  <si>
    <t>Rafael Roteta</t>
  </si>
  <si>
    <t>Nicolas Tada</t>
  </si>
  <si>
    <t>Júlia Salo</t>
  </si>
  <si>
    <t>Bento Pose</t>
  </si>
  <si>
    <t>Maria Júlia Nonumeba</t>
  </si>
  <si>
    <t>Alícia Liratad</t>
  </si>
  <si>
    <t>Benício Lamara</t>
  </si>
  <si>
    <t>Agatha Reda</t>
  </si>
  <si>
    <t>Helena Bapeso</t>
  </si>
  <si>
    <t>Ana Clara Ramem</t>
  </si>
  <si>
    <t>Lívia Beqederi</t>
  </si>
  <si>
    <t>Emanuel Sataq</t>
  </si>
  <si>
    <t>Miguel Sileqe</t>
  </si>
  <si>
    <t>Anthony Robama</t>
  </si>
  <si>
    <t>Sarah Lidona</t>
  </si>
  <si>
    <t>Théo Dare</t>
  </si>
  <si>
    <t>Heloísa Baretas</t>
  </si>
  <si>
    <t>Beatriz Qula</t>
  </si>
  <si>
    <t>Sophia Qama</t>
  </si>
  <si>
    <t>Enzo Lubiqaq</t>
  </si>
  <si>
    <t>Isis Naror</t>
  </si>
  <si>
    <t>Rebeca Qaloda</t>
  </si>
  <si>
    <t>Ana Júlia Tose</t>
  </si>
  <si>
    <t>Lucas Lona</t>
  </si>
  <si>
    <t>Gabriel Dafipet</t>
  </si>
  <si>
    <t>Davi Qepe</t>
  </si>
  <si>
    <t>Heitor Pafoqo</t>
  </si>
  <si>
    <t>Calebe Rutasuti</t>
  </si>
  <si>
    <t>Elisa Bebomoso</t>
  </si>
  <si>
    <t>Henrique Nudabo</t>
  </si>
  <si>
    <t>Antônio Babeta</t>
  </si>
  <si>
    <t>Luiza Febo</t>
  </si>
  <si>
    <t>Esther Puso</t>
  </si>
  <si>
    <t>Lucca Fulepepa</t>
  </si>
  <si>
    <t>Gustavo Raqer</t>
  </si>
  <si>
    <t>Melissa Nadereb</t>
  </si>
  <si>
    <t>Qtd.</t>
  </si>
  <si>
    <t>Região</t>
  </si>
  <si>
    <t>UF</t>
  </si>
  <si>
    <t>Nordeste</t>
  </si>
  <si>
    <t>Norte</t>
  </si>
  <si>
    <t>Centro-Oeste</t>
  </si>
  <si>
    <t>Sudeste</t>
  </si>
  <si>
    <t>Sul</t>
  </si>
  <si>
    <t>Categoria</t>
  </si>
  <si>
    <t>Mínimo</t>
  </si>
  <si>
    <t>Máximo</t>
  </si>
  <si>
    <t>Nível 1</t>
  </si>
  <si>
    <t>-</t>
  </si>
  <si>
    <t>Nível 2</t>
  </si>
  <si>
    <t>Nível 3</t>
  </si>
  <si>
    <t>Nível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</si>
</sst>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R$ &quot;#,##0.00_);&quot;(R$ &quot;#,##0.00\)"/>
    <numFmt numFmtId="165" formatCode="&quot;R$ &quot;#,##0_);[Red]&quot;(R$ &quot;#,##0\)"/>
    <numFmt numFmtId="166" formatCode="00\.000\-0"/>
    <numFmt numFmtId="167" formatCode="dd/mm/yy"/>
    <numFmt numFmtId="168" formatCode="&quot;R$&quot;#,##0.00;[Red]&quot;-R$&quot;#,##0.00"/>
    <numFmt numFmtId="169" formatCode="&quot;R$ &quot;#,##0"/>
    <numFmt numFmtId="170" formatCode="&quot;R$&quot;\ #,##0"/>
  </numFmts>
  <fonts count="14">
    <font>
      <sz val="10"/>
      <name val="Arial"/>
      <charset val="134"/>
    </font>
    <font>
      <sz val="10"/>
      <color rgb="FFC0C0C0"/>
      <name val="Arial"/>
      <charset val="134"/>
    </font>
    <font>
      <b/>
      <sz val="10"/>
      <color rgb="FF000000"/>
      <name val="Arial"/>
      <charset val="134"/>
    </font>
    <font>
      <b/>
      <sz val="10"/>
      <color rgb="FFFFFFFF"/>
      <name val="Calibri"/>
      <charset val="134"/>
    </font>
    <font>
      <sz val="10"/>
      <color rgb="FF000000"/>
      <name val="Calibri"/>
      <charset val="134"/>
    </font>
    <font>
      <b/>
      <sz val="10"/>
      <color rgb="FF000000"/>
      <name val="Calibri"/>
      <charset val="134"/>
    </font>
    <font>
      <sz val="11"/>
      <color theme="0"/>
      <name val="Calibri"/>
      <charset val="134"/>
    </font>
    <font>
      <sz val="11"/>
      <color theme="1"/>
      <name val="Calibri"/>
      <charset val="134"/>
    </font>
    <font>
      <sz val="11"/>
      <color theme="1"/>
      <name val="Calibri"/>
      <charset val="1"/>
    </font>
    <font>
      <sz val="11"/>
      <color theme="0"/>
      <name val="Calibri"/>
      <family val="2"/>
      <charset val="1"/>
    </font>
    <font>
      <sz val="10"/>
      <color rgb="FFFFFFFF"/>
      <name val="Arial"/>
      <charset val="134"/>
    </font>
    <font>
      <sz val="11"/>
      <color theme="1"/>
      <name val="Calibri"/>
      <family val="2"/>
      <charset val="1"/>
    </font>
    <font>
      <sz val="10"/>
      <name val="Arial"/>
      <charset val="134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E6E6FF"/>
      </patternFill>
    </fill>
    <fill>
      <patternFill patternType="solid">
        <fgColor rgb="FF000000"/>
        <bgColor rgb="FF003300"/>
      </patternFill>
    </fill>
    <fill>
      <patternFill patternType="solid">
        <fgColor rgb="FFCCCCCC"/>
        <bgColor rgb="FFC0C0C0"/>
      </patternFill>
    </fill>
    <fill>
      <patternFill patternType="solid">
        <fgColor theme="3" tint="0.39988402966399123"/>
        <bgColor rgb="FF808080"/>
      </patternFill>
    </fill>
    <fill>
      <patternFill patternType="solid">
        <fgColor theme="1" tint="0.24988555558946501"/>
        <bgColor rgb="FF333300"/>
      </patternFill>
    </fill>
    <fill>
      <patternFill patternType="solid">
        <fgColor theme="0" tint="-4.9989318521683403E-2"/>
        <bgColor rgb="FFE6E6E6"/>
      </patternFill>
    </fill>
    <fill>
      <patternFill patternType="solid">
        <fgColor rgb="FF3465A4"/>
        <bgColor rgb="FF3366FF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rgb="FF000080"/>
      </bottom>
      <diagonal/>
    </border>
    <border>
      <left style="hair">
        <color rgb="FF000080"/>
      </left>
      <right/>
      <top/>
      <bottom style="hair">
        <color rgb="FF000080"/>
      </bottom>
      <diagonal/>
    </border>
    <border>
      <left/>
      <right style="hair">
        <color rgb="FF000080"/>
      </right>
      <top/>
      <bottom style="hair">
        <color rgb="FF000080"/>
      </bottom>
      <diagonal/>
    </border>
    <border>
      <left style="hair">
        <color rgb="FF000080"/>
      </left>
      <right/>
      <top/>
      <bottom/>
      <diagonal/>
    </border>
    <border>
      <left/>
      <right style="hair">
        <color rgb="FF000080"/>
      </right>
      <top/>
      <bottom/>
      <diagonal/>
    </border>
    <border>
      <left/>
      <right/>
      <top style="hair">
        <color rgb="FF000080"/>
      </top>
      <bottom/>
      <diagonal/>
    </border>
    <border>
      <left style="hair">
        <color rgb="FF000080"/>
      </left>
      <right/>
      <top style="hair">
        <color rgb="FF000080"/>
      </top>
      <bottom/>
      <diagonal/>
    </border>
    <border>
      <left/>
      <right style="hair">
        <color rgb="FF000080"/>
      </right>
      <top style="hair">
        <color rgb="FF000080"/>
      </top>
      <bottom/>
      <diagonal/>
    </border>
    <border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0" fontId="1" fillId="2" borderId="0" applyBorder="0" applyProtection="0">
      <alignment vertical="center"/>
    </xf>
    <xf numFmtId="0" fontId="12" fillId="3" borderId="0" applyBorder="0" applyProtection="0">
      <alignment horizontal="right" vertical="center"/>
    </xf>
    <xf numFmtId="0" fontId="12" fillId="3" borderId="1" applyProtection="0">
      <alignment horizontal="right" vertical="center"/>
    </xf>
    <xf numFmtId="0" fontId="12" fillId="3" borderId="2" applyProtection="0">
      <alignment horizontal="right" vertical="center"/>
    </xf>
    <xf numFmtId="0" fontId="12" fillId="3" borderId="3" applyProtection="0">
      <alignment horizontal="right" vertical="center"/>
    </xf>
    <xf numFmtId="0" fontId="12" fillId="3" borderId="4" applyProtection="0">
      <alignment horizontal="right" vertical="center"/>
    </xf>
    <xf numFmtId="0" fontId="12" fillId="3" borderId="5" applyProtection="0">
      <alignment horizontal="right" vertical="center"/>
    </xf>
    <xf numFmtId="0" fontId="12" fillId="3" borderId="6" applyProtection="0">
      <alignment horizontal="right" vertical="center"/>
    </xf>
    <xf numFmtId="0" fontId="12" fillId="3" borderId="7" applyProtection="0">
      <alignment horizontal="right" vertical="center"/>
    </xf>
    <xf numFmtId="0" fontId="12" fillId="3" borderId="8" applyProtection="0">
      <alignment horizontal="right" vertical="center"/>
    </xf>
    <xf numFmtId="0" fontId="12" fillId="3" borderId="9" applyProtection="0">
      <alignment horizontal="center"/>
    </xf>
    <xf numFmtId="164" fontId="12" fillId="0" borderId="10">
      <alignment vertical="center"/>
      <protection locked="0"/>
    </xf>
    <xf numFmtId="165" fontId="2" fillId="4" borderId="10" applyProtection="0">
      <alignment vertical="center"/>
    </xf>
  </cellStyleXfs>
  <cellXfs count="44">
    <xf numFmtId="0" fontId="0" fillId="0" borderId="0" xfId="0">
      <alignment vertical="center"/>
    </xf>
    <xf numFmtId="166" fontId="0" fillId="0" borderId="0" xfId="0" applyNumberFormat="1">
      <alignment vertical="center"/>
    </xf>
    <xf numFmtId="167" fontId="0" fillId="0" borderId="0" xfId="0" applyNumberFormat="1">
      <alignment vertical="center"/>
    </xf>
    <xf numFmtId="0" fontId="3" fillId="5" borderId="11" xfId="0" applyFont="1" applyFill="1" applyBorder="1" applyAlignment="1">
      <alignment horizontal="left"/>
    </xf>
    <xf numFmtId="166" fontId="3" fillId="5" borderId="12" xfId="0" applyNumberFormat="1" applyFont="1" applyFill="1" applyBorder="1" applyAlignment="1">
      <alignment horizontal="left"/>
    </xf>
    <xf numFmtId="167" fontId="3" fillId="5" borderId="12" xfId="0" applyNumberFormat="1" applyFont="1" applyFill="1" applyBorder="1" applyAlignment="1">
      <alignment horizontal="left"/>
    </xf>
    <xf numFmtId="0" fontId="3" fillId="5" borderId="12" xfId="0" applyFont="1" applyFill="1" applyBorder="1" applyAlignment="1">
      <alignment horizontal="left"/>
    </xf>
    <xf numFmtId="0" fontId="3" fillId="5" borderId="13" xfId="0" applyFont="1" applyFill="1" applyBorder="1" applyAlignment="1">
      <alignment horizontal="left"/>
    </xf>
    <xf numFmtId="0" fontId="4" fillId="0" borderId="14" xfId="0" applyFont="1" applyBorder="1" applyAlignment="1">
      <alignment horizontal="left"/>
    </xf>
    <xf numFmtId="166" fontId="4" fillId="0" borderId="0" xfId="0" applyNumberFormat="1" applyFont="1" applyAlignment="1">
      <alignment horizontal="left"/>
    </xf>
    <xf numFmtId="167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8" fontId="4" fillId="0" borderId="0" xfId="0" applyNumberFormat="1" applyFont="1" applyAlignment="1">
      <alignment horizontal="left"/>
    </xf>
    <xf numFmtId="0" fontId="5" fillId="6" borderId="15" xfId="0" applyFont="1" applyFill="1" applyBorder="1" applyAlignment="1">
      <alignment horizontal="left"/>
    </xf>
    <xf numFmtId="0" fontId="4" fillId="0" borderId="16" xfId="0" applyFont="1" applyBorder="1" applyAlignment="1">
      <alignment horizontal="left"/>
    </xf>
    <xf numFmtId="166" fontId="4" fillId="0" borderId="17" xfId="0" applyNumberFormat="1" applyFont="1" applyBorder="1" applyAlignment="1">
      <alignment horizontal="left"/>
    </xf>
    <xf numFmtId="167" fontId="4" fillId="0" borderId="17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168" fontId="4" fillId="0" borderId="17" xfId="0" applyNumberFormat="1" applyFont="1" applyBorder="1" applyAlignment="1">
      <alignment horizontal="left"/>
    </xf>
    <xf numFmtId="0" fontId="5" fillId="6" borderId="18" xfId="0" applyFont="1" applyFill="1" applyBorder="1" applyAlignment="1">
      <alignment horizontal="left"/>
    </xf>
    <xf numFmtId="0" fontId="6" fillId="7" borderId="0" xfId="0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7" fillId="9" borderId="0" xfId="0" applyFont="1" applyFill="1" applyAlignment="1">
      <alignment horizontal="left"/>
    </xf>
    <xf numFmtId="0" fontId="7" fillId="0" borderId="19" xfId="0" applyFont="1" applyBorder="1" applyAlignment="1">
      <alignment horizontal="left"/>
    </xf>
    <xf numFmtId="0" fontId="8" fillId="0" borderId="0" xfId="0" applyFont="1">
      <alignment vertical="center"/>
    </xf>
    <xf numFmtId="0" fontId="0" fillId="9" borderId="0" xfId="0" applyFill="1">
      <alignment vertical="center"/>
    </xf>
    <xf numFmtId="0" fontId="0" fillId="0" borderId="19" xfId="0" applyBorder="1">
      <alignment vertical="center"/>
    </xf>
    <xf numFmtId="166" fontId="6" fillId="8" borderId="0" xfId="0" applyNumberFormat="1" applyFont="1" applyFill="1" applyAlignment="1">
      <alignment horizontal="left"/>
    </xf>
    <xf numFmtId="0" fontId="0" fillId="0" borderId="19" xfId="0" applyBorder="1" applyAlignment="1">
      <alignment horizontal="left"/>
    </xf>
    <xf numFmtId="169" fontId="0" fillId="0" borderId="19" xfId="0" applyNumberFormat="1" applyBorder="1" applyAlignment="1">
      <alignment horizontal="left"/>
    </xf>
    <xf numFmtId="0" fontId="9" fillId="8" borderId="0" xfId="0" applyFont="1" applyFill="1" applyAlignment="1">
      <alignment horizontal="left"/>
    </xf>
    <xf numFmtId="0" fontId="10" fillId="10" borderId="19" xfId="0" applyFont="1" applyFill="1" applyBorder="1">
      <alignment vertical="center"/>
    </xf>
    <xf numFmtId="0" fontId="11" fillId="9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9" fillId="7" borderId="0" xfId="0" applyFont="1" applyFill="1" applyAlignment="1">
      <alignment horizontal="left"/>
    </xf>
    <xf numFmtId="169" fontId="0" fillId="0" borderId="0" xfId="0" applyNumberFormat="1" applyAlignment="1">
      <alignment horizontal="left"/>
    </xf>
    <xf numFmtId="16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3" fillId="11" borderId="0" xfId="0" applyFont="1" applyFill="1" applyAlignment="1">
      <alignment horizontal="left"/>
    </xf>
    <xf numFmtId="0" fontId="13" fillId="12" borderId="0" xfId="0" applyFont="1" applyFill="1" applyAlignment="1">
      <alignment horizontal="left"/>
    </xf>
    <xf numFmtId="0" fontId="0" fillId="13" borderId="0" xfId="0" applyFill="1" applyAlignment="1">
      <alignment horizontal="left"/>
    </xf>
    <xf numFmtId="170" fontId="0" fillId="0" borderId="0" xfId="0" applyNumberFormat="1" applyAlignment="1">
      <alignment horizontal="left"/>
    </xf>
    <xf numFmtId="0" fontId="0" fillId="0" borderId="19" xfId="0" applyBorder="1" applyAlignment="1">
      <alignment wrapText="1"/>
    </xf>
  </cellXfs>
  <cellStyles count="14">
    <cellStyle name="Background" xfId="1" xr:uid="{00000000-0005-0000-0000-000006000000}"/>
    <cellStyle name="Card" xfId="2" xr:uid="{00000000-0005-0000-0000-000007000000}"/>
    <cellStyle name="Card B" xfId="3" xr:uid="{00000000-0005-0000-0000-000008000000}"/>
    <cellStyle name="Card BL" xfId="4" xr:uid="{00000000-0005-0000-0000-000009000000}"/>
    <cellStyle name="Card BR" xfId="5" xr:uid="{00000000-0005-0000-0000-00000A000000}"/>
    <cellStyle name="Card L" xfId="6" xr:uid="{00000000-0005-0000-0000-00000B000000}"/>
    <cellStyle name="Card R" xfId="7" xr:uid="{00000000-0005-0000-0000-00000C000000}"/>
    <cellStyle name="Card T" xfId="8" xr:uid="{00000000-0005-0000-0000-00000D000000}"/>
    <cellStyle name="Card TL" xfId="9" xr:uid="{00000000-0005-0000-0000-00000E000000}"/>
    <cellStyle name="Card TR" xfId="10" xr:uid="{00000000-0005-0000-0000-00000F000000}"/>
    <cellStyle name="Column Header" xfId="11" xr:uid="{00000000-0005-0000-0000-000010000000}"/>
    <cellStyle name="Input" xfId="12" xr:uid="{00000000-0005-0000-0000-000011000000}"/>
    <cellStyle name="Normal" xfId="0" builtinId="0"/>
    <cellStyle name="Resultado2" xfId="13" xr:uid="{00000000-0005-0000-0000-00001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6E6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8"/>
  <sheetViews>
    <sheetView topLeftCell="A30" zoomScale="120" zoomScaleNormal="120" workbookViewId="0">
      <selection activeCell="L56" sqref="L56"/>
    </sheetView>
  </sheetViews>
  <sheetFormatPr defaultColWidth="11.5703125" defaultRowHeight="12.75"/>
  <cols>
    <col min="1" max="1" width="8.71093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8"/>
  <sheetViews>
    <sheetView showGridLines="0" zoomScale="120" zoomScaleNormal="120" workbookViewId="0">
      <selection activeCell="D8" sqref="D8"/>
    </sheetView>
  </sheetViews>
  <sheetFormatPr defaultColWidth="8.28515625" defaultRowHeight="12.75"/>
  <cols>
    <col min="1" max="1" width="18.42578125" customWidth="1"/>
    <col min="2" max="2" width="8.5703125" style="1" customWidth="1"/>
    <col min="3" max="3" width="10.7109375" style="2" customWidth="1"/>
    <col min="4" max="4" width="13.7109375" customWidth="1"/>
    <col min="5" max="5" width="12.5703125" customWidth="1"/>
    <col min="6" max="6" width="15" customWidth="1"/>
  </cols>
  <sheetData>
    <row r="1" spans="1:6">
      <c r="A1" s="3" t="s">
        <v>98</v>
      </c>
      <c r="B1" s="4" t="s">
        <v>99</v>
      </c>
      <c r="C1" s="5" t="s">
        <v>100</v>
      </c>
      <c r="D1" s="6" t="s">
        <v>101</v>
      </c>
      <c r="E1" s="6" t="s">
        <v>102</v>
      </c>
      <c r="F1" s="7" t="s">
        <v>103</v>
      </c>
    </row>
    <row r="2" spans="1:6">
      <c r="A2" s="8" t="s">
        <v>104</v>
      </c>
      <c r="B2" s="9">
        <v>236715</v>
      </c>
      <c r="C2" s="10">
        <v>26753</v>
      </c>
      <c r="D2" s="11" t="s">
        <v>105</v>
      </c>
      <c r="E2" s="12">
        <v>4400</v>
      </c>
      <c r="F2" s="13" t="s">
        <v>106</v>
      </c>
    </row>
    <row r="3" spans="1:6">
      <c r="A3" s="8" t="s">
        <v>107</v>
      </c>
      <c r="B3" s="9">
        <v>123456</v>
      </c>
      <c r="C3" s="10">
        <v>33924</v>
      </c>
      <c r="D3" s="11" t="s">
        <v>108</v>
      </c>
      <c r="E3" s="12">
        <v>4800</v>
      </c>
      <c r="F3" s="13" t="s">
        <v>106</v>
      </c>
    </row>
    <row r="4" spans="1:6">
      <c r="A4" s="8" t="s">
        <v>109</v>
      </c>
      <c r="B4" s="9">
        <v>809213</v>
      </c>
      <c r="C4" s="10">
        <v>35295</v>
      </c>
      <c r="D4" s="11" t="s">
        <v>110</v>
      </c>
      <c r="E4" s="12">
        <v>14500</v>
      </c>
      <c r="F4" s="13" t="s">
        <v>111</v>
      </c>
    </row>
    <row r="5" spans="1:6">
      <c r="A5" s="8" t="s">
        <v>112</v>
      </c>
      <c r="B5" s="9">
        <v>108251</v>
      </c>
      <c r="C5" s="10">
        <v>36629</v>
      </c>
      <c r="D5" s="11" t="s">
        <v>110</v>
      </c>
      <c r="E5" s="12">
        <v>6000</v>
      </c>
      <c r="F5" s="13" t="s">
        <v>113</v>
      </c>
    </row>
    <row r="6" spans="1:6">
      <c r="A6" s="8" t="s">
        <v>114</v>
      </c>
      <c r="B6" s="9">
        <v>904603</v>
      </c>
      <c r="C6" s="10">
        <v>31822</v>
      </c>
      <c r="D6" s="11" t="s">
        <v>108</v>
      </c>
      <c r="E6" s="12">
        <v>8500</v>
      </c>
      <c r="F6" s="13" t="s">
        <v>106</v>
      </c>
    </row>
    <row r="7" spans="1:6">
      <c r="A7" s="8" t="s">
        <v>115</v>
      </c>
      <c r="B7" s="9">
        <v>654321</v>
      </c>
      <c r="C7" s="10">
        <v>30702</v>
      </c>
      <c r="D7" s="11" t="s">
        <v>116</v>
      </c>
      <c r="E7" s="12">
        <v>6400</v>
      </c>
      <c r="F7" s="13" t="s">
        <v>117</v>
      </c>
    </row>
    <row r="8" spans="1:6">
      <c r="A8" s="8" t="s">
        <v>118</v>
      </c>
      <c r="B8" s="9">
        <v>924115</v>
      </c>
      <c r="C8" s="10">
        <v>31348</v>
      </c>
      <c r="D8" s="11" t="s">
        <v>105</v>
      </c>
      <c r="E8" s="12">
        <v>6200</v>
      </c>
      <c r="F8" s="13" t="s">
        <v>119</v>
      </c>
    </row>
    <row r="9" spans="1:6">
      <c r="A9" s="8" t="s">
        <v>120</v>
      </c>
      <c r="B9" s="9">
        <v>331803</v>
      </c>
      <c r="C9" s="10">
        <v>27877</v>
      </c>
      <c r="D9" s="11" t="s">
        <v>108</v>
      </c>
      <c r="E9" s="12">
        <v>5200</v>
      </c>
      <c r="F9" s="13" t="s">
        <v>121</v>
      </c>
    </row>
    <row r="10" spans="1:6">
      <c r="A10" s="8" t="s">
        <v>122</v>
      </c>
      <c r="B10" s="9">
        <v>132516</v>
      </c>
      <c r="C10" s="10">
        <v>27579</v>
      </c>
      <c r="D10" s="11" t="s">
        <v>116</v>
      </c>
      <c r="E10" s="12">
        <v>11300</v>
      </c>
      <c r="F10" s="13" t="s">
        <v>123</v>
      </c>
    </row>
    <row r="11" spans="1:6">
      <c r="A11" s="8" t="s">
        <v>124</v>
      </c>
      <c r="B11" s="9">
        <v>546209</v>
      </c>
      <c r="C11" s="10">
        <v>30514</v>
      </c>
      <c r="D11" s="11" t="s">
        <v>125</v>
      </c>
      <c r="E11" s="12">
        <v>14900</v>
      </c>
      <c r="F11" s="13" t="s">
        <v>106</v>
      </c>
    </row>
    <row r="12" spans="1:6">
      <c r="A12" s="8" t="s">
        <v>126</v>
      </c>
      <c r="B12" s="9">
        <v>837859</v>
      </c>
      <c r="C12" s="10">
        <v>35331</v>
      </c>
      <c r="D12" s="11" t="s">
        <v>110</v>
      </c>
      <c r="E12" s="12">
        <v>11800</v>
      </c>
      <c r="F12" s="13" t="s">
        <v>127</v>
      </c>
    </row>
    <row r="13" spans="1:6">
      <c r="A13" s="8" t="s">
        <v>128</v>
      </c>
      <c r="B13" s="9">
        <v>706517</v>
      </c>
      <c r="C13" s="10">
        <v>26809</v>
      </c>
      <c r="D13" s="11" t="s">
        <v>116</v>
      </c>
      <c r="E13" s="12">
        <v>11200</v>
      </c>
      <c r="F13" s="13" t="s">
        <v>129</v>
      </c>
    </row>
    <row r="14" spans="1:6">
      <c r="A14" s="8" t="s">
        <v>130</v>
      </c>
      <c r="B14" s="9">
        <v>448932</v>
      </c>
      <c r="C14" s="10">
        <v>34917</v>
      </c>
      <c r="D14" s="11" t="s">
        <v>131</v>
      </c>
      <c r="E14" s="12">
        <v>8300</v>
      </c>
      <c r="F14" s="13" t="s">
        <v>132</v>
      </c>
    </row>
    <row r="15" spans="1:6">
      <c r="A15" s="8" t="s">
        <v>133</v>
      </c>
      <c r="B15" s="9">
        <v>256741</v>
      </c>
      <c r="C15" s="10">
        <v>25593</v>
      </c>
      <c r="D15" s="11" t="s">
        <v>131</v>
      </c>
      <c r="E15" s="12">
        <v>13100</v>
      </c>
      <c r="F15" s="13" t="s">
        <v>134</v>
      </c>
    </row>
    <row r="16" spans="1:6">
      <c r="A16" s="8" t="s">
        <v>135</v>
      </c>
      <c r="B16" s="9">
        <v>807613</v>
      </c>
      <c r="C16" s="10">
        <v>26445</v>
      </c>
      <c r="D16" s="11" t="s">
        <v>116</v>
      </c>
      <c r="E16" s="12">
        <v>10400</v>
      </c>
      <c r="F16" s="13" t="s">
        <v>129</v>
      </c>
    </row>
    <row r="17" spans="1:6">
      <c r="A17" s="8" t="s">
        <v>136</v>
      </c>
      <c r="B17" s="9">
        <v>158744</v>
      </c>
      <c r="C17" s="10">
        <v>25519</v>
      </c>
      <c r="D17" s="11" t="s">
        <v>105</v>
      </c>
      <c r="E17" s="12">
        <v>9300</v>
      </c>
      <c r="F17" s="13" t="s">
        <v>137</v>
      </c>
    </row>
    <row r="18" spans="1:6">
      <c r="A18" s="8" t="s">
        <v>138</v>
      </c>
      <c r="B18" s="9">
        <v>915827</v>
      </c>
      <c r="C18" s="10">
        <v>32357</v>
      </c>
      <c r="D18" s="11" t="s">
        <v>105</v>
      </c>
      <c r="E18" s="12">
        <v>11700</v>
      </c>
      <c r="F18" s="13" t="s">
        <v>139</v>
      </c>
    </row>
    <row r="19" spans="1:6">
      <c r="A19" s="8" t="s">
        <v>140</v>
      </c>
      <c r="B19" s="9">
        <v>458448</v>
      </c>
      <c r="C19" s="10">
        <v>28561</v>
      </c>
      <c r="D19" s="11" t="s">
        <v>110</v>
      </c>
      <c r="E19" s="12">
        <v>9300</v>
      </c>
      <c r="F19" s="13" t="s">
        <v>141</v>
      </c>
    </row>
    <row r="20" spans="1:6">
      <c r="A20" s="8" t="s">
        <v>142</v>
      </c>
      <c r="B20" s="9">
        <v>156934</v>
      </c>
      <c r="C20" s="10">
        <v>32416</v>
      </c>
      <c r="D20" s="11" t="s">
        <v>110</v>
      </c>
      <c r="E20" s="12">
        <v>10900</v>
      </c>
      <c r="F20" s="13" t="s">
        <v>143</v>
      </c>
    </row>
    <row r="21" spans="1:6">
      <c r="A21" s="8" t="s">
        <v>144</v>
      </c>
      <c r="B21" s="9">
        <v>201549</v>
      </c>
      <c r="C21" s="10">
        <v>28292</v>
      </c>
      <c r="D21" s="11" t="s">
        <v>125</v>
      </c>
      <c r="E21" s="12">
        <v>7100</v>
      </c>
      <c r="F21" s="13" t="s">
        <v>117</v>
      </c>
    </row>
    <row r="22" spans="1:6">
      <c r="A22" s="8" t="s">
        <v>145</v>
      </c>
      <c r="B22" s="9">
        <v>852204</v>
      </c>
      <c r="C22" s="10">
        <v>29769</v>
      </c>
      <c r="D22" s="11" t="s">
        <v>125</v>
      </c>
      <c r="E22" s="12">
        <v>4300</v>
      </c>
      <c r="F22" s="13" t="s">
        <v>106</v>
      </c>
    </row>
    <row r="23" spans="1:6">
      <c r="A23" s="8" t="s">
        <v>146</v>
      </c>
      <c r="B23" s="9">
        <v>414836</v>
      </c>
      <c r="C23" s="10">
        <v>27848</v>
      </c>
      <c r="D23" s="11" t="s">
        <v>116</v>
      </c>
      <c r="E23" s="12">
        <v>3700</v>
      </c>
      <c r="F23" s="13" t="s">
        <v>111</v>
      </c>
    </row>
    <row r="24" spans="1:6">
      <c r="A24" s="8" t="s">
        <v>147</v>
      </c>
      <c r="B24" s="9">
        <v>341846</v>
      </c>
      <c r="C24" s="10">
        <v>31810</v>
      </c>
      <c r="D24" s="11" t="s">
        <v>125</v>
      </c>
      <c r="E24" s="12">
        <v>5700</v>
      </c>
      <c r="F24" s="13" t="s">
        <v>148</v>
      </c>
    </row>
    <row r="25" spans="1:6">
      <c r="A25" s="8" t="s">
        <v>149</v>
      </c>
      <c r="B25" s="9">
        <v>147632</v>
      </c>
      <c r="C25" s="10">
        <v>30187</v>
      </c>
      <c r="D25" s="11" t="s">
        <v>116</v>
      </c>
      <c r="E25" s="12">
        <v>8300</v>
      </c>
      <c r="F25" s="13" t="s">
        <v>150</v>
      </c>
    </row>
    <row r="26" spans="1:6">
      <c r="A26" s="8" t="s">
        <v>151</v>
      </c>
      <c r="B26" s="9">
        <v>652941</v>
      </c>
      <c r="C26" s="10">
        <v>35984</v>
      </c>
      <c r="D26" s="11" t="s">
        <v>108</v>
      </c>
      <c r="E26" s="12">
        <v>9300</v>
      </c>
      <c r="F26" s="13" t="s">
        <v>141</v>
      </c>
    </row>
    <row r="27" spans="1:6">
      <c r="A27" s="8" t="s">
        <v>152</v>
      </c>
      <c r="B27" s="9">
        <v>444733</v>
      </c>
      <c r="C27" s="10">
        <v>28689</v>
      </c>
      <c r="D27" s="11" t="s">
        <v>108</v>
      </c>
      <c r="E27" s="12">
        <v>9200</v>
      </c>
      <c r="F27" s="13" t="s">
        <v>153</v>
      </c>
    </row>
    <row r="28" spans="1:6">
      <c r="A28" s="8" t="s">
        <v>154</v>
      </c>
      <c r="B28" s="9">
        <v>842823</v>
      </c>
      <c r="C28" s="10">
        <v>35335</v>
      </c>
      <c r="D28" s="11" t="s">
        <v>131</v>
      </c>
      <c r="E28" s="12">
        <v>8100</v>
      </c>
      <c r="F28" s="13" t="s">
        <v>155</v>
      </c>
    </row>
    <row r="29" spans="1:6">
      <c r="A29" s="8" t="s">
        <v>156</v>
      </c>
      <c r="B29" s="9">
        <v>842225</v>
      </c>
      <c r="C29" s="10">
        <v>35815</v>
      </c>
      <c r="D29" s="11" t="s">
        <v>108</v>
      </c>
      <c r="E29" s="12">
        <v>7000</v>
      </c>
      <c r="F29" s="13" t="s">
        <v>150</v>
      </c>
    </row>
    <row r="30" spans="1:6">
      <c r="A30" s="8" t="s">
        <v>157</v>
      </c>
      <c r="B30" s="9">
        <v>953425</v>
      </c>
      <c r="C30" s="10">
        <v>36690</v>
      </c>
      <c r="D30" s="11" t="s">
        <v>108</v>
      </c>
      <c r="E30" s="12">
        <v>9700</v>
      </c>
      <c r="F30" s="13" t="s">
        <v>106</v>
      </c>
    </row>
    <row r="31" spans="1:6">
      <c r="A31" s="8" t="s">
        <v>158</v>
      </c>
      <c r="B31" s="9">
        <v>416421</v>
      </c>
      <c r="C31" s="10">
        <v>25119</v>
      </c>
      <c r="D31" s="11" t="s">
        <v>110</v>
      </c>
      <c r="E31" s="12">
        <v>5400</v>
      </c>
      <c r="F31" s="13" t="s">
        <v>129</v>
      </c>
    </row>
    <row r="32" spans="1:6">
      <c r="A32" s="8" t="s">
        <v>159</v>
      </c>
      <c r="B32" s="9">
        <v>622521</v>
      </c>
      <c r="C32" s="10">
        <v>30022</v>
      </c>
      <c r="D32" s="11" t="s">
        <v>125</v>
      </c>
      <c r="E32" s="12">
        <v>6200</v>
      </c>
      <c r="F32" s="13" t="s">
        <v>132</v>
      </c>
    </row>
    <row r="33" spans="1:6">
      <c r="A33" s="8" t="s">
        <v>160</v>
      </c>
      <c r="B33" s="9">
        <v>347738</v>
      </c>
      <c r="C33" s="10">
        <v>28156</v>
      </c>
      <c r="D33" s="11" t="s">
        <v>161</v>
      </c>
      <c r="E33" s="12">
        <v>6800</v>
      </c>
      <c r="F33" s="13" t="s">
        <v>162</v>
      </c>
    </row>
    <row r="34" spans="1:6">
      <c r="A34" s="8" t="s">
        <v>163</v>
      </c>
      <c r="B34" s="9">
        <v>705651</v>
      </c>
      <c r="C34" s="10">
        <v>25158</v>
      </c>
      <c r="D34" s="11" t="s">
        <v>110</v>
      </c>
      <c r="E34" s="12">
        <v>11800</v>
      </c>
      <c r="F34" s="13" t="s">
        <v>162</v>
      </c>
    </row>
    <row r="35" spans="1:6">
      <c r="A35" s="8" t="s">
        <v>164</v>
      </c>
      <c r="B35" s="9">
        <v>223809</v>
      </c>
      <c r="C35" s="10">
        <v>27852</v>
      </c>
      <c r="D35" s="11" t="s">
        <v>131</v>
      </c>
      <c r="E35" s="12">
        <v>4100</v>
      </c>
      <c r="F35" s="13" t="s">
        <v>137</v>
      </c>
    </row>
    <row r="36" spans="1:6">
      <c r="A36" s="8" t="s">
        <v>165</v>
      </c>
      <c r="B36" s="9">
        <v>526714</v>
      </c>
      <c r="C36" s="10">
        <v>35962</v>
      </c>
      <c r="D36" s="11" t="s">
        <v>108</v>
      </c>
      <c r="E36" s="12">
        <v>11200</v>
      </c>
      <c r="F36" s="13" t="s">
        <v>137</v>
      </c>
    </row>
    <row r="37" spans="1:6">
      <c r="A37" s="8" t="s">
        <v>166</v>
      </c>
      <c r="B37" s="9">
        <v>202137</v>
      </c>
      <c r="C37" s="10">
        <v>29198</v>
      </c>
      <c r="D37" s="11" t="s">
        <v>108</v>
      </c>
      <c r="E37" s="12">
        <v>13500</v>
      </c>
      <c r="F37" s="13" t="s">
        <v>129</v>
      </c>
    </row>
    <row r="38" spans="1:6">
      <c r="A38" s="8" t="s">
        <v>167</v>
      </c>
      <c r="B38" s="9">
        <v>621421</v>
      </c>
      <c r="C38" s="10">
        <v>34262</v>
      </c>
      <c r="D38" s="11" t="s">
        <v>125</v>
      </c>
      <c r="E38" s="12">
        <v>12800</v>
      </c>
      <c r="F38" s="13" t="s">
        <v>111</v>
      </c>
    </row>
    <row r="39" spans="1:6">
      <c r="A39" s="8" t="s">
        <v>168</v>
      </c>
      <c r="B39" s="9">
        <v>632433</v>
      </c>
      <c r="C39" s="10">
        <v>28529</v>
      </c>
      <c r="D39" s="11" t="s">
        <v>125</v>
      </c>
      <c r="E39" s="12">
        <v>3800</v>
      </c>
      <c r="F39" s="13" t="s">
        <v>169</v>
      </c>
    </row>
    <row r="40" spans="1:6">
      <c r="A40" s="8" t="s">
        <v>170</v>
      </c>
      <c r="B40" s="9">
        <v>915741</v>
      </c>
      <c r="C40" s="10">
        <v>28571</v>
      </c>
      <c r="D40" s="11" t="s">
        <v>110</v>
      </c>
      <c r="E40" s="12">
        <v>12000</v>
      </c>
      <c r="F40" s="13" t="s">
        <v>129</v>
      </c>
    </row>
    <row r="41" spans="1:6">
      <c r="A41" s="8" t="s">
        <v>171</v>
      </c>
      <c r="B41" s="9">
        <v>122141</v>
      </c>
      <c r="C41" s="10">
        <v>32378</v>
      </c>
      <c r="D41" s="11" t="s">
        <v>110</v>
      </c>
      <c r="E41" s="12">
        <v>11500</v>
      </c>
      <c r="F41" s="13" t="s">
        <v>106</v>
      </c>
    </row>
    <row r="42" spans="1:6">
      <c r="A42" s="8" t="s">
        <v>172</v>
      </c>
      <c r="B42" s="9">
        <v>854624</v>
      </c>
      <c r="C42" s="10">
        <v>25884</v>
      </c>
      <c r="D42" s="11" t="s">
        <v>110</v>
      </c>
      <c r="E42" s="12">
        <v>5700</v>
      </c>
      <c r="F42" s="13" t="s">
        <v>169</v>
      </c>
    </row>
    <row r="43" spans="1:6">
      <c r="A43" s="8" t="s">
        <v>173</v>
      </c>
      <c r="B43" s="9">
        <v>228743</v>
      </c>
      <c r="C43" s="10">
        <v>32776</v>
      </c>
      <c r="D43" s="11" t="s">
        <v>116</v>
      </c>
      <c r="E43" s="12">
        <v>4300</v>
      </c>
      <c r="F43" s="13" t="s">
        <v>123</v>
      </c>
    </row>
    <row r="44" spans="1:6">
      <c r="A44" s="8" t="s">
        <v>174</v>
      </c>
      <c r="B44" s="9">
        <v>139404</v>
      </c>
      <c r="C44" s="10">
        <v>33048</v>
      </c>
      <c r="D44" s="11" t="s">
        <v>116</v>
      </c>
      <c r="E44" s="12">
        <v>8300</v>
      </c>
      <c r="F44" s="13" t="s">
        <v>121</v>
      </c>
    </row>
    <row r="45" spans="1:6">
      <c r="A45" s="8" t="s">
        <v>175</v>
      </c>
      <c r="B45" s="9">
        <v>913853</v>
      </c>
      <c r="C45" s="10">
        <v>33234</v>
      </c>
      <c r="D45" s="11" t="s">
        <v>110</v>
      </c>
      <c r="E45" s="12">
        <v>9400</v>
      </c>
      <c r="F45" s="13" t="s">
        <v>106</v>
      </c>
    </row>
    <row r="46" spans="1:6">
      <c r="A46" s="8" t="s">
        <v>176</v>
      </c>
      <c r="B46" s="9">
        <v>429239</v>
      </c>
      <c r="C46" s="10">
        <v>36216</v>
      </c>
      <c r="D46" s="11" t="s">
        <v>131</v>
      </c>
      <c r="E46" s="12">
        <v>14900</v>
      </c>
      <c r="F46" s="13" t="s">
        <v>127</v>
      </c>
    </row>
    <row r="47" spans="1:6">
      <c r="A47" s="8" t="s">
        <v>177</v>
      </c>
      <c r="B47" s="9">
        <v>904945</v>
      </c>
      <c r="C47" s="10">
        <v>30553</v>
      </c>
      <c r="D47" s="11" t="s">
        <v>108</v>
      </c>
      <c r="E47" s="12">
        <v>5000</v>
      </c>
      <c r="F47" s="13" t="s">
        <v>178</v>
      </c>
    </row>
    <row r="48" spans="1:6">
      <c r="A48" s="8" t="s">
        <v>179</v>
      </c>
      <c r="B48" s="9">
        <v>139606</v>
      </c>
      <c r="C48" s="10">
        <v>32852</v>
      </c>
      <c r="D48" s="11" t="s">
        <v>125</v>
      </c>
      <c r="E48" s="12">
        <v>12500</v>
      </c>
      <c r="F48" s="13" t="s">
        <v>106</v>
      </c>
    </row>
    <row r="49" spans="1:6">
      <c r="A49" s="8" t="s">
        <v>180</v>
      </c>
      <c r="B49" s="9">
        <v>144311</v>
      </c>
      <c r="C49" s="10">
        <v>30002</v>
      </c>
      <c r="D49" s="11" t="s">
        <v>125</v>
      </c>
      <c r="E49" s="12">
        <v>11700</v>
      </c>
      <c r="F49" s="13" t="s">
        <v>129</v>
      </c>
    </row>
    <row r="50" spans="1:6">
      <c r="A50" s="8" t="s">
        <v>181</v>
      </c>
      <c r="B50" s="9">
        <v>237645</v>
      </c>
      <c r="C50" s="10">
        <v>28510</v>
      </c>
      <c r="D50" s="11" t="s">
        <v>108</v>
      </c>
      <c r="E50" s="12">
        <v>11000</v>
      </c>
      <c r="F50" s="13" t="s">
        <v>141</v>
      </c>
    </row>
    <row r="51" spans="1:6">
      <c r="A51" s="8" t="s">
        <v>182</v>
      </c>
      <c r="B51" s="9">
        <v>342109</v>
      </c>
      <c r="C51" s="10">
        <v>31857</v>
      </c>
      <c r="D51" s="11" t="s">
        <v>110</v>
      </c>
      <c r="E51" s="12">
        <v>5200</v>
      </c>
      <c r="F51" s="13" t="s">
        <v>153</v>
      </c>
    </row>
    <row r="52" spans="1:6">
      <c r="A52" s="8" t="s">
        <v>183</v>
      </c>
      <c r="B52" s="9">
        <v>653908</v>
      </c>
      <c r="C52" s="10">
        <v>35956</v>
      </c>
      <c r="D52" s="11" t="s">
        <v>110</v>
      </c>
      <c r="E52" s="12">
        <v>14400</v>
      </c>
      <c r="F52" s="13" t="s">
        <v>162</v>
      </c>
    </row>
    <row r="53" spans="1:6">
      <c r="A53" s="8" t="s">
        <v>184</v>
      </c>
      <c r="B53" s="9">
        <v>453149</v>
      </c>
      <c r="C53" s="10">
        <v>35550</v>
      </c>
      <c r="D53" s="11" t="s">
        <v>131</v>
      </c>
      <c r="E53" s="12">
        <v>5000</v>
      </c>
      <c r="F53" s="13" t="s">
        <v>155</v>
      </c>
    </row>
    <row r="54" spans="1:6">
      <c r="A54" s="8" t="s">
        <v>185</v>
      </c>
      <c r="B54" s="9">
        <v>939824</v>
      </c>
      <c r="C54" s="10">
        <v>29167</v>
      </c>
      <c r="D54" s="11" t="s">
        <v>105</v>
      </c>
      <c r="E54" s="12">
        <v>13600</v>
      </c>
      <c r="F54" s="13" t="s">
        <v>106</v>
      </c>
    </row>
    <row r="55" spans="1:6">
      <c r="A55" s="8" t="s">
        <v>186</v>
      </c>
      <c r="B55" s="9">
        <v>858413</v>
      </c>
      <c r="C55" s="10">
        <v>27409</v>
      </c>
      <c r="D55" s="11" t="s">
        <v>116</v>
      </c>
      <c r="E55" s="12">
        <v>9400</v>
      </c>
      <c r="F55" s="13" t="s">
        <v>123</v>
      </c>
    </row>
    <row r="56" spans="1:6">
      <c r="A56" s="8" t="s">
        <v>187</v>
      </c>
      <c r="B56" s="9">
        <v>533955</v>
      </c>
      <c r="C56" s="10">
        <v>30261</v>
      </c>
      <c r="D56" s="11" t="s">
        <v>161</v>
      </c>
      <c r="E56" s="12">
        <v>10000</v>
      </c>
      <c r="F56" s="13" t="s">
        <v>119</v>
      </c>
    </row>
    <row r="57" spans="1:6">
      <c r="A57" s="8" t="s">
        <v>188</v>
      </c>
      <c r="B57" s="9">
        <v>815434</v>
      </c>
      <c r="C57" s="10">
        <v>31836</v>
      </c>
      <c r="D57" s="11" t="s">
        <v>108</v>
      </c>
      <c r="E57" s="12">
        <v>9600</v>
      </c>
      <c r="F57" s="13" t="s">
        <v>169</v>
      </c>
    </row>
    <row r="58" spans="1:6">
      <c r="A58" s="8" t="s">
        <v>189</v>
      </c>
      <c r="B58" s="9">
        <v>724401</v>
      </c>
      <c r="C58" s="10">
        <v>34712</v>
      </c>
      <c r="D58" s="11" t="s">
        <v>116</v>
      </c>
      <c r="E58" s="12">
        <v>7000</v>
      </c>
      <c r="F58" s="13" t="s">
        <v>143</v>
      </c>
    </row>
    <row r="59" spans="1:6">
      <c r="A59" s="8" t="s">
        <v>190</v>
      </c>
      <c r="B59" s="9">
        <v>255134</v>
      </c>
      <c r="C59" s="10">
        <v>28120</v>
      </c>
      <c r="D59" s="11" t="s">
        <v>125</v>
      </c>
      <c r="E59" s="12">
        <v>4000</v>
      </c>
      <c r="F59" s="13" t="s">
        <v>148</v>
      </c>
    </row>
    <row r="60" spans="1:6">
      <c r="A60" s="8" t="s">
        <v>191</v>
      </c>
      <c r="B60" s="9">
        <v>903948</v>
      </c>
      <c r="C60" s="10">
        <v>25672</v>
      </c>
      <c r="D60" s="11" t="s">
        <v>105</v>
      </c>
      <c r="E60" s="12">
        <v>9500</v>
      </c>
      <c r="F60" s="13" t="s">
        <v>178</v>
      </c>
    </row>
    <row r="61" spans="1:6">
      <c r="A61" s="8" t="s">
        <v>192</v>
      </c>
      <c r="B61" s="9">
        <v>843736</v>
      </c>
      <c r="C61" s="10">
        <v>32925</v>
      </c>
      <c r="D61" s="11" t="s">
        <v>125</v>
      </c>
      <c r="E61" s="12">
        <v>14300</v>
      </c>
      <c r="F61" s="13" t="s">
        <v>127</v>
      </c>
    </row>
    <row r="62" spans="1:6">
      <c r="A62" s="8" t="s">
        <v>193</v>
      </c>
      <c r="B62" s="9">
        <v>733756</v>
      </c>
      <c r="C62" s="10">
        <v>26242</v>
      </c>
      <c r="D62" s="11" t="s">
        <v>108</v>
      </c>
      <c r="E62" s="12">
        <v>11900</v>
      </c>
      <c r="F62" s="13" t="s">
        <v>106</v>
      </c>
    </row>
    <row r="63" spans="1:6">
      <c r="A63" s="8" t="s">
        <v>194</v>
      </c>
      <c r="B63" s="9">
        <v>821142</v>
      </c>
      <c r="C63" s="10">
        <v>29713</v>
      </c>
      <c r="D63" s="11" t="s">
        <v>125</v>
      </c>
      <c r="E63" s="12">
        <v>5800</v>
      </c>
      <c r="F63" s="13" t="s">
        <v>150</v>
      </c>
    </row>
    <row r="64" spans="1:6">
      <c r="A64" s="8" t="s">
        <v>195</v>
      </c>
      <c r="B64" s="9">
        <v>844321</v>
      </c>
      <c r="C64" s="10">
        <v>24895</v>
      </c>
      <c r="D64" s="11" t="s">
        <v>116</v>
      </c>
      <c r="E64" s="12">
        <v>7000</v>
      </c>
      <c r="F64" s="13" t="s">
        <v>148</v>
      </c>
    </row>
    <row r="65" spans="1:6">
      <c r="A65" s="8" t="s">
        <v>196</v>
      </c>
      <c r="B65" s="9">
        <v>912346</v>
      </c>
      <c r="C65" s="10">
        <v>34395</v>
      </c>
      <c r="D65" s="11" t="s">
        <v>105</v>
      </c>
      <c r="E65" s="12">
        <v>4700</v>
      </c>
      <c r="F65" s="13" t="s">
        <v>113</v>
      </c>
    </row>
    <row r="66" spans="1:6">
      <c r="A66" s="8" t="s">
        <v>197</v>
      </c>
      <c r="B66" s="9">
        <v>539234</v>
      </c>
      <c r="C66" s="10">
        <v>30463</v>
      </c>
      <c r="D66" s="11" t="s">
        <v>131</v>
      </c>
      <c r="E66" s="12">
        <v>13700</v>
      </c>
      <c r="F66" s="13" t="s">
        <v>106</v>
      </c>
    </row>
    <row r="67" spans="1:6">
      <c r="A67" s="8" t="s">
        <v>198</v>
      </c>
      <c r="B67" s="9">
        <v>135947</v>
      </c>
      <c r="C67" s="10">
        <v>36034</v>
      </c>
      <c r="D67" s="11" t="s">
        <v>105</v>
      </c>
      <c r="E67" s="12">
        <v>5600</v>
      </c>
      <c r="F67" s="13" t="s">
        <v>155</v>
      </c>
    </row>
    <row r="68" spans="1:6">
      <c r="A68" s="8" t="s">
        <v>199</v>
      </c>
      <c r="B68" s="9">
        <v>356154</v>
      </c>
      <c r="C68" s="10">
        <v>33126</v>
      </c>
      <c r="D68" s="11" t="s">
        <v>110</v>
      </c>
      <c r="E68" s="12">
        <v>13900</v>
      </c>
      <c r="F68" s="13" t="s">
        <v>106</v>
      </c>
    </row>
    <row r="69" spans="1:6">
      <c r="A69" s="8" t="s">
        <v>200</v>
      </c>
      <c r="B69" s="9">
        <v>114803</v>
      </c>
      <c r="C69" s="10">
        <v>36292</v>
      </c>
      <c r="D69" s="11" t="s">
        <v>125</v>
      </c>
      <c r="E69" s="12">
        <v>14500</v>
      </c>
      <c r="F69" s="13" t="s">
        <v>150</v>
      </c>
    </row>
    <row r="70" spans="1:6">
      <c r="A70" s="8" t="s">
        <v>201</v>
      </c>
      <c r="B70" s="9">
        <v>342333</v>
      </c>
      <c r="C70" s="10">
        <v>36316</v>
      </c>
      <c r="D70" s="11" t="s">
        <v>116</v>
      </c>
      <c r="E70" s="12">
        <v>10100</v>
      </c>
      <c r="F70" s="13" t="s">
        <v>169</v>
      </c>
    </row>
    <row r="71" spans="1:6">
      <c r="A71" s="8" t="s">
        <v>202</v>
      </c>
      <c r="B71" s="9">
        <v>412347</v>
      </c>
      <c r="C71" s="10">
        <v>31231</v>
      </c>
      <c r="D71" s="11" t="s">
        <v>131</v>
      </c>
      <c r="E71" s="12">
        <v>13900</v>
      </c>
      <c r="F71" s="13" t="s">
        <v>121</v>
      </c>
    </row>
    <row r="72" spans="1:6">
      <c r="A72" s="8" t="s">
        <v>203</v>
      </c>
      <c r="B72" s="9">
        <v>234355</v>
      </c>
      <c r="C72" s="10">
        <v>33108</v>
      </c>
      <c r="D72" s="11" t="s">
        <v>108</v>
      </c>
      <c r="E72" s="12">
        <v>5400</v>
      </c>
      <c r="F72" s="13" t="s">
        <v>139</v>
      </c>
    </row>
    <row r="73" spans="1:6">
      <c r="A73" s="8" t="s">
        <v>204</v>
      </c>
      <c r="B73" s="9">
        <v>658843</v>
      </c>
      <c r="C73" s="10">
        <v>26390</v>
      </c>
      <c r="D73" s="11" t="s">
        <v>116</v>
      </c>
      <c r="E73" s="12">
        <v>8100</v>
      </c>
      <c r="F73" s="13" t="s">
        <v>117</v>
      </c>
    </row>
    <row r="74" spans="1:6">
      <c r="A74" s="8" t="s">
        <v>205</v>
      </c>
      <c r="B74" s="9">
        <v>458618</v>
      </c>
      <c r="C74" s="10">
        <v>27227</v>
      </c>
      <c r="D74" s="11" t="s">
        <v>125</v>
      </c>
      <c r="E74" s="12">
        <v>11600</v>
      </c>
      <c r="F74" s="13" t="s">
        <v>162</v>
      </c>
    </row>
    <row r="75" spans="1:6">
      <c r="A75" s="8" t="s">
        <v>206</v>
      </c>
      <c r="B75" s="9">
        <v>714629</v>
      </c>
      <c r="C75" s="10">
        <v>34598</v>
      </c>
      <c r="D75" s="11" t="s">
        <v>108</v>
      </c>
      <c r="E75" s="12">
        <v>14100</v>
      </c>
      <c r="F75" s="13" t="s">
        <v>134</v>
      </c>
    </row>
    <row r="76" spans="1:6">
      <c r="A76" s="8" t="s">
        <v>207</v>
      </c>
      <c r="B76" s="9">
        <v>307552</v>
      </c>
      <c r="C76" s="10">
        <v>29013</v>
      </c>
      <c r="D76" s="11" t="s">
        <v>110</v>
      </c>
      <c r="E76" s="12">
        <v>14600</v>
      </c>
      <c r="F76" s="13" t="s">
        <v>117</v>
      </c>
    </row>
    <row r="77" spans="1:6">
      <c r="A77" s="8" t="s">
        <v>208</v>
      </c>
      <c r="B77" s="9">
        <v>405507</v>
      </c>
      <c r="C77" s="10">
        <v>36489</v>
      </c>
      <c r="D77" s="11" t="s">
        <v>116</v>
      </c>
      <c r="E77" s="12">
        <v>9300</v>
      </c>
      <c r="F77" s="13" t="s">
        <v>121</v>
      </c>
    </row>
    <row r="78" spans="1:6">
      <c r="A78" s="8" t="s">
        <v>209</v>
      </c>
      <c r="B78" s="9">
        <v>109646</v>
      </c>
      <c r="C78" s="10">
        <v>35699</v>
      </c>
      <c r="D78" s="11" t="s">
        <v>116</v>
      </c>
      <c r="E78" s="12">
        <v>9400</v>
      </c>
      <c r="F78" s="13" t="s">
        <v>137</v>
      </c>
    </row>
    <row r="79" spans="1:6">
      <c r="A79" s="8" t="s">
        <v>210</v>
      </c>
      <c r="B79" s="9">
        <v>315601</v>
      </c>
      <c r="C79" s="10">
        <v>33998</v>
      </c>
      <c r="D79" s="11" t="s">
        <v>116</v>
      </c>
      <c r="E79" s="12">
        <v>6400</v>
      </c>
      <c r="F79" s="13" t="s">
        <v>178</v>
      </c>
    </row>
    <row r="80" spans="1:6">
      <c r="A80" s="8" t="s">
        <v>211</v>
      </c>
      <c r="B80" s="9">
        <v>146417</v>
      </c>
      <c r="C80" s="10">
        <v>29624</v>
      </c>
      <c r="D80" s="11" t="s">
        <v>108</v>
      </c>
      <c r="E80" s="12">
        <v>3800</v>
      </c>
      <c r="F80" s="13" t="s">
        <v>119</v>
      </c>
    </row>
    <row r="81" spans="1:6">
      <c r="A81" s="8" t="s">
        <v>212</v>
      </c>
      <c r="B81" s="9">
        <v>756331</v>
      </c>
      <c r="C81" s="10">
        <v>34458</v>
      </c>
      <c r="D81" s="11" t="s">
        <v>125</v>
      </c>
      <c r="E81" s="12">
        <v>10700</v>
      </c>
      <c r="F81" s="13" t="s">
        <v>106</v>
      </c>
    </row>
    <row r="82" spans="1:6">
      <c r="A82" s="8" t="s">
        <v>213</v>
      </c>
      <c r="B82" s="9">
        <v>434332</v>
      </c>
      <c r="C82" s="10">
        <v>32506</v>
      </c>
      <c r="D82" s="11" t="s">
        <v>116</v>
      </c>
      <c r="E82" s="12">
        <v>8200</v>
      </c>
      <c r="F82" s="13" t="s">
        <v>143</v>
      </c>
    </row>
    <row r="83" spans="1:6">
      <c r="A83" s="8" t="s">
        <v>214</v>
      </c>
      <c r="B83" s="9">
        <v>341908</v>
      </c>
      <c r="C83" s="10">
        <v>34041</v>
      </c>
      <c r="D83" s="11" t="s">
        <v>108</v>
      </c>
      <c r="E83" s="12">
        <v>8300</v>
      </c>
      <c r="F83" s="13" t="s">
        <v>121</v>
      </c>
    </row>
    <row r="84" spans="1:6">
      <c r="A84" s="8" t="s">
        <v>215</v>
      </c>
      <c r="B84" s="9">
        <v>649908</v>
      </c>
      <c r="C84" s="10">
        <v>30965</v>
      </c>
      <c r="D84" s="11" t="s">
        <v>105</v>
      </c>
      <c r="E84" s="12">
        <v>12900</v>
      </c>
      <c r="F84" s="13" t="s">
        <v>141</v>
      </c>
    </row>
    <row r="85" spans="1:6">
      <c r="A85" s="8" t="s">
        <v>216</v>
      </c>
      <c r="B85" s="9">
        <v>829554</v>
      </c>
      <c r="C85" s="10">
        <v>34823</v>
      </c>
      <c r="D85" s="11" t="s">
        <v>108</v>
      </c>
      <c r="E85" s="12">
        <v>6600</v>
      </c>
      <c r="F85" s="13" t="s">
        <v>143</v>
      </c>
    </row>
    <row r="86" spans="1:6">
      <c r="A86" s="8" t="s">
        <v>217</v>
      </c>
      <c r="B86" s="9">
        <v>932655</v>
      </c>
      <c r="C86" s="10">
        <v>25686</v>
      </c>
      <c r="D86" s="11" t="s">
        <v>110</v>
      </c>
      <c r="E86" s="12">
        <v>6100</v>
      </c>
      <c r="F86" s="13" t="s">
        <v>106</v>
      </c>
    </row>
    <row r="87" spans="1:6">
      <c r="A87" s="8" t="s">
        <v>218</v>
      </c>
      <c r="B87" s="9">
        <v>439104</v>
      </c>
      <c r="C87" s="10">
        <v>32668</v>
      </c>
      <c r="D87" s="11" t="s">
        <v>108</v>
      </c>
      <c r="E87" s="12">
        <v>4600</v>
      </c>
      <c r="F87" s="13" t="s">
        <v>113</v>
      </c>
    </row>
    <row r="88" spans="1:6">
      <c r="A88" s="8" t="s">
        <v>219</v>
      </c>
      <c r="B88" s="9">
        <v>122806</v>
      </c>
      <c r="C88" s="10">
        <v>33188</v>
      </c>
      <c r="D88" s="11" t="s">
        <v>108</v>
      </c>
      <c r="E88" s="12">
        <v>14900</v>
      </c>
      <c r="F88" s="13" t="s">
        <v>178</v>
      </c>
    </row>
    <row r="89" spans="1:6">
      <c r="A89" s="8" t="s">
        <v>220</v>
      </c>
      <c r="B89" s="9">
        <v>845658</v>
      </c>
      <c r="C89" s="10">
        <v>31193</v>
      </c>
      <c r="D89" s="11" t="s">
        <v>131</v>
      </c>
      <c r="E89" s="12">
        <v>9800</v>
      </c>
      <c r="F89" s="13" t="s">
        <v>117</v>
      </c>
    </row>
    <row r="90" spans="1:6">
      <c r="A90" s="8" t="s">
        <v>221</v>
      </c>
      <c r="B90" s="9">
        <v>256939</v>
      </c>
      <c r="C90" s="10">
        <v>36817</v>
      </c>
      <c r="D90" s="11" t="s">
        <v>116</v>
      </c>
      <c r="E90" s="12">
        <v>14500</v>
      </c>
      <c r="F90" s="13" t="s">
        <v>106</v>
      </c>
    </row>
    <row r="91" spans="1:6">
      <c r="A91" s="8" t="s">
        <v>222</v>
      </c>
      <c r="B91" s="9">
        <v>903712</v>
      </c>
      <c r="C91" s="10">
        <v>32809</v>
      </c>
      <c r="D91" s="11" t="s">
        <v>108</v>
      </c>
      <c r="E91" s="12">
        <v>14500</v>
      </c>
      <c r="F91" s="13" t="s">
        <v>150</v>
      </c>
    </row>
    <row r="92" spans="1:6">
      <c r="A92" s="8" t="s">
        <v>223</v>
      </c>
      <c r="B92" s="9">
        <v>155634</v>
      </c>
      <c r="C92" s="10">
        <v>30501</v>
      </c>
      <c r="D92" s="11" t="s">
        <v>108</v>
      </c>
      <c r="E92" s="12">
        <v>3800</v>
      </c>
      <c r="F92" s="13" t="s">
        <v>129</v>
      </c>
    </row>
    <row r="93" spans="1:6">
      <c r="A93" s="8" t="s">
        <v>224</v>
      </c>
      <c r="B93" s="9">
        <v>432555</v>
      </c>
      <c r="C93" s="10">
        <v>27978</v>
      </c>
      <c r="D93" s="11" t="s">
        <v>125</v>
      </c>
      <c r="E93" s="12">
        <v>10200</v>
      </c>
      <c r="F93" s="13" t="s">
        <v>106</v>
      </c>
    </row>
    <row r="94" spans="1:6">
      <c r="A94" s="8" t="s">
        <v>225</v>
      </c>
      <c r="B94" s="9">
        <v>432845</v>
      </c>
      <c r="C94" s="10">
        <v>29012</v>
      </c>
      <c r="D94" s="11" t="s">
        <v>125</v>
      </c>
      <c r="E94" s="12">
        <v>14900</v>
      </c>
      <c r="F94" s="13" t="s">
        <v>132</v>
      </c>
    </row>
    <row r="95" spans="1:6">
      <c r="A95" s="8" t="s">
        <v>226</v>
      </c>
      <c r="B95" s="9">
        <v>148928</v>
      </c>
      <c r="C95" s="10">
        <v>34421</v>
      </c>
      <c r="D95" s="11" t="s">
        <v>125</v>
      </c>
      <c r="E95" s="12">
        <v>4000</v>
      </c>
      <c r="F95" s="13" t="s">
        <v>139</v>
      </c>
    </row>
    <row r="96" spans="1:6">
      <c r="A96" s="8" t="s">
        <v>227</v>
      </c>
      <c r="B96" s="9">
        <v>422346</v>
      </c>
      <c r="C96" s="10">
        <v>24867</v>
      </c>
      <c r="D96" s="11" t="s">
        <v>131</v>
      </c>
      <c r="E96" s="12">
        <v>8500</v>
      </c>
      <c r="F96" s="13" t="s">
        <v>143</v>
      </c>
    </row>
    <row r="97" spans="1:6">
      <c r="A97" s="8" t="s">
        <v>228</v>
      </c>
      <c r="B97" s="9">
        <v>956242</v>
      </c>
      <c r="C97" s="10">
        <v>33202</v>
      </c>
      <c r="D97" s="11" t="s">
        <v>110</v>
      </c>
      <c r="E97" s="12">
        <v>13700</v>
      </c>
      <c r="F97" s="13" t="s">
        <v>106</v>
      </c>
    </row>
    <row r="98" spans="1:6">
      <c r="A98" s="14" t="s">
        <v>229</v>
      </c>
      <c r="B98" s="15">
        <v>951222</v>
      </c>
      <c r="C98" s="16">
        <v>32215</v>
      </c>
      <c r="D98" s="17" t="s">
        <v>116</v>
      </c>
      <c r="E98" s="18">
        <v>14300</v>
      </c>
      <c r="F98" s="19" t="s">
        <v>111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8"/>
  <sheetViews>
    <sheetView zoomScale="120" zoomScaleNormal="120" workbookViewId="0">
      <selection activeCell="K12" sqref="K12"/>
    </sheetView>
  </sheetViews>
  <sheetFormatPr defaultColWidth="9.140625" defaultRowHeight="12.75"/>
  <cols>
    <col min="1" max="1" width="20.5703125" customWidth="1"/>
    <col min="2" max="2" width="8.5703125" customWidth="1"/>
    <col min="3" max="3" width="11" customWidth="1"/>
    <col min="4" max="4" width="13.7109375" customWidth="1"/>
    <col min="5" max="5" width="11.5703125" customWidth="1"/>
    <col min="6" max="6" width="14.140625" customWidth="1"/>
    <col min="10" max="10" width="15.28515625" customWidth="1"/>
    <col min="11" max="11" width="14.42578125" customWidth="1"/>
  </cols>
  <sheetData>
    <row r="1" spans="1:11">
      <c r="A1" s="3" t="s">
        <v>98</v>
      </c>
      <c r="B1" s="4" t="s">
        <v>99</v>
      </c>
      <c r="C1" s="5" t="s">
        <v>100</v>
      </c>
      <c r="D1" s="6" t="s">
        <v>101</v>
      </c>
      <c r="E1" s="6" t="s">
        <v>102</v>
      </c>
      <c r="F1" s="7" t="s">
        <v>103</v>
      </c>
    </row>
    <row r="2" spans="1:11" ht="13.9">
      <c r="A2" s="8" t="s">
        <v>104</v>
      </c>
      <c r="B2" s="9">
        <v>236715</v>
      </c>
      <c r="C2" s="10">
        <v>26753</v>
      </c>
      <c r="D2" s="11" t="s">
        <v>105</v>
      </c>
      <c r="E2" s="12">
        <v>4400</v>
      </c>
      <c r="F2" s="13" t="s">
        <v>106</v>
      </c>
      <c r="J2" s="20" t="s">
        <v>101</v>
      </c>
      <c r="K2" s="21" t="s">
        <v>230</v>
      </c>
    </row>
    <row r="3" spans="1:11" ht="13.9">
      <c r="A3" s="8" t="s">
        <v>107</v>
      </c>
      <c r="B3" s="9">
        <v>123456</v>
      </c>
      <c r="C3" s="10">
        <v>33924</v>
      </c>
      <c r="D3" s="11" t="s">
        <v>108</v>
      </c>
      <c r="E3" s="12">
        <v>4800</v>
      </c>
      <c r="F3" s="13" t="s">
        <v>106</v>
      </c>
      <c r="J3" s="22" t="s">
        <v>105</v>
      </c>
      <c r="K3" s="23">
        <f>COUNTIFS(D:D,"Compras")</f>
        <v>9</v>
      </c>
    </row>
    <row r="4" spans="1:11" ht="13.9">
      <c r="A4" s="8" t="s">
        <v>109</v>
      </c>
      <c r="B4" s="9">
        <v>809213</v>
      </c>
      <c r="C4" s="10">
        <v>35295</v>
      </c>
      <c r="D4" s="11" t="s">
        <v>110</v>
      </c>
      <c r="E4" s="12">
        <v>14500</v>
      </c>
      <c r="F4" s="13" t="s">
        <v>111</v>
      </c>
      <c r="J4" s="22" t="s">
        <v>108</v>
      </c>
      <c r="K4" s="23">
        <f>COUNTIFS(D:D,J4)</f>
        <v>22</v>
      </c>
    </row>
    <row r="5" spans="1:11" ht="13.9">
      <c r="A5" s="8" t="s">
        <v>112</v>
      </c>
      <c r="B5" s="9">
        <v>108251</v>
      </c>
      <c r="C5" s="10">
        <v>36629</v>
      </c>
      <c r="D5" s="11" t="s">
        <v>110</v>
      </c>
      <c r="E5" s="12">
        <v>6000</v>
      </c>
      <c r="F5" s="13" t="s">
        <v>113</v>
      </c>
      <c r="J5" s="22" t="s">
        <v>110</v>
      </c>
      <c r="K5" s="23">
        <f>COUNTIFS(D:D,J5)</f>
        <v>17</v>
      </c>
    </row>
    <row r="6" spans="1:11" ht="13.9">
      <c r="A6" s="8" t="s">
        <v>114</v>
      </c>
      <c r="B6" s="9">
        <v>904603</v>
      </c>
      <c r="C6" s="10">
        <v>31822</v>
      </c>
      <c r="D6" s="11" t="s">
        <v>108</v>
      </c>
      <c r="E6" s="12">
        <v>8500</v>
      </c>
      <c r="F6" s="13" t="s">
        <v>106</v>
      </c>
      <c r="J6" s="22" t="s">
        <v>116</v>
      </c>
      <c r="K6" s="23">
        <f>COUNTIFS(D:D,J6)</f>
        <v>19</v>
      </c>
    </row>
    <row r="7" spans="1:11" ht="13.9">
      <c r="A7" s="8" t="s">
        <v>115</v>
      </c>
      <c r="B7" s="9">
        <v>654321</v>
      </c>
      <c r="C7" s="10">
        <v>30702</v>
      </c>
      <c r="D7" s="11" t="s">
        <v>116</v>
      </c>
      <c r="E7" s="12">
        <v>6400</v>
      </c>
      <c r="F7" s="13" t="s">
        <v>117</v>
      </c>
      <c r="J7" s="22" t="s">
        <v>125</v>
      </c>
      <c r="K7" s="23">
        <f>COUNTIFS(D:D,J7)</f>
        <v>18</v>
      </c>
    </row>
    <row r="8" spans="1:11" ht="13.9">
      <c r="A8" s="8" t="s">
        <v>118</v>
      </c>
      <c r="B8" s="9">
        <v>924115</v>
      </c>
      <c r="C8" s="10">
        <v>31348</v>
      </c>
      <c r="D8" s="11" t="s">
        <v>105</v>
      </c>
      <c r="E8" s="12">
        <v>6200</v>
      </c>
      <c r="F8" s="13" t="s">
        <v>119</v>
      </c>
      <c r="J8" s="22" t="s">
        <v>131</v>
      </c>
      <c r="K8" s="23">
        <f>COUNTIFS(D:D,J8)</f>
        <v>10</v>
      </c>
    </row>
    <row r="9" spans="1:11" ht="13.9">
      <c r="A9" s="8" t="s">
        <v>120</v>
      </c>
      <c r="B9" s="9">
        <v>331803</v>
      </c>
      <c r="C9" s="10">
        <v>27877</v>
      </c>
      <c r="D9" s="11" t="s">
        <v>108</v>
      </c>
      <c r="E9" s="12">
        <v>5200</v>
      </c>
      <c r="F9" s="13" t="s">
        <v>121</v>
      </c>
      <c r="J9" s="22" t="s">
        <v>161</v>
      </c>
      <c r="K9" s="23">
        <f>COUNTIFS(D:D,J9)</f>
        <v>2</v>
      </c>
    </row>
    <row r="10" spans="1:11">
      <c r="A10" s="8" t="s">
        <v>122</v>
      </c>
      <c r="B10" s="9">
        <v>132516</v>
      </c>
      <c r="C10" s="10">
        <v>27579</v>
      </c>
      <c r="D10" s="11" t="s">
        <v>116</v>
      </c>
      <c r="E10" s="12">
        <v>11300</v>
      </c>
      <c r="F10" s="13" t="s">
        <v>123</v>
      </c>
    </row>
    <row r="11" spans="1:11" ht="13.9">
      <c r="A11" s="8" t="s">
        <v>124</v>
      </c>
      <c r="B11" s="9">
        <v>546209</v>
      </c>
      <c r="C11" s="10">
        <v>30514</v>
      </c>
      <c r="D11" s="11" t="s">
        <v>125</v>
      </c>
      <c r="E11" s="12">
        <v>14900</v>
      </c>
      <c r="F11" s="13" t="s">
        <v>106</v>
      </c>
      <c r="J11" s="20" t="s">
        <v>101</v>
      </c>
      <c r="K11" s="21" t="s">
        <v>110</v>
      </c>
    </row>
    <row r="12" spans="1:11" ht="13.9">
      <c r="A12" s="8" t="s">
        <v>126</v>
      </c>
      <c r="B12" s="9">
        <v>837859</v>
      </c>
      <c r="C12" s="10">
        <v>35331</v>
      </c>
      <c r="D12" s="11" t="s">
        <v>110</v>
      </c>
      <c r="E12" s="12">
        <v>11800</v>
      </c>
      <c r="F12" s="13" t="s">
        <v>127</v>
      </c>
      <c r="J12" s="20" t="s">
        <v>103</v>
      </c>
      <c r="K12" s="21" t="s">
        <v>106</v>
      </c>
    </row>
    <row r="13" spans="1:11" ht="13.9">
      <c r="A13" s="8" t="s">
        <v>128</v>
      </c>
      <c r="B13" s="9">
        <v>706517</v>
      </c>
      <c r="C13" s="10">
        <v>26809</v>
      </c>
      <c r="D13" s="11" t="s">
        <v>116</v>
      </c>
      <c r="E13" s="12">
        <v>11200</v>
      </c>
      <c r="F13" s="13" t="s">
        <v>129</v>
      </c>
      <c r="J13" s="22" t="s">
        <v>230</v>
      </c>
      <c r="K13" s="23">
        <f>COUNTIFS(D:D,K11,F:F,K12)</f>
        <v>5</v>
      </c>
    </row>
    <row r="14" spans="1:11" ht="13.9">
      <c r="A14" s="8" t="s">
        <v>130</v>
      </c>
      <c r="B14" s="9">
        <v>448932</v>
      </c>
      <c r="C14" s="10">
        <v>34917</v>
      </c>
      <c r="D14" s="11" t="s">
        <v>131</v>
      </c>
      <c r="E14" s="12">
        <v>8300</v>
      </c>
      <c r="F14" s="13" t="s">
        <v>132</v>
      </c>
      <c r="K14" s="24"/>
    </row>
    <row r="15" spans="1:11">
      <c r="A15" s="8" t="s">
        <v>133</v>
      </c>
      <c r="B15" s="9">
        <v>256741</v>
      </c>
      <c r="C15" s="10">
        <v>25593</v>
      </c>
      <c r="D15" s="11" t="s">
        <v>131</v>
      </c>
      <c r="E15" s="12">
        <v>13100</v>
      </c>
      <c r="F15" s="13" t="s">
        <v>134</v>
      </c>
    </row>
    <row r="16" spans="1:11">
      <c r="A16" s="8" t="s">
        <v>135</v>
      </c>
      <c r="B16" s="9">
        <v>807613</v>
      </c>
      <c r="C16" s="10">
        <v>26445</v>
      </c>
      <c r="D16" s="11" t="s">
        <v>116</v>
      </c>
      <c r="E16" s="12">
        <v>10400</v>
      </c>
      <c r="F16" s="13" t="s">
        <v>129</v>
      </c>
    </row>
    <row r="17" spans="1:6">
      <c r="A17" s="8" t="s">
        <v>136</v>
      </c>
      <c r="B17" s="9">
        <v>158744</v>
      </c>
      <c r="C17" s="10">
        <v>25519</v>
      </c>
      <c r="D17" s="11" t="s">
        <v>105</v>
      </c>
      <c r="E17" s="12">
        <v>9300</v>
      </c>
      <c r="F17" s="13" t="s">
        <v>137</v>
      </c>
    </row>
    <row r="18" spans="1:6">
      <c r="A18" s="8" t="s">
        <v>138</v>
      </c>
      <c r="B18" s="9">
        <v>915827</v>
      </c>
      <c r="C18" s="10">
        <v>32357</v>
      </c>
      <c r="D18" s="11" t="s">
        <v>105</v>
      </c>
      <c r="E18" s="12">
        <v>11700</v>
      </c>
      <c r="F18" s="13" t="s">
        <v>139</v>
      </c>
    </row>
    <row r="19" spans="1:6">
      <c r="A19" s="8" t="s">
        <v>140</v>
      </c>
      <c r="B19" s="9">
        <v>458448</v>
      </c>
      <c r="C19" s="10">
        <v>28561</v>
      </c>
      <c r="D19" s="11" t="s">
        <v>110</v>
      </c>
      <c r="E19" s="12">
        <v>9300</v>
      </c>
      <c r="F19" s="13" t="s">
        <v>141</v>
      </c>
    </row>
    <row r="20" spans="1:6">
      <c r="A20" s="8" t="s">
        <v>142</v>
      </c>
      <c r="B20" s="9">
        <v>156934</v>
      </c>
      <c r="C20" s="10">
        <v>32416</v>
      </c>
      <c r="D20" s="11" t="s">
        <v>110</v>
      </c>
      <c r="E20" s="12">
        <v>10900</v>
      </c>
      <c r="F20" s="13" t="s">
        <v>143</v>
      </c>
    </row>
    <row r="21" spans="1:6">
      <c r="A21" s="8" t="s">
        <v>144</v>
      </c>
      <c r="B21" s="9">
        <v>201549</v>
      </c>
      <c r="C21" s="10">
        <v>28292</v>
      </c>
      <c r="D21" s="11" t="s">
        <v>125</v>
      </c>
      <c r="E21" s="12">
        <v>7100</v>
      </c>
      <c r="F21" s="13" t="s">
        <v>117</v>
      </c>
    </row>
    <row r="22" spans="1:6">
      <c r="A22" s="8" t="s">
        <v>145</v>
      </c>
      <c r="B22" s="9">
        <v>852204</v>
      </c>
      <c r="C22" s="10">
        <v>29769</v>
      </c>
      <c r="D22" s="11" t="s">
        <v>125</v>
      </c>
      <c r="E22" s="12">
        <v>4300</v>
      </c>
      <c r="F22" s="13" t="s">
        <v>106</v>
      </c>
    </row>
    <row r="23" spans="1:6">
      <c r="A23" s="8" t="s">
        <v>146</v>
      </c>
      <c r="B23" s="9">
        <v>414836</v>
      </c>
      <c r="C23" s="10">
        <v>27848</v>
      </c>
      <c r="D23" s="11" t="s">
        <v>116</v>
      </c>
      <c r="E23" s="12">
        <v>3700</v>
      </c>
      <c r="F23" s="13" t="s">
        <v>111</v>
      </c>
    </row>
    <row r="24" spans="1:6">
      <c r="A24" s="8" t="s">
        <v>147</v>
      </c>
      <c r="B24" s="9">
        <v>341846</v>
      </c>
      <c r="C24" s="10">
        <v>31810</v>
      </c>
      <c r="D24" s="11" t="s">
        <v>125</v>
      </c>
      <c r="E24" s="12">
        <v>5700</v>
      </c>
      <c r="F24" s="13" t="s">
        <v>148</v>
      </c>
    </row>
    <row r="25" spans="1:6">
      <c r="A25" s="8" t="s">
        <v>149</v>
      </c>
      <c r="B25" s="9">
        <v>147632</v>
      </c>
      <c r="C25" s="10">
        <v>30187</v>
      </c>
      <c r="D25" s="11" t="s">
        <v>116</v>
      </c>
      <c r="E25" s="12">
        <v>8300</v>
      </c>
      <c r="F25" s="13" t="s">
        <v>150</v>
      </c>
    </row>
    <row r="26" spans="1:6">
      <c r="A26" s="8" t="s">
        <v>151</v>
      </c>
      <c r="B26" s="9">
        <v>652941</v>
      </c>
      <c r="C26" s="10">
        <v>35984</v>
      </c>
      <c r="D26" s="11" t="s">
        <v>108</v>
      </c>
      <c r="E26" s="12">
        <v>9300</v>
      </c>
      <c r="F26" s="13" t="s">
        <v>141</v>
      </c>
    </row>
    <row r="27" spans="1:6">
      <c r="A27" s="8" t="s">
        <v>152</v>
      </c>
      <c r="B27" s="9">
        <v>444733</v>
      </c>
      <c r="C27" s="10">
        <v>28689</v>
      </c>
      <c r="D27" s="11" t="s">
        <v>108</v>
      </c>
      <c r="E27" s="12">
        <v>9200</v>
      </c>
      <c r="F27" s="13" t="s">
        <v>153</v>
      </c>
    </row>
    <row r="28" spans="1:6">
      <c r="A28" s="8" t="s">
        <v>154</v>
      </c>
      <c r="B28" s="9">
        <v>842823</v>
      </c>
      <c r="C28" s="10">
        <v>35335</v>
      </c>
      <c r="D28" s="11" t="s">
        <v>131</v>
      </c>
      <c r="E28" s="12">
        <v>8100</v>
      </c>
      <c r="F28" s="13" t="s">
        <v>155</v>
      </c>
    </row>
    <row r="29" spans="1:6">
      <c r="A29" s="8" t="s">
        <v>156</v>
      </c>
      <c r="B29" s="9">
        <v>842225</v>
      </c>
      <c r="C29" s="10">
        <v>35815</v>
      </c>
      <c r="D29" s="11" t="s">
        <v>108</v>
      </c>
      <c r="E29" s="12">
        <v>7000</v>
      </c>
      <c r="F29" s="13" t="s">
        <v>150</v>
      </c>
    </row>
    <row r="30" spans="1:6">
      <c r="A30" s="8" t="s">
        <v>157</v>
      </c>
      <c r="B30" s="9">
        <v>953425</v>
      </c>
      <c r="C30" s="10">
        <v>36690</v>
      </c>
      <c r="D30" s="11" t="s">
        <v>108</v>
      </c>
      <c r="E30" s="12">
        <v>9700</v>
      </c>
      <c r="F30" s="13" t="s">
        <v>106</v>
      </c>
    </row>
    <row r="31" spans="1:6">
      <c r="A31" s="8" t="s">
        <v>158</v>
      </c>
      <c r="B31" s="9">
        <v>416421</v>
      </c>
      <c r="C31" s="10">
        <v>25119</v>
      </c>
      <c r="D31" s="11" t="s">
        <v>110</v>
      </c>
      <c r="E31" s="12">
        <v>5400</v>
      </c>
      <c r="F31" s="13" t="s">
        <v>129</v>
      </c>
    </row>
    <row r="32" spans="1:6">
      <c r="A32" s="8" t="s">
        <v>159</v>
      </c>
      <c r="B32" s="9">
        <v>622521</v>
      </c>
      <c r="C32" s="10">
        <v>30022</v>
      </c>
      <c r="D32" s="11" t="s">
        <v>125</v>
      </c>
      <c r="E32" s="12">
        <v>6200</v>
      </c>
      <c r="F32" s="13" t="s">
        <v>132</v>
      </c>
    </row>
    <row r="33" spans="1:6">
      <c r="A33" s="8" t="s">
        <v>160</v>
      </c>
      <c r="B33" s="9">
        <v>347738</v>
      </c>
      <c r="C33" s="10">
        <v>28156</v>
      </c>
      <c r="D33" s="11" t="s">
        <v>161</v>
      </c>
      <c r="E33" s="12">
        <v>6800</v>
      </c>
      <c r="F33" s="13" t="s">
        <v>162</v>
      </c>
    </row>
    <row r="34" spans="1:6">
      <c r="A34" s="8" t="s">
        <v>163</v>
      </c>
      <c r="B34" s="9">
        <v>705651</v>
      </c>
      <c r="C34" s="10">
        <v>25158</v>
      </c>
      <c r="D34" s="11" t="s">
        <v>110</v>
      </c>
      <c r="E34" s="12">
        <v>11800</v>
      </c>
      <c r="F34" s="13" t="s">
        <v>162</v>
      </c>
    </row>
    <row r="35" spans="1:6">
      <c r="A35" s="8" t="s">
        <v>164</v>
      </c>
      <c r="B35" s="9">
        <v>223809</v>
      </c>
      <c r="C35" s="10">
        <v>27852</v>
      </c>
      <c r="D35" s="11" t="s">
        <v>131</v>
      </c>
      <c r="E35" s="12">
        <v>4100</v>
      </c>
      <c r="F35" s="13" t="s">
        <v>137</v>
      </c>
    </row>
    <row r="36" spans="1:6">
      <c r="A36" s="8" t="s">
        <v>165</v>
      </c>
      <c r="B36" s="9">
        <v>526714</v>
      </c>
      <c r="C36" s="10">
        <v>35962</v>
      </c>
      <c r="D36" s="11" t="s">
        <v>108</v>
      </c>
      <c r="E36" s="12">
        <v>11200</v>
      </c>
      <c r="F36" s="13" t="s">
        <v>137</v>
      </c>
    </row>
    <row r="37" spans="1:6">
      <c r="A37" s="8" t="s">
        <v>166</v>
      </c>
      <c r="B37" s="9">
        <v>202137</v>
      </c>
      <c r="C37" s="10">
        <v>29198</v>
      </c>
      <c r="D37" s="11" t="s">
        <v>108</v>
      </c>
      <c r="E37" s="12">
        <v>13500</v>
      </c>
      <c r="F37" s="13" t="s">
        <v>129</v>
      </c>
    </row>
    <row r="38" spans="1:6">
      <c r="A38" s="8" t="s">
        <v>167</v>
      </c>
      <c r="B38" s="9">
        <v>621421</v>
      </c>
      <c r="C38" s="10">
        <v>34262</v>
      </c>
      <c r="D38" s="11" t="s">
        <v>125</v>
      </c>
      <c r="E38" s="12">
        <v>12800</v>
      </c>
      <c r="F38" s="13" t="s">
        <v>111</v>
      </c>
    </row>
    <row r="39" spans="1:6">
      <c r="A39" s="8" t="s">
        <v>168</v>
      </c>
      <c r="B39" s="9">
        <v>632433</v>
      </c>
      <c r="C39" s="10">
        <v>28529</v>
      </c>
      <c r="D39" s="11" t="s">
        <v>125</v>
      </c>
      <c r="E39" s="12">
        <v>3800</v>
      </c>
      <c r="F39" s="13" t="s">
        <v>169</v>
      </c>
    </row>
    <row r="40" spans="1:6">
      <c r="A40" s="8" t="s">
        <v>170</v>
      </c>
      <c r="B40" s="9">
        <v>915741</v>
      </c>
      <c r="C40" s="10">
        <v>28571</v>
      </c>
      <c r="D40" s="11" t="s">
        <v>110</v>
      </c>
      <c r="E40" s="12">
        <v>12000</v>
      </c>
      <c r="F40" s="13" t="s">
        <v>129</v>
      </c>
    </row>
    <row r="41" spans="1:6">
      <c r="A41" s="8" t="s">
        <v>171</v>
      </c>
      <c r="B41" s="9">
        <v>122141</v>
      </c>
      <c r="C41" s="10">
        <v>32378</v>
      </c>
      <c r="D41" s="11" t="s">
        <v>110</v>
      </c>
      <c r="E41" s="12">
        <v>11500</v>
      </c>
      <c r="F41" s="13" t="s">
        <v>106</v>
      </c>
    </row>
    <row r="42" spans="1:6">
      <c r="A42" s="8" t="s">
        <v>172</v>
      </c>
      <c r="B42" s="9">
        <v>854624</v>
      </c>
      <c r="C42" s="10">
        <v>25884</v>
      </c>
      <c r="D42" s="11" t="s">
        <v>110</v>
      </c>
      <c r="E42" s="12">
        <v>5700</v>
      </c>
      <c r="F42" s="13" t="s">
        <v>169</v>
      </c>
    </row>
    <row r="43" spans="1:6">
      <c r="A43" s="8" t="s">
        <v>173</v>
      </c>
      <c r="B43" s="9">
        <v>228743</v>
      </c>
      <c r="C43" s="10">
        <v>32776</v>
      </c>
      <c r="D43" s="11" t="s">
        <v>116</v>
      </c>
      <c r="E43" s="12">
        <v>4300</v>
      </c>
      <c r="F43" s="13" t="s">
        <v>123</v>
      </c>
    </row>
    <row r="44" spans="1:6">
      <c r="A44" s="8" t="s">
        <v>174</v>
      </c>
      <c r="B44" s="9">
        <v>139404</v>
      </c>
      <c r="C44" s="10">
        <v>33048</v>
      </c>
      <c r="D44" s="11" t="s">
        <v>116</v>
      </c>
      <c r="E44" s="12">
        <v>8300</v>
      </c>
      <c r="F44" s="13" t="s">
        <v>121</v>
      </c>
    </row>
    <row r="45" spans="1:6">
      <c r="A45" s="8" t="s">
        <v>175</v>
      </c>
      <c r="B45" s="9">
        <v>913853</v>
      </c>
      <c r="C45" s="10">
        <v>33234</v>
      </c>
      <c r="D45" s="11" t="s">
        <v>110</v>
      </c>
      <c r="E45" s="12">
        <v>9400</v>
      </c>
      <c r="F45" s="13" t="s">
        <v>106</v>
      </c>
    </row>
    <row r="46" spans="1:6">
      <c r="A46" s="8" t="s">
        <v>176</v>
      </c>
      <c r="B46" s="9">
        <v>429239</v>
      </c>
      <c r="C46" s="10">
        <v>36216</v>
      </c>
      <c r="D46" s="11" t="s">
        <v>131</v>
      </c>
      <c r="E46" s="12">
        <v>14900</v>
      </c>
      <c r="F46" s="13" t="s">
        <v>127</v>
      </c>
    </row>
    <row r="47" spans="1:6">
      <c r="A47" s="8" t="s">
        <v>177</v>
      </c>
      <c r="B47" s="9">
        <v>904945</v>
      </c>
      <c r="C47" s="10">
        <v>30553</v>
      </c>
      <c r="D47" s="11" t="s">
        <v>108</v>
      </c>
      <c r="E47" s="12">
        <v>5000</v>
      </c>
      <c r="F47" s="13" t="s">
        <v>178</v>
      </c>
    </row>
    <row r="48" spans="1:6">
      <c r="A48" s="8" t="s">
        <v>179</v>
      </c>
      <c r="B48" s="9">
        <v>139606</v>
      </c>
      <c r="C48" s="10">
        <v>32852</v>
      </c>
      <c r="D48" s="11" t="s">
        <v>125</v>
      </c>
      <c r="E48" s="12">
        <v>12500</v>
      </c>
      <c r="F48" s="13" t="s">
        <v>106</v>
      </c>
    </row>
    <row r="49" spans="1:6">
      <c r="A49" s="8" t="s">
        <v>180</v>
      </c>
      <c r="B49" s="9">
        <v>144311</v>
      </c>
      <c r="C49" s="10">
        <v>30002</v>
      </c>
      <c r="D49" s="11" t="s">
        <v>125</v>
      </c>
      <c r="E49" s="12">
        <v>11700</v>
      </c>
      <c r="F49" s="13" t="s">
        <v>129</v>
      </c>
    </row>
    <row r="50" spans="1:6">
      <c r="A50" s="8" t="s">
        <v>181</v>
      </c>
      <c r="B50" s="9">
        <v>237645</v>
      </c>
      <c r="C50" s="10">
        <v>28510</v>
      </c>
      <c r="D50" s="11" t="s">
        <v>108</v>
      </c>
      <c r="E50" s="12">
        <v>11000</v>
      </c>
      <c r="F50" s="13" t="s">
        <v>141</v>
      </c>
    </row>
    <row r="51" spans="1:6">
      <c r="A51" s="8" t="s">
        <v>182</v>
      </c>
      <c r="B51" s="9">
        <v>342109</v>
      </c>
      <c r="C51" s="10">
        <v>31857</v>
      </c>
      <c r="D51" s="11" t="s">
        <v>110</v>
      </c>
      <c r="E51" s="12">
        <v>5200</v>
      </c>
      <c r="F51" s="13" t="s">
        <v>153</v>
      </c>
    </row>
    <row r="52" spans="1:6">
      <c r="A52" s="8" t="s">
        <v>183</v>
      </c>
      <c r="B52" s="9">
        <v>653908</v>
      </c>
      <c r="C52" s="10">
        <v>35956</v>
      </c>
      <c r="D52" s="11" t="s">
        <v>110</v>
      </c>
      <c r="E52" s="12">
        <v>14400</v>
      </c>
      <c r="F52" s="13" t="s">
        <v>162</v>
      </c>
    </row>
    <row r="53" spans="1:6">
      <c r="A53" s="8" t="s">
        <v>184</v>
      </c>
      <c r="B53" s="9">
        <v>453149</v>
      </c>
      <c r="C53" s="10">
        <v>35550</v>
      </c>
      <c r="D53" s="11" t="s">
        <v>131</v>
      </c>
      <c r="E53" s="12">
        <v>5000</v>
      </c>
      <c r="F53" s="13" t="s">
        <v>155</v>
      </c>
    </row>
    <row r="54" spans="1:6">
      <c r="A54" s="8" t="s">
        <v>185</v>
      </c>
      <c r="B54" s="9">
        <v>939824</v>
      </c>
      <c r="C54" s="10">
        <v>29167</v>
      </c>
      <c r="D54" s="11" t="s">
        <v>105</v>
      </c>
      <c r="E54" s="12">
        <v>13600</v>
      </c>
      <c r="F54" s="13" t="s">
        <v>106</v>
      </c>
    </row>
    <row r="55" spans="1:6">
      <c r="A55" s="8" t="s">
        <v>186</v>
      </c>
      <c r="B55" s="9">
        <v>858413</v>
      </c>
      <c r="C55" s="10">
        <v>27409</v>
      </c>
      <c r="D55" s="11" t="s">
        <v>116</v>
      </c>
      <c r="E55" s="12">
        <v>9400</v>
      </c>
      <c r="F55" s="13" t="s">
        <v>123</v>
      </c>
    </row>
    <row r="56" spans="1:6">
      <c r="A56" s="8" t="s">
        <v>187</v>
      </c>
      <c r="B56" s="9">
        <v>533955</v>
      </c>
      <c r="C56" s="10">
        <v>30261</v>
      </c>
      <c r="D56" s="11" t="s">
        <v>161</v>
      </c>
      <c r="E56" s="12">
        <v>10000</v>
      </c>
      <c r="F56" s="13" t="s">
        <v>119</v>
      </c>
    </row>
    <row r="57" spans="1:6">
      <c r="A57" s="8" t="s">
        <v>188</v>
      </c>
      <c r="B57" s="9">
        <v>815434</v>
      </c>
      <c r="C57" s="10">
        <v>31836</v>
      </c>
      <c r="D57" s="11" t="s">
        <v>108</v>
      </c>
      <c r="E57" s="12">
        <v>9600</v>
      </c>
      <c r="F57" s="13" t="s">
        <v>169</v>
      </c>
    </row>
    <row r="58" spans="1:6">
      <c r="A58" s="8" t="s">
        <v>189</v>
      </c>
      <c r="B58" s="9">
        <v>724401</v>
      </c>
      <c r="C58" s="10">
        <v>34712</v>
      </c>
      <c r="D58" s="11" t="s">
        <v>116</v>
      </c>
      <c r="E58" s="12">
        <v>7000</v>
      </c>
      <c r="F58" s="13" t="s">
        <v>143</v>
      </c>
    </row>
    <row r="59" spans="1:6">
      <c r="A59" s="8" t="s">
        <v>190</v>
      </c>
      <c r="B59" s="9">
        <v>255134</v>
      </c>
      <c r="C59" s="10">
        <v>28120</v>
      </c>
      <c r="D59" s="11" t="s">
        <v>125</v>
      </c>
      <c r="E59" s="12">
        <v>4000</v>
      </c>
      <c r="F59" s="13" t="s">
        <v>148</v>
      </c>
    </row>
    <row r="60" spans="1:6">
      <c r="A60" s="8" t="s">
        <v>191</v>
      </c>
      <c r="B60" s="9">
        <v>903948</v>
      </c>
      <c r="C60" s="10">
        <v>25672</v>
      </c>
      <c r="D60" s="11" t="s">
        <v>105</v>
      </c>
      <c r="E60" s="12">
        <v>9500</v>
      </c>
      <c r="F60" s="13" t="s">
        <v>178</v>
      </c>
    </row>
    <row r="61" spans="1:6">
      <c r="A61" s="8" t="s">
        <v>192</v>
      </c>
      <c r="B61" s="9">
        <v>843736</v>
      </c>
      <c r="C61" s="10">
        <v>32925</v>
      </c>
      <c r="D61" s="11" t="s">
        <v>125</v>
      </c>
      <c r="E61" s="12">
        <v>14300</v>
      </c>
      <c r="F61" s="13" t="s">
        <v>127</v>
      </c>
    </row>
    <row r="62" spans="1:6">
      <c r="A62" s="8" t="s">
        <v>193</v>
      </c>
      <c r="B62" s="9">
        <v>733756</v>
      </c>
      <c r="C62" s="10">
        <v>26242</v>
      </c>
      <c r="D62" s="11" t="s">
        <v>108</v>
      </c>
      <c r="E62" s="12">
        <v>11900</v>
      </c>
      <c r="F62" s="13" t="s">
        <v>106</v>
      </c>
    </row>
    <row r="63" spans="1:6">
      <c r="A63" s="8" t="s">
        <v>194</v>
      </c>
      <c r="B63" s="9">
        <v>821142</v>
      </c>
      <c r="C63" s="10">
        <v>29713</v>
      </c>
      <c r="D63" s="11" t="s">
        <v>125</v>
      </c>
      <c r="E63" s="12">
        <v>5800</v>
      </c>
      <c r="F63" s="13" t="s">
        <v>150</v>
      </c>
    </row>
    <row r="64" spans="1:6">
      <c r="A64" s="8" t="s">
        <v>195</v>
      </c>
      <c r="B64" s="9">
        <v>844321</v>
      </c>
      <c r="C64" s="10">
        <v>24895</v>
      </c>
      <c r="D64" s="11" t="s">
        <v>116</v>
      </c>
      <c r="E64" s="12">
        <v>7000</v>
      </c>
      <c r="F64" s="13" t="s">
        <v>148</v>
      </c>
    </row>
    <row r="65" spans="1:6">
      <c r="A65" s="8" t="s">
        <v>196</v>
      </c>
      <c r="B65" s="9">
        <v>912346</v>
      </c>
      <c r="C65" s="10">
        <v>34395</v>
      </c>
      <c r="D65" s="11" t="s">
        <v>105</v>
      </c>
      <c r="E65" s="12">
        <v>4700</v>
      </c>
      <c r="F65" s="13" t="s">
        <v>113</v>
      </c>
    </row>
    <row r="66" spans="1:6">
      <c r="A66" s="8" t="s">
        <v>197</v>
      </c>
      <c r="B66" s="9">
        <v>539234</v>
      </c>
      <c r="C66" s="10">
        <v>30463</v>
      </c>
      <c r="D66" s="11" t="s">
        <v>131</v>
      </c>
      <c r="E66" s="12">
        <v>13700</v>
      </c>
      <c r="F66" s="13" t="s">
        <v>106</v>
      </c>
    </row>
    <row r="67" spans="1:6">
      <c r="A67" s="8" t="s">
        <v>198</v>
      </c>
      <c r="B67" s="9">
        <v>135947</v>
      </c>
      <c r="C67" s="10">
        <v>36034</v>
      </c>
      <c r="D67" s="11" t="s">
        <v>105</v>
      </c>
      <c r="E67" s="12">
        <v>5600</v>
      </c>
      <c r="F67" s="13" t="s">
        <v>155</v>
      </c>
    </row>
    <row r="68" spans="1:6">
      <c r="A68" s="8" t="s">
        <v>199</v>
      </c>
      <c r="B68" s="9">
        <v>356154</v>
      </c>
      <c r="C68" s="10">
        <v>33126</v>
      </c>
      <c r="D68" s="11" t="s">
        <v>110</v>
      </c>
      <c r="E68" s="12">
        <v>13900</v>
      </c>
      <c r="F68" s="13" t="s">
        <v>106</v>
      </c>
    </row>
    <row r="69" spans="1:6">
      <c r="A69" s="8" t="s">
        <v>200</v>
      </c>
      <c r="B69" s="9">
        <v>114803</v>
      </c>
      <c r="C69" s="10">
        <v>36292</v>
      </c>
      <c r="D69" s="11" t="s">
        <v>125</v>
      </c>
      <c r="E69" s="12">
        <v>14500</v>
      </c>
      <c r="F69" s="13" t="s">
        <v>150</v>
      </c>
    </row>
    <row r="70" spans="1:6">
      <c r="A70" s="8" t="s">
        <v>201</v>
      </c>
      <c r="B70" s="9">
        <v>342333</v>
      </c>
      <c r="C70" s="10">
        <v>36316</v>
      </c>
      <c r="D70" s="11" t="s">
        <v>116</v>
      </c>
      <c r="E70" s="12">
        <v>10100</v>
      </c>
      <c r="F70" s="13" t="s">
        <v>169</v>
      </c>
    </row>
    <row r="71" spans="1:6">
      <c r="A71" s="8" t="s">
        <v>202</v>
      </c>
      <c r="B71" s="9">
        <v>412347</v>
      </c>
      <c r="C71" s="10">
        <v>31231</v>
      </c>
      <c r="D71" s="11" t="s">
        <v>131</v>
      </c>
      <c r="E71" s="12">
        <v>13900</v>
      </c>
      <c r="F71" s="13" t="s">
        <v>121</v>
      </c>
    </row>
    <row r="72" spans="1:6">
      <c r="A72" s="8" t="s">
        <v>203</v>
      </c>
      <c r="B72" s="9">
        <v>234355</v>
      </c>
      <c r="C72" s="10">
        <v>33108</v>
      </c>
      <c r="D72" s="11" t="s">
        <v>108</v>
      </c>
      <c r="E72" s="12">
        <v>5400</v>
      </c>
      <c r="F72" s="13" t="s">
        <v>139</v>
      </c>
    </row>
    <row r="73" spans="1:6">
      <c r="A73" s="8" t="s">
        <v>204</v>
      </c>
      <c r="B73" s="9">
        <v>658843</v>
      </c>
      <c r="C73" s="10">
        <v>26390</v>
      </c>
      <c r="D73" s="11" t="s">
        <v>116</v>
      </c>
      <c r="E73" s="12">
        <v>8100</v>
      </c>
      <c r="F73" s="13" t="s">
        <v>117</v>
      </c>
    </row>
    <row r="74" spans="1:6">
      <c r="A74" s="8" t="s">
        <v>205</v>
      </c>
      <c r="B74" s="9">
        <v>458618</v>
      </c>
      <c r="C74" s="10">
        <v>27227</v>
      </c>
      <c r="D74" s="11" t="s">
        <v>125</v>
      </c>
      <c r="E74" s="12">
        <v>11600</v>
      </c>
      <c r="F74" s="13" t="s">
        <v>162</v>
      </c>
    </row>
    <row r="75" spans="1:6">
      <c r="A75" s="8" t="s">
        <v>206</v>
      </c>
      <c r="B75" s="9">
        <v>714629</v>
      </c>
      <c r="C75" s="10">
        <v>34598</v>
      </c>
      <c r="D75" s="11" t="s">
        <v>108</v>
      </c>
      <c r="E75" s="12">
        <v>14100</v>
      </c>
      <c r="F75" s="13" t="s">
        <v>134</v>
      </c>
    </row>
    <row r="76" spans="1:6">
      <c r="A76" s="8" t="s">
        <v>207</v>
      </c>
      <c r="B76" s="9">
        <v>307552</v>
      </c>
      <c r="C76" s="10">
        <v>29013</v>
      </c>
      <c r="D76" s="11" t="s">
        <v>110</v>
      </c>
      <c r="E76" s="12">
        <v>14600</v>
      </c>
      <c r="F76" s="13" t="s">
        <v>117</v>
      </c>
    </row>
    <row r="77" spans="1:6">
      <c r="A77" s="8" t="s">
        <v>208</v>
      </c>
      <c r="B77" s="9">
        <v>405507</v>
      </c>
      <c r="C77" s="10">
        <v>36489</v>
      </c>
      <c r="D77" s="11" t="s">
        <v>116</v>
      </c>
      <c r="E77" s="12">
        <v>9300</v>
      </c>
      <c r="F77" s="13" t="s">
        <v>121</v>
      </c>
    </row>
    <row r="78" spans="1:6">
      <c r="A78" s="8" t="s">
        <v>209</v>
      </c>
      <c r="B78" s="9">
        <v>109646</v>
      </c>
      <c r="C78" s="10">
        <v>35699</v>
      </c>
      <c r="D78" s="11" t="s">
        <v>116</v>
      </c>
      <c r="E78" s="12">
        <v>9400</v>
      </c>
      <c r="F78" s="13" t="s">
        <v>137</v>
      </c>
    </row>
    <row r="79" spans="1:6">
      <c r="A79" s="8" t="s">
        <v>210</v>
      </c>
      <c r="B79" s="9">
        <v>315601</v>
      </c>
      <c r="C79" s="10">
        <v>33998</v>
      </c>
      <c r="D79" s="11" t="s">
        <v>116</v>
      </c>
      <c r="E79" s="12">
        <v>6400</v>
      </c>
      <c r="F79" s="13" t="s">
        <v>178</v>
      </c>
    </row>
    <row r="80" spans="1:6">
      <c r="A80" s="8" t="s">
        <v>211</v>
      </c>
      <c r="B80" s="9">
        <v>146417</v>
      </c>
      <c r="C80" s="10">
        <v>29624</v>
      </c>
      <c r="D80" s="11" t="s">
        <v>108</v>
      </c>
      <c r="E80" s="12">
        <v>3800</v>
      </c>
      <c r="F80" s="13" t="s">
        <v>119</v>
      </c>
    </row>
    <row r="81" spans="1:6">
      <c r="A81" s="8" t="s">
        <v>212</v>
      </c>
      <c r="B81" s="9">
        <v>756331</v>
      </c>
      <c r="C81" s="10">
        <v>34458</v>
      </c>
      <c r="D81" s="11" t="s">
        <v>125</v>
      </c>
      <c r="E81" s="12">
        <v>10700</v>
      </c>
      <c r="F81" s="13" t="s">
        <v>106</v>
      </c>
    </row>
    <row r="82" spans="1:6">
      <c r="A82" s="8" t="s">
        <v>213</v>
      </c>
      <c r="B82" s="9">
        <v>434332</v>
      </c>
      <c r="C82" s="10">
        <v>32506</v>
      </c>
      <c r="D82" s="11" t="s">
        <v>116</v>
      </c>
      <c r="E82" s="12">
        <v>8200</v>
      </c>
      <c r="F82" s="13" t="s">
        <v>143</v>
      </c>
    </row>
    <row r="83" spans="1:6">
      <c r="A83" s="8" t="s">
        <v>214</v>
      </c>
      <c r="B83" s="9">
        <v>341908</v>
      </c>
      <c r="C83" s="10">
        <v>34041</v>
      </c>
      <c r="D83" s="11" t="s">
        <v>108</v>
      </c>
      <c r="E83" s="12">
        <v>8300</v>
      </c>
      <c r="F83" s="13" t="s">
        <v>121</v>
      </c>
    </row>
    <row r="84" spans="1:6">
      <c r="A84" s="8" t="s">
        <v>215</v>
      </c>
      <c r="B84" s="9">
        <v>649908</v>
      </c>
      <c r="C84" s="10">
        <v>30965</v>
      </c>
      <c r="D84" s="11" t="s">
        <v>105</v>
      </c>
      <c r="E84" s="12">
        <v>12900</v>
      </c>
      <c r="F84" s="13" t="s">
        <v>141</v>
      </c>
    </row>
    <row r="85" spans="1:6">
      <c r="A85" s="8" t="s">
        <v>216</v>
      </c>
      <c r="B85" s="9">
        <v>829554</v>
      </c>
      <c r="C85" s="10">
        <v>34823</v>
      </c>
      <c r="D85" s="11" t="s">
        <v>108</v>
      </c>
      <c r="E85" s="12">
        <v>6600</v>
      </c>
      <c r="F85" s="13" t="s">
        <v>143</v>
      </c>
    </row>
    <row r="86" spans="1:6">
      <c r="A86" s="8" t="s">
        <v>217</v>
      </c>
      <c r="B86" s="9">
        <v>932655</v>
      </c>
      <c r="C86" s="10">
        <v>25686</v>
      </c>
      <c r="D86" s="11" t="s">
        <v>110</v>
      </c>
      <c r="E86" s="12">
        <v>6100</v>
      </c>
      <c r="F86" s="13" t="s">
        <v>106</v>
      </c>
    </row>
    <row r="87" spans="1:6">
      <c r="A87" s="8" t="s">
        <v>218</v>
      </c>
      <c r="B87" s="9">
        <v>439104</v>
      </c>
      <c r="C87" s="10">
        <v>32668</v>
      </c>
      <c r="D87" s="11" t="s">
        <v>108</v>
      </c>
      <c r="E87" s="12">
        <v>4600</v>
      </c>
      <c r="F87" s="13" t="s">
        <v>113</v>
      </c>
    </row>
    <row r="88" spans="1:6">
      <c r="A88" s="8" t="s">
        <v>219</v>
      </c>
      <c r="B88" s="9">
        <v>122806</v>
      </c>
      <c r="C88" s="10">
        <v>33188</v>
      </c>
      <c r="D88" s="11" t="s">
        <v>108</v>
      </c>
      <c r="E88" s="12">
        <v>14900</v>
      </c>
      <c r="F88" s="13" t="s">
        <v>178</v>
      </c>
    </row>
    <row r="89" spans="1:6">
      <c r="A89" s="8" t="s">
        <v>220</v>
      </c>
      <c r="B89" s="9">
        <v>845658</v>
      </c>
      <c r="C89" s="10">
        <v>31193</v>
      </c>
      <c r="D89" s="11" t="s">
        <v>131</v>
      </c>
      <c r="E89" s="12">
        <v>9800</v>
      </c>
      <c r="F89" s="13" t="s">
        <v>117</v>
      </c>
    </row>
    <row r="90" spans="1:6">
      <c r="A90" s="8" t="s">
        <v>221</v>
      </c>
      <c r="B90" s="9">
        <v>256939</v>
      </c>
      <c r="C90" s="10">
        <v>36817</v>
      </c>
      <c r="D90" s="11" t="s">
        <v>116</v>
      </c>
      <c r="E90" s="12">
        <v>14500</v>
      </c>
      <c r="F90" s="13" t="s">
        <v>106</v>
      </c>
    </row>
    <row r="91" spans="1:6">
      <c r="A91" s="8" t="s">
        <v>222</v>
      </c>
      <c r="B91" s="9">
        <v>903712</v>
      </c>
      <c r="C91" s="10">
        <v>32809</v>
      </c>
      <c r="D91" s="11" t="s">
        <v>108</v>
      </c>
      <c r="E91" s="12">
        <v>14500</v>
      </c>
      <c r="F91" s="13" t="s">
        <v>150</v>
      </c>
    </row>
    <row r="92" spans="1:6">
      <c r="A92" s="8" t="s">
        <v>223</v>
      </c>
      <c r="B92" s="9">
        <v>155634</v>
      </c>
      <c r="C92" s="10">
        <v>30501</v>
      </c>
      <c r="D92" s="11" t="s">
        <v>108</v>
      </c>
      <c r="E92" s="12">
        <v>3800</v>
      </c>
      <c r="F92" s="13" t="s">
        <v>129</v>
      </c>
    </row>
    <row r="93" spans="1:6">
      <c r="A93" s="8" t="s">
        <v>224</v>
      </c>
      <c r="B93" s="9">
        <v>432555</v>
      </c>
      <c r="C93" s="10">
        <v>27978</v>
      </c>
      <c r="D93" s="11" t="s">
        <v>125</v>
      </c>
      <c r="E93" s="12">
        <v>10200</v>
      </c>
      <c r="F93" s="13" t="s">
        <v>106</v>
      </c>
    </row>
    <row r="94" spans="1:6">
      <c r="A94" s="8" t="s">
        <v>225</v>
      </c>
      <c r="B94" s="9">
        <v>432845</v>
      </c>
      <c r="C94" s="10">
        <v>29012</v>
      </c>
      <c r="D94" s="11" t="s">
        <v>125</v>
      </c>
      <c r="E94" s="12">
        <v>14900</v>
      </c>
      <c r="F94" s="13" t="s">
        <v>132</v>
      </c>
    </row>
    <row r="95" spans="1:6">
      <c r="A95" s="8" t="s">
        <v>226</v>
      </c>
      <c r="B95" s="9">
        <v>148928</v>
      </c>
      <c r="C95" s="10">
        <v>34421</v>
      </c>
      <c r="D95" s="11" t="s">
        <v>125</v>
      </c>
      <c r="E95" s="12">
        <v>4000</v>
      </c>
      <c r="F95" s="13" t="s">
        <v>139</v>
      </c>
    </row>
    <row r="96" spans="1:6">
      <c r="A96" s="8" t="s">
        <v>227</v>
      </c>
      <c r="B96" s="9">
        <v>422346</v>
      </c>
      <c r="C96" s="10">
        <v>24867</v>
      </c>
      <c r="D96" s="11" t="s">
        <v>131</v>
      </c>
      <c r="E96" s="12">
        <v>8500</v>
      </c>
      <c r="F96" s="13" t="s">
        <v>143</v>
      </c>
    </row>
    <row r="97" spans="1:6">
      <c r="A97" s="8" t="s">
        <v>228</v>
      </c>
      <c r="B97" s="9">
        <v>956242</v>
      </c>
      <c r="C97" s="10">
        <v>33202</v>
      </c>
      <c r="D97" s="11" t="s">
        <v>110</v>
      </c>
      <c r="E97" s="12">
        <v>13700</v>
      </c>
      <c r="F97" s="13" t="s">
        <v>106</v>
      </c>
    </row>
    <row r="98" spans="1:6">
      <c r="A98" s="14" t="s">
        <v>229</v>
      </c>
      <c r="B98" s="15">
        <v>951222</v>
      </c>
      <c r="C98" s="16">
        <v>32215</v>
      </c>
      <c r="D98" s="17" t="s">
        <v>116</v>
      </c>
      <c r="E98" s="18">
        <v>14300</v>
      </c>
      <c r="F98" s="19" t="s">
        <v>111</v>
      </c>
    </row>
  </sheetData>
  <dataValidations count="1">
    <dataValidation type="list" allowBlank="1" showInputMessage="1" showErrorMessage="1" sqref="K11" xr:uid="{00000000-0002-0000-0200-000000000000}">
      <formula1>$J$3:$J$9</formula1>
      <formula2>0</formula2>
    </dataValidation>
  </dataValidations>
  <pageMargins left="0.75" right="0.75" top="1" bottom="1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8"/>
  <sheetViews>
    <sheetView zoomScale="120" zoomScaleNormal="120" workbookViewId="0">
      <selection activeCell="K12" sqref="K12"/>
    </sheetView>
  </sheetViews>
  <sheetFormatPr defaultColWidth="11.5703125" defaultRowHeight="12.75"/>
  <cols>
    <col min="1" max="1" width="20.5703125" customWidth="1"/>
    <col min="2" max="2" width="8.5703125" customWidth="1"/>
    <col min="3" max="3" width="11" customWidth="1"/>
    <col min="4" max="4" width="13.7109375" customWidth="1"/>
    <col min="6" max="6" width="14.140625" customWidth="1"/>
    <col min="10" max="11" width="15" customWidth="1"/>
  </cols>
  <sheetData>
    <row r="1" spans="1:11">
      <c r="A1" s="3" t="s">
        <v>98</v>
      </c>
      <c r="B1" s="4" t="s">
        <v>99</v>
      </c>
      <c r="C1" s="5" t="s">
        <v>100</v>
      </c>
      <c r="D1" s="6" t="s">
        <v>101</v>
      </c>
      <c r="E1" s="6" t="s">
        <v>102</v>
      </c>
      <c r="F1" s="7" t="s">
        <v>103</v>
      </c>
    </row>
    <row r="2" spans="1:11" ht="13.9">
      <c r="A2" s="8" t="s">
        <v>104</v>
      </c>
      <c r="B2" s="9">
        <v>236715</v>
      </c>
      <c r="C2" s="10">
        <v>26753</v>
      </c>
      <c r="D2" s="11" t="s">
        <v>105</v>
      </c>
      <c r="E2" s="12">
        <v>4400</v>
      </c>
      <c r="F2" s="13" t="s">
        <v>106</v>
      </c>
      <c r="J2" s="20" t="s">
        <v>98</v>
      </c>
      <c r="K2" s="21" t="s">
        <v>104</v>
      </c>
    </row>
    <row r="3" spans="1:11">
      <c r="A3" s="8" t="s">
        <v>107</v>
      </c>
      <c r="B3" s="9">
        <v>123456</v>
      </c>
      <c r="C3" s="10">
        <v>33924</v>
      </c>
      <c r="D3" s="11" t="s">
        <v>108</v>
      </c>
      <c r="E3" s="12">
        <v>4800</v>
      </c>
      <c r="F3" s="13" t="s">
        <v>106</v>
      </c>
      <c r="J3" s="25" t="s">
        <v>101</v>
      </c>
      <c r="K3" s="26" t="str">
        <f>VLOOKUP(K2,A:D,4,0)</f>
        <v>Compras</v>
      </c>
    </row>
    <row r="4" spans="1:11">
      <c r="A4" s="8" t="s">
        <v>109</v>
      </c>
      <c r="B4" s="9">
        <v>809213</v>
      </c>
      <c r="C4" s="10">
        <v>35295</v>
      </c>
      <c r="D4" s="11" t="s">
        <v>110</v>
      </c>
      <c r="E4" s="12">
        <v>14500</v>
      </c>
      <c r="F4" s="13" t="s">
        <v>111</v>
      </c>
    </row>
    <row r="5" spans="1:11" ht="13.9">
      <c r="A5" s="8" t="s">
        <v>112</v>
      </c>
      <c r="B5" s="9">
        <v>108251</v>
      </c>
      <c r="C5" s="10">
        <v>36629</v>
      </c>
      <c r="D5" s="11" t="s">
        <v>110</v>
      </c>
      <c r="E5" s="12">
        <v>6000</v>
      </c>
      <c r="F5" s="13" t="s">
        <v>113</v>
      </c>
      <c r="J5" s="20" t="s">
        <v>98</v>
      </c>
      <c r="K5" s="21" t="s">
        <v>104</v>
      </c>
    </row>
    <row r="6" spans="1:11">
      <c r="A6" s="8" t="s">
        <v>114</v>
      </c>
      <c r="B6" s="9">
        <v>904603</v>
      </c>
      <c r="C6" s="10">
        <v>31822</v>
      </c>
      <c r="D6" s="11" t="s">
        <v>108</v>
      </c>
      <c r="E6" s="12">
        <v>8500</v>
      </c>
      <c r="F6" s="13" t="s">
        <v>106</v>
      </c>
      <c r="J6" s="25" t="s">
        <v>103</v>
      </c>
      <c r="K6" s="26" t="str">
        <f>VLOOKUP(K5,A:F,6,0)</f>
        <v>Rio de Janeiro</v>
      </c>
    </row>
    <row r="7" spans="1:11">
      <c r="A7" s="8" t="s">
        <v>115</v>
      </c>
      <c r="B7" s="9">
        <v>654321</v>
      </c>
      <c r="C7" s="10">
        <v>30702</v>
      </c>
      <c r="D7" s="11" t="s">
        <v>116</v>
      </c>
      <c r="E7" s="12">
        <v>6400</v>
      </c>
      <c r="F7" s="13" t="s">
        <v>117</v>
      </c>
    </row>
    <row r="8" spans="1:11" ht="13.9">
      <c r="A8" s="8" t="s">
        <v>118</v>
      </c>
      <c r="B8" s="9">
        <v>924115</v>
      </c>
      <c r="C8" s="10">
        <v>31348</v>
      </c>
      <c r="D8" s="11" t="s">
        <v>105</v>
      </c>
      <c r="E8" s="12">
        <v>6200</v>
      </c>
      <c r="F8" s="13" t="s">
        <v>119</v>
      </c>
      <c r="J8" s="20" t="s">
        <v>99</v>
      </c>
      <c r="K8" s="27">
        <v>236715</v>
      </c>
    </row>
    <row r="9" spans="1:11">
      <c r="A9" s="8" t="s">
        <v>120</v>
      </c>
      <c r="B9" s="9">
        <v>331803</v>
      </c>
      <c r="C9" s="10">
        <v>27877</v>
      </c>
      <c r="D9" s="11" t="s">
        <v>108</v>
      </c>
      <c r="E9" s="12">
        <v>5200</v>
      </c>
      <c r="F9" s="13" t="s">
        <v>121</v>
      </c>
      <c r="J9" s="25" t="s">
        <v>103</v>
      </c>
      <c r="K9" s="28" t="str">
        <f>VLOOKUP(K8,B:F,5,0)</f>
        <v>Rio de Janeiro</v>
      </c>
    </row>
    <row r="10" spans="1:11">
      <c r="A10" s="8" t="s">
        <v>122</v>
      </c>
      <c r="B10" s="9">
        <v>132516</v>
      </c>
      <c r="C10" s="10">
        <v>27579</v>
      </c>
      <c r="D10" s="11" t="s">
        <v>116</v>
      </c>
      <c r="E10" s="12">
        <v>11300</v>
      </c>
      <c r="F10" s="13" t="s">
        <v>123</v>
      </c>
    </row>
    <row r="11" spans="1:11" ht="13.9">
      <c r="A11" s="8" t="s">
        <v>124</v>
      </c>
      <c r="B11" s="9">
        <v>546209</v>
      </c>
      <c r="C11" s="10">
        <v>30514</v>
      </c>
      <c r="D11" s="11" t="s">
        <v>125</v>
      </c>
      <c r="E11" s="12">
        <v>14900</v>
      </c>
      <c r="F11" s="13" t="s">
        <v>106</v>
      </c>
      <c r="J11" s="20" t="s">
        <v>99</v>
      </c>
      <c r="K11" s="27">
        <v>236715</v>
      </c>
    </row>
    <row r="12" spans="1:11">
      <c r="A12" s="8" t="s">
        <v>126</v>
      </c>
      <c r="B12" s="9">
        <v>837859</v>
      </c>
      <c r="C12" s="10">
        <v>35331</v>
      </c>
      <c r="D12" s="11" t="s">
        <v>110</v>
      </c>
      <c r="E12" s="12">
        <v>11800</v>
      </c>
      <c r="F12" s="13" t="s">
        <v>127</v>
      </c>
      <c r="J12" s="25" t="s">
        <v>102</v>
      </c>
      <c r="K12" s="29">
        <f>VLOOKUP(K11,B:E,4,0)</f>
        <v>4400</v>
      </c>
    </row>
    <row r="13" spans="1:11">
      <c r="A13" s="8" t="s">
        <v>128</v>
      </c>
      <c r="B13" s="9">
        <v>706517</v>
      </c>
      <c r="C13" s="10">
        <v>26809</v>
      </c>
      <c r="D13" s="11" t="s">
        <v>116</v>
      </c>
      <c r="E13" s="12">
        <v>11200</v>
      </c>
      <c r="F13" s="13" t="s">
        <v>129</v>
      </c>
    </row>
    <row r="14" spans="1:11">
      <c r="A14" s="8" t="s">
        <v>130</v>
      </c>
      <c r="B14" s="9">
        <v>448932</v>
      </c>
      <c r="C14" s="10">
        <v>34917</v>
      </c>
      <c r="D14" s="11" t="s">
        <v>131</v>
      </c>
      <c r="E14" s="12">
        <v>8300</v>
      </c>
      <c r="F14" s="13" t="s">
        <v>132</v>
      </c>
    </row>
    <row r="15" spans="1:11">
      <c r="A15" s="8" t="s">
        <v>133</v>
      </c>
      <c r="B15" s="9">
        <v>256741</v>
      </c>
      <c r="C15" s="10">
        <v>25593</v>
      </c>
      <c r="D15" s="11" t="s">
        <v>131</v>
      </c>
      <c r="E15" s="12">
        <v>13100</v>
      </c>
      <c r="F15" s="13" t="s">
        <v>134</v>
      </c>
    </row>
    <row r="16" spans="1:11">
      <c r="A16" s="8" t="s">
        <v>135</v>
      </c>
      <c r="B16" s="9">
        <v>807613</v>
      </c>
      <c r="C16" s="10">
        <v>26445</v>
      </c>
      <c r="D16" s="11" t="s">
        <v>116</v>
      </c>
      <c r="E16" s="12">
        <v>10400</v>
      </c>
      <c r="F16" s="13" t="s">
        <v>129</v>
      </c>
    </row>
    <row r="17" spans="1:6">
      <c r="A17" s="8" t="s">
        <v>136</v>
      </c>
      <c r="B17" s="9">
        <v>158744</v>
      </c>
      <c r="C17" s="10">
        <v>25519</v>
      </c>
      <c r="D17" s="11" t="s">
        <v>105</v>
      </c>
      <c r="E17" s="12">
        <v>9300</v>
      </c>
      <c r="F17" s="13" t="s">
        <v>137</v>
      </c>
    </row>
    <row r="18" spans="1:6">
      <c r="A18" s="8" t="s">
        <v>138</v>
      </c>
      <c r="B18" s="9">
        <v>915827</v>
      </c>
      <c r="C18" s="10">
        <v>32357</v>
      </c>
      <c r="D18" s="11" t="s">
        <v>105</v>
      </c>
      <c r="E18" s="12">
        <v>11700</v>
      </c>
      <c r="F18" s="13" t="s">
        <v>139</v>
      </c>
    </row>
    <row r="19" spans="1:6">
      <c r="A19" s="8" t="s">
        <v>140</v>
      </c>
      <c r="B19" s="9">
        <v>458448</v>
      </c>
      <c r="C19" s="10">
        <v>28561</v>
      </c>
      <c r="D19" s="11" t="s">
        <v>110</v>
      </c>
      <c r="E19" s="12">
        <v>9300</v>
      </c>
      <c r="F19" s="13" t="s">
        <v>141</v>
      </c>
    </row>
    <row r="20" spans="1:6">
      <c r="A20" s="8" t="s">
        <v>142</v>
      </c>
      <c r="B20" s="9">
        <v>156934</v>
      </c>
      <c r="C20" s="10">
        <v>32416</v>
      </c>
      <c r="D20" s="11" t="s">
        <v>110</v>
      </c>
      <c r="E20" s="12">
        <v>10900</v>
      </c>
      <c r="F20" s="13" t="s">
        <v>143</v>
      </c>
    </row>
    <row r="21" spans="1:6">
      <c r="A21" s="8" t="s">
        <v>144</v>
      </c>
      <c r="B21" s="9">
        <v>201549</v>
      </c>
      <c r="C21" s="10">
        <v>28292</v>
      </c>
      <c r="D21" s="11" t="s">
        <v>125</v>
      </c>
      <c r="E21" s="12">
        <v>7100</v>
      </c>
      <c r="F21" s="13" t="s">
        <v>117</v>
      </c>
    </row>
    <row r="22" spans="1:6">
      <c r="A22" s="8" t="s">
        <v>145</v>
      </c>
      <c r="B22" s="9">
        <v>852204</v>
      </c>
      <c r="C22" s="10">
        <v>29769</v>
      </c>
      <c r="D22" s="11" t="s">
        <v>125</v>
      </c>
      <c r="E22" s="12">
        <v>4300</v>
      </c>
      <c r="F22" s="13" t="s">
        <v>106</v>
      </c>
    </row>
    <row r="23" spans="1:6">
      <c r="A23" s="8" t="s">
        <v>146</v>
      </c>
      <c r="B23" s="9">
        <v>414836</v>
      </c>
      <c r="C23" s="10">
        <v>27848</v>
      </c>
      <c r="D23" s="11" t="s">
        <v>116</v>
      </c>
      <c r="E23" s="12">
        <v>3700</v>
      </c>
      <c r="F23" s="13" t="s">
        <v>111</v>
      </c>
    </row>
    <row r="24" spans="1:6">
      <c r="A24" s="8" t="s">
        <v>147</v>
      </c>
      <c r="B24" s="9">
        <v>341846</v>
      </c>
      <c r="C24" s="10">
        <v>31810</v>
      </c>
      <c r="D24" s="11" t="s">
        <v>125</v>
      </c>
      <c r="E24" s="12">
        <v>5700</v>
      </c>
      <c r="F24" s="13" t="s">
        <v>148</v>
      </c>
    </row>
    <row r="25" spans="1:6">
      <c r="A25" s="8" t="s">
        <v>149</v>
      </c>
      <c r="B25" s="9">
        <v>147632</v>
      </c>
      <c r="C25" s="10">
        <v>30187</v>
      </c>
      <c r="D25" s="11" t="s">
        <v>116</v>
      </c>
      <c r="E25" s="12">
        <v>8300</v>
      </c>
      <c r="F25" s="13" t="s">
        <v>150</v>
      </c>
    </row>
    <row r="26" spans="1:6">
      <c r="A26" s="8" t="s">
        <v>151</v>
      </c>
      <c r="B26" s="9">
        <v>652941</v>
      </c>
      <c r="C26" s="10">
        <v>35984</v>
      </c>
      <c r="D26" s="11" t="s">
        <v>108</v>
      </c>
      <c r="E26" s="12">
        <v>9300</v>
      </c>
      <c r="F26" s="13" t="s">
        <v>141</v>
      </c>
    </row>
    <row r="27" spans="1:6">
      <c r="A27" s="8" t="s">
        <v>152</v>
      </c>
      <c r="B27" s="9">
        <v>444733</v>
      </c>
      <c r="C27" s="10">
        <v>28689</v>
      </c>
      <c r="D27" s="11" t="s">
        <v>108</v>
      </c>
      <c r="E27" s="12">
        <v>9200</v>
      </c>
      <c r="F27" s="13" t="s">
        <v>153</v>
      </c>
    </row>
    <row r="28" spans="1:6">
      <c r="A28" s="8" t="s">
        <v>154</v>
      </c>
      <c r="B28" s="9">
        <v>842823</v>
      </c>
      <c r="C28" s="10">
        <v>35335</v>
      </c>
      <c r="D28" s="11" t="s">
        <v>131</v>
      </c>
      <c r="E28" s="12">
        <v>8100</v>
      </c>
      <c r="F28" s="13" t="s">
        <v>155</v>
      </c>
    </row>
    <row r="29" spans="1:6">
      <c r="A29" s="8" t="s">
        <v>156</v>
      </c>
      <c r="B29" s="9">
        <v>842225</v>
      </c>
      <c r="C29" s="10">
        <v>35815</v>
      </c>
      <c r="D29" s="11" t="s">
        <v>108</v>
      </c>
      <c r="E29" s="12">
        <v>7000</v>
      </c>
      <c r="F29" s="13" t="s">
        <v>150</v>
      </c>
    </row>
    <row r="30" spans="1:6">
      <c r="A30" s="8" t="s">
        <v>157</v>
      </c>
      <c r="B30" s="9">
        <v>953425</v>
      </c>
      <c r="C30" s="10">
        <v>36690</v>
      </c>
      <c r="D30" s="11" t="s">
        <v>108</v>
      </c>
      <c r="E30" s="12">
        <v>9700</v>
      </c>
      <c r="F30" s="13" t="s">
        <v>106</v>
      </c>
    </row>
    <row r="31" spans="1:6">
      <c r="A31" s="8" t="s">
        <v>158</v>
      </c>
      <c r="B31" s="9">
        <v>416421</v>
      </c>
      <c r="C31" s="10">
        <v>25119</v>
      </c>
      <c r="D31" s="11" t="s">
        <v>110</v>
      </c>
      <c r="E31" s="12">
        <v>5400</v>
      </c>
      <c r="F31" s="13" t="s">
        <v>129</v>
      </c>
    </row>
    <row r="32" spans="1:6">
      <c r="A32" s="8" t="s">
        <v>159</v>
      </c>
      <c r="B32" s="9">
        <v>622521</v>
      </c>
      <c r="C32" s="10">
        <v>30022</v>
      </c>
      <c r="D32" s="11" t="s">
        <v>125</v>
      </c>
      <c r="E32" s="12">
        <v>6200</v>
      </c>
      <c r="F32" s="13" t="s">
        <v>132</v>
      </c>
    </row>
    <row r="33" spans="1:6">
      <c r="A33" s="8" t="s">
        <v>160</v>
      </c>
      <c r="B33" s="9">
        <v>347738</v>
      </c>
      <c r="C33" s="10">
        <v>28156</v>
      </c>
      <c r="D33" s="11" t="s">
        <v>161</v>
      </c>
      <c r="E33" s="12">
        <v>6800</v>
      </c>
      <c r="F33" s="13" t="s">
        <v>162</v>
      </c>
    </row>
    <row r="34" spans="1:6">
      <c r="A34" s="8" t="s">
        <v>163</v>
      </c>
      <c r="B34" s="9">
        <v>705651</v>
      </c>
      <c r="C34" s="10">
        <v>25158</v>
      </c>
      <c r="D34" s="11" t="s">
        <v>110</v>
      </c>
      <c r="E34" s="12">
        <v>11800</v>
      </c>
      <c r="F34" s="13" t="s">
        <v>162</v>
      </c>
    </row>
    <row r="35" spans="1:6">
      <c r="A35" s="8" t="s">
        <v>164</v>
      </c>
      <c r="B35" s="9">
        <v>223809</v>
      </c>
      <c r="C35" s="10">
        <v>27852</v>
      </c>
      <c r="D35" s="11" t="s">
        <v>131</v>
      </c>
      <c r="E35" s="12">
        <v>4100</v>
      </c>
      <c r="F35" s="13" t="s">
        <v>137</v>
      </c>
    </row>
    <row r="36" spans="1:6">
      <c r="A36" s="8" t="s">
        <v>165</v>
      </c>
      <c r="B36" s="9">
        <v>526714</v>
      </c>
      <c r="C36" s="10">
        <v>35962</v>
      </c>
      <c r="D36" s="11" t="s">
        <v>108</v>
      </c>
      <c r="E36" s="12">
        <v>11200</v>
      </c>
      <c r="F36" s="13" t="s">
        <v>137</v>
      </c>
    </row>
    <row r="37" spans="1:6">
      <c r="A37" s="8" t="s">
        <v>166</v>
      </c>
      <c r="B37" s="9">
        <v>202137</v>
      </c>
      <c r="C37" s="10">
        <v>29198</v>
      </c>
      <c r="D37" s="11" t="s">
        <v>108</v>
      </c>
      <c r="E37" s="12">
        <v>13500</v>
      </c>
      <c r="F37" s="13" t="s">
        <v>129</v>
      </c>
    </row>
    <row r="38" spans="1:6">
      <c r="A38" s="8" t="s">
        <v>167</v>
      </c>
      <c r="B38" s="9">
        <v>621421</v>
      </c>
      <c r="C38" s="10">
        <v>34262</v>
      </c>
      <c r="D38" s="11" t="s">
        <v>125</v>
      </c>
      <c r="E38" s="12">
        <v>12800</v>
      </c>
      <c r="F38" s="13" t="s">
        <v>111</v>
      </c>
    </row>
    <row r="39" spans="1:6">
      <c r="A39" s="8" t="s">
        <v>168</v>
      </c>
      <c r="B39" s="9">
        <v>632433</v>
      </c>
      <c r="C39" s="10">
        <v>28529</v>
      </c>
      <c r="D39" s="11" t="s">
        <v>125</v>
      </c>
      <c r="E39" s="12">
        <v>3800</v>
      </c>
      <c r="F39" s="13" t="s">
        <v>169</v>
      </c>
    </row>
    <row r="40" spans="1:6">
      <c r="A40" s="8" t="s">
        <v>170</v>
      </c>
      <c r="B40" s="9">
        <v>915741</v>
      </c>
      <c r="C40" s="10">
        <v>28571</v>
      </c>
      <c r="D40" s="11" t="s">
        <v>110</v>
      </c>
      <c r="E40" s="12">
        <v>12000</v>
      </c>
      <c r="F40" s="13" t="s">
        <v>129</v>
      </c>
    </row>
    <row r="41" spans="1:6">
      <c r="A41" s="8" t="s">
        <v>171</v>
      </c>
      <c r="B41" s="9">
        <v>122141</v>
      </c>
      <c r="C41" s="10">
        <v>32378</v>
      </c>
      <c r="D41" s="11" t="s">
        <v>110</v>
      </c>
      <c r="E41" s="12">
        <v>11500</v>
      </c>
      <c r="F41" s="13" t="s">
        <v>106</v>
      </c>
    </row>
    <row r="42" spans="1:6">
      <c r="A42" s="8" t="s">
        <v>172</v>
      </c>
      <c r="B42" s="9">
        <v>854624</v>
      </c>
      <c r="C42" s="10">
        <v>25884</v>
      </c>
      <c r="D42" s="11" t="s">
        <v>110</v>
      </c>
      <c r="E42" s="12">
        <v>5700</v>
      </c>
      <c r="F42" s="13" t="s">
        <v>169</v>
      </c>
    </row>
    <row r="43" spans="1:6">
      <c r="A43" s="8" t="s">
        <v>173</v>
      </c>
      <c r="B43" s="9">
        <v>228743</v>
      </c>
      <c r="C43" s="10">
        <v>32776</v>
      </c>
      <c r="D43" s="11" t="s">
        <v>116</v>
      </c>
      <c r="E43" s="12">
        <v>4300</v>
      </c>
      <c r="F43" s="13" t="s">
        <v>123</v>
      </c>
    </row>
    <row r="44" spans="1:6">
      <c r="A44" s="8" t="s">
        <v>174</v>
      </c>
      <c r="B44" s="9">
        <v>139404</v>
      </c>
      <c r="C44" s="10">
        <v>33048</v>
      </c>
      <c r="D44" s="11" t="s">
        <v>116</v>
      </c>
      <c r="E44" s="12">
        <v>8300</v>
      </c>
      <c r="F44" s="13" t="s">
        <v>121</v>
      </c>
    </row>
    <row r="45" spans="1:6">
      <c r="A45" s="8" t="s">
        <v>175</v>
      </c>
      <c r="B45" s="9">
        <v>913853</v>
      </c>
      <c r="C45" s="10">
        <v>33234</v>
      </c>
      <c r="D45" s="11" t="s">
        <v>110</v>
      </c>
      <c r="E45" s="12">
        <v>9400</v>
      </c>
      <c r="F45" s="13" t="s">
        <v>106</v>
      </c>
    </row>
    <row r="46" spans="1:6">
      <c r="A46" s="8" t="s">
        <v>176</v>
      </c>
      <c r="B46" s="9">
        <v>429239</v>
      </c>
      <c r="C46" s="10">
        <v>36216</v>
      </c>
      <c r="D46" s="11" t="s">
        <v>131</v>
      </c>
      <c r="E46" s="12">
        <v>14900</v>
      </c>
      <c r="F46" s="13" t="s">
        <v>127</v>
      </c>
    </row>
    <row r="47" spans="1:6">
      <c r="A47" s="8" t="s">
        <v>177</v>
      </c>
      <c r="B47" s="9">
        <v>904945</v>
      </c>
      <c r="C47" s="10">
        <v>30553</v>
      </c>
      <c r="D47" s="11" t="s">
        <v>108</v>
      </c>
      <c r="E47" s="12">
        <v>5000</v>
      </c>
      <c r="F47" s="13" t="s">
        <v>178</v>
      </c>
    </row>
    <row r="48" spans="1:6">
      <c r="A48" s="8" t="s">
        <v>179</v>
      </c>
      <c r="B48" s="9">
        <v>139606</v>
      </c>
      <c r="C48" s="10">
        <v>32852</v>
      </c>
      <c r="D48" s="11" t="s">
        <v>125</v>
      </c>
      <c r="E48" s="12">
        <v>12500</v>
      </c>
      <c r="F48" s="13" t="s">
        <v>106</v>
      </c>
    </row>
    <row r="49" spans="1:6">
      <c r="A49" s="8" t="s">
        <v>180</v>
      </c>
      <c r="B49" s="9">
        <v>144311</v>
      </c>
      <c r="C49" s="10">
        <v>30002</v>
      </c>
      <c r="D49" s="11" t="s">
        <v>125</v>
      </c>
      <c r="E49" s="12">
        <v>11700</v>
      </c>
      <c r="F49" s="13" t="s">
        <v>129</v>
      </c>
    </row>
    <row r="50" spans="1:6">
      <c r="A50" s="8" t="s">
        <v>181</v>
      </c>
      <c r="B50" s="9">
        <v>237645</v>
      </c>
      <c r="C50" s="10">
        <v>28510</v>
      </c>
      <c r="D50" s="11" t="s">
        <v>108</v>
      </c>
      <c r="E50" s="12">
        <v>11000</v>
      </c>
      <c r="F50" s="13" t="s">
        <v>141</v>
      </c>
    </row>
    <row r="51" spans="1:6">
      <c r="A51" s="8" t="s">
        <v>182</v>
      </c>
      <c r="B51" s="9">
        <v>342109</v>
      </c>
      <c r="C51" s="10">
        <v>31857</v>
      </c>
      <c r="D51" s="11" t="s">
        <v>110</v>
      </c>
      <c r="E51" s="12">
        <v>5200</v>
      </c>
      <c r="F51" s="13" t="s">
        <v>153</v>
      </c>
    </row>
    <row r="52" spans="1:6">
      <c r="A52" s="8" t="s">
        <v>183</v>
      </c>
      <c r="B52" s="9">
        <v>653908</v>
      </c>
      <c r="C52" s="10">
        <v>35956</v>
      </c>
      <c r="D52" s="11" t="s">
        <v>110</v>
      </c>
      <c r="E52" s="12">
        <v>14400</v>
      </c>
      <c r="F52" s="13" t="s">
        <v>162</v>
      </c>
    </row>
    <row r="53" spans="1:6">
      <c r="A53" s="8" t="s">
        <v>184</v>
      </c>
      <c r="B53" s="9">
        <v>453149</v>
      </c>
      <c r="C53" s="10">
        <v>35550</v>
      </c>
      <c r="D53" s="11" t="s">
        <v>131</v>
      </c>
      <c r="E53" s="12">
        <v>5000</v>
      </c>
      <c r="F53" s="13" t="s">
        <v>155</v>
      </c>
    </row>
    <row r="54" spans="1:6">
      <c r="A54" s="8" t="s">
        <v>185</v>
      </c>
      <c r="B54" s="9">
        <v>939824</v>
      </c>
      <c r="C54" s="10">
        <v>29167</v>
      </c>
      <c r="D54" s="11" t="s">
        <v>105</v>
      </c>
      <c r="E54" s="12">
        <v>13600</v>
      </c>
      <c r="F54" s="13" t="s">
        <v>106</v>
      </c>
    </row>
    <row r="55" spans="1:6">
      <c r="A55" s="8" t="s">
        <v>186</v>
      </c>
      <c r="B55" s="9">
        <v>858413</v>
      </c>
      <c r="C55" s="10">
        <v>27409</v>
      </c>
      <c r="D55" s="11" t="s">
        <v>116</v>
      </c>
      <c r="E55" s="12">
        <v>9400</v>
      </c>
      <c r="F55" s="13" t="s">
        <v>123</v>
      </c>
    </row>
    <row r="56" spans="1:6">
      <c r="A56" s="8" t="s">
        <v>187</v>
      </c>
      <c r="B56" s="9">
        <v>533955</v>
      </c>
      <c r="C56" s="10">
        <v>30261</v>
      </c>
      <c r="D56" s="11" t="s">
        <v>161</v>
      </c>
      <c r="E56" s="12">
        <v>10000</v>
      </c>
      <c r="F56" s="13" t="s">
        <v>119</v>
      </c>
    </row>
    <row r="57" spans="1:6">
      <c r="A57" s="8" t="s">
        <v>188</v>
      </c>
      <c r="B57" s="9">
        <v>815434</v>
      </c>
      <c r="C57" s="10">
        <v>31836</v>
      </c>
      <c r="D57" s="11" t="s">
        <v>108</v>
      </c>
      <c r="E57" s="12">
        <v>9600</v>
      </c>
      <c r="F57" s="13" t="s">
        <v>169</v>
      </c>
    </row>
    <row r="58" spans="1:6">
      <c r="A58" s="8" t="s">
        <v>189</v>
      </c>
      <c r="B58" s="9">
        <v>724401</v>
      </c>
      <c r="C58" s="10">
        <v>34712</v>
      </c>
      <c r="D58" s="11" t="s">
        <v>116</v>
      </c>
      <c r="E58" s="12">
        <v>7000</v>
      </c>
      <c r="F58" s="13" t="s">
        <v>143</v>
      </c>
    </row>
    <row r="59" spans="1:6">
      <c r="A59" s="8" t="s">
        <v>190</v>
      </c>
      <c r="B59" s="9">
        <v>255134</v>
      </c>
      <c r="C59" s="10">
        <v>28120</v>
      </c>
      <c r="D59" s="11" t="s">
        <v>125</v>
      </c>
      <c r="E59" s="12">
        <v>4000</v>
      </c>
      <c r="F59" s="13" t="s">
        <v>148</v>
      </c>
    </row>
    <row r="60" spans="1:6">
      <c r="A60" s="8" t="s">
        <v>191</v>
      </c>
      <c r="B60" s="9">
        <v>903948</v>
      </c>
      <c r="C60" s="10">
        <v>25672</v>
      </c>
      <c r="D60" s="11" t="s">
        <v>105</v>
      </c>
      <c r="E60" s="12">
        <v>9500</v>
      </c>
      <c r="F60" s="13" t="s">
        <v>178</v>
      </c>
    </row>
    <row r="61" spans="1:6">
      <c r="A61" s="8" t="s">
        <v>192</v>
      </c>
      <c r="B61" s="9">
        <v>843736</v>
      </c>
      <c r="C61" s="10">
        <v>32925</v>
      </c>
      <c r="D61" s="11" t="s">
        <v>125</v>
      </c>
      <c r="E61" s="12">
        <v>14300</v>
      </c>
      <c r="F61" s="13" t="s">
        <v>127</v>
      </c>
    </row>
    <row r="62" spans="1:6">
      <c r="A62" s="8" t="s">
        <v>193</v>
      </c>
      <c r="B62" s="9">
        <v>733756</v>
      </c>
      <c r="C62" s="10">
        <v>26242</v>
      </c>
      <c r="D62" s="11" t="s">
        <v>108</v>
      </c>
      <c r="E62" s="12">
        <v>11900</v>
      </c>
      <c r="F62" s="13" t="s">
        <v>106</v>
      </c>
    </row>
    <row r="63" spans="1:6">
      <c r="A63" s="8" t="s">
        <v>194</v>
      </c>
      <c r="B63" s="9">
        <v>821142</v>
      </c>
      <c r="C63" s="10">
        <v>29713</v>
      </c>
      <c r="D63" s="11" t="s">
        <v>125</v>
      </c>
      <c r="E63" s="12">
        <v>5800</v>
      </c>
      <c r="F63" s="13" t="s">
        <v>150</v>
      </c>
    </row>
    <row r="64" spans="1:6">
      <c r="A64" s="8" t="s">
        <v>195</v>
      </c>
      <c r="B64" s="9">
        <v>844321</v>
      </c>
      <c r="C64" s="10">
        <v>24895</v>
      </c>
      <c r="D64" s="11" t="s">
        <v>116</v>
      </c>
      <c r="E64" s="12">
        <v>7000</v>
      </c>
      <c r="F64" s="13" t="s">
        <v>148</v>
      </c>
    </row>
    <row r="65" spans="1:6">
      <c r="A65" s="8" t="s">
        <v>196</v>
      </c>
      <c r="B65" s="9">
        <v>912346</v>
      </c>
      <c r="C65" s="10">
        <v>34395</v>
      </c>
      <c r="D65" s="11" t="s">
        <v>105</v>
      </c>
      <c r="E65" s="12">
        <v>4700</v>
      </c>
      <c r="F65" s="13" t="s">
        <v>113</v>
      </c>
    </row>
    <row r="66" spans="1:6">
      <c r="A66" s="8" t="s">
        <v>197</v>
      </c>
      <c r="B66" s="9">
        <v>539234</v>
      </c>
      <c r="C66" s="10">
        <v>30463</v>
      </c>
      <c r="D66" s="11" t="s">
        <v>131</v>
      </c>
      <c r="E66" s="12">
        <v>13700</v>
      </c>
      <c r="F66" s="13" t="s">
        <v>106</v>
      </c>
    </row>
    <row r="67" spans="1:6">
      <c r="A67" s="8" t="s">
        <v>198</v>
      </c>
      <c r="B67" s="9">
        <v>135947</v>
      </c>
      <c r="C67" s="10">
        <v>36034</v>
      </c>
      <c r="D67" s="11" t="s">
        <v>105</v>
      </c>
      <c r="E67" s="12">
        <v>5600</v>
      </c>
      <c r="F67" s="13" t="s">
        <v>155</v>
      </c>
    </row>
    <row r="68" spans="1:6">
      <c r="A68" s="8" t="s">
        <v>199</v>
      </c>
      <c r="B68" s="9">
        <v>356154</v>
      </c>
      <c r="C68" s="10">
        <v>33126</v>
      </c>
      <c r="D68" s="11" t="s">
        <v>110</v>
      </c>
      <c r="E68" s="12">
        <v>13900</v>
      </c>
      <c r="F68" s="13" t="s">
        <v>106</v>
      </c>
    </row>
    <row r="69" spans="1:6">
      <c r="A69" s="8" t="s">
        <v>200</v>
      </c>
      <c r="B69" s="9">
        <v>114803</v>
      </c>
      <c r="C69" s="10">
        <v>36292</v>
      </c>
      <c r="D69" s="11" t="s">
        <v>125</v>
      </c>
      <c r="E69" s="12">
        <v>14500</v>
      </c>
      <c r="F69" s="13" t="s">
        <v>150</v>
      </c>
    </row>
    <row r="70" spans="1:6">
      <c r="A70" s="8" t="s">
        <v>201</v>
      </c>
      <c r="B70" s="9">
        <v>342333</v>
      </c>
      <c r="C70" s="10">
        <v>36316</v>
      </c>
      <c r="D70" s="11" t="s">
        <v>116</v>
      </c>
      <c r="E70" s="12">
        <v>10100</v>
      </c>
      <c r="F70" s="13" t="s">
        <v>169</v>
      </c>
    </row>
    <row r="71" spans="1:6">
      <c r="A71" s="8" t="s">
        <v>202</v>
      </c>
      <c r="B71" s="9">
        <v>412347</v>
      </c>
      <c r="C71" s="10">
        <v>31231</v>
      </c>
      <c r="D71" s="11" t="s">
        <v>131</v>
      </c>
      <c r="E71" s="12">
        <v>13900</v>
      </c>
      <c r="F71" s="13" t="s">
        <v>121</v>
      </c>
    </row>
    <row r="72" spans="1:6">
      <c r="A72" s="8" t="s">
        <v>203</v>
      </c>
      <c r="B72" s="9">
        <v>234355</v>
      </c>
      <c r="C72" s="10">
        <v>33108</v>
      </c>
      <c r="D72" s="11" t="s">
        <v>108</v>
      </c>
      <c r="E72" s="12">
        <v>5400</v>
      </c>
      <c r="F72" s="13" t="s">
        <v>139</v>
      </c>
    </row>
    <row r="73" spans="1:6">
      <c r="A73" s="8" t="s">
        <v>204</v>
      </c>
      <c r="B73" s="9">
        <v>658843</v>
      </c>
      <c r="C73" s="10">
        <v>26390</v>
      </c>
      <c r="D73" s="11" t="s">
        <v>116</v>
      </c>
      <c r="E73" s="12">
        <v>8100</v>
      </c>
      <c r="F73" s="13" t="s">
        <v>117</v>
      </c>
    </row>
    <row r="74" spans="1:6">
      <c r="A74" s="8" t="s">
        <v>205</v>
      </c>
      <c r="B74" s="9">
        <v>458618</v>
      </c>
      <c r="C74" s="10">
        <v>27227</v>
      </c>
      <c r="D74" s="11" t="s">
        <v>125</v>
      </c>
      <c r="E74" s="12">
        <v>11600</v>
      </c>
      <c r="F74" s="13" t="s">
        <v>162</v>
      </c>
    </row>
    <row r="75" spans="1:6">
      <c r="A75" s="8" t="s">
        <v>206</v>
      </c>
      <c r="B75" s="9">
        <v>714629</v>
      </c>
      <c r="C75" s="10">
        <v>34598</v>
      </c>
      <c r="D75" s="11" t="s">
        <v>108</v>
      </c>
      <c r="E75" s="12">
        <v>14100</v>
      </c>
      <c r="F75" s="13" t="s">
        <v>134</v>
      </c>
    </row>
    <row r="76" spans="1:6">
      <c r="A76" s="8" t="s">
        <v>207</v>
      </c>
      <c r="B76" s="9">
        <v>307552</v>
      </c>
      <c r="C76" s="10">
        <v>29013</v>
      </c>
      <c r="D76" s="11" t="s">
        <v>110</v>
      </c>
      <c r="E76" s="12">
        <v>14600</v>
      </c>
      <c r="F76" s="13" t="s">
        <v>117</v>
      </c>
    </row>
    <row r="77" spans="1:6">
      <c r="A77" s="8" t="s">
        <v>208</v>
      </c>
      <c r="B77" s="9">
        <v>405507</v>
      </c>
      <c r="C77" s="10">
        <v>36489</v>
      </c>
      <c r="D77" s="11" t="s">
        <v>116</v>
      </c>
      <c r="E77" s="12">
        <v>9300</v>
      </c>
      <c r="F77" s="13" t="s">
        <v>121</v>
      </c>
    </row>
    <row r="78" spans="1:6">
      <c r="A78" s="8" t="s">
        <v>209</v>
      </c>
      <c r="B78" s="9">
        <v>109646</v>
      </c>
      <c r="C78" s="10">
        <v>35699</v>
      </c>
      <c r="D78" s="11" t="s">
        <v>116</v>
      </c>
      <c r="E78" s="12">
        <v>9400</v>
      </c>
      <c r="F78" s="13" t="s">
        <v>137</v>
      </c>
    </row>
    <row r="79" spans="1:6">
      <c r="A79" s="8" t="s">
        <v>210</v>
      </c>
      <c r="B79" s="9">
        <v>315601</v>
      </c>
      <c r="C79" s="10">
        <v>33998</v>
      </c>
      <c r="D79" s="11" t="s">
        <v>116</v>
      </c>
      <c r="E79" s="12">
        <v>6400</v>
      </c>
      <c r="F79" s="13" t="s">
        <v>178</v>
      </c>
    </row>
    <row r="80" spans="1:6">
      <c r="A80" s="8" t="s">
        <v>211</v>
      </c>
      <c r="B80" s="9">
        <v>146417</v>
      </c>
      <c r="C80" s="10">
        <v>29624</v>
      </c>
      <c r="D80" s="11" t="s">
        <v>108</v>
      </c>
      <c r="E80" s="12">
        <v>3800</v>
      </c>
      <c r="F80" s="13" t="s">
        <v>119</v>
      </c>
    </row>
    <row r="81" spans="1:6">
      <c r="A81" s="8" t="s">
        <v>212</v>
      </c>
      <c r="B81" s="9">
        <v>756331</v>
      </c>
      <c r="C81" s="10">
        <v>34458</v>
      </c>
      <c r="D81" s="11" t="s">
        <v>125</v>
      </c>
      <c r="E81" s="12">
        <v>10700</v>
      </c>
      <c r="F81" s="13" t="s">
        <v>106</v>
      </c>
    </row>
    <row r="82" spans="1:6">
      <c r="A82" s="8" t="s">
        <v>213</v>
      </c>
      <c r="B82" s="9">
        <v>434332</v>
      </c>
      <c r="C82" s="10">
        <v>32506</v>
      </c>
      <c r="D82" s="11" t="s">
        <v>116</v>
      </c>
      <c r="E82" s="12">
        <v>8200</v>
      </c>
      <c r="F82" s="13" t="s">
        <v>143</v>
      </c>
    </row>
    <row r="83" spans="1:6">
      <c r="A83" s="8" t="s">
        <v>214</v>
      </c>
      <c r="B83" s="9">
        <v>341908</v>
      </c>
      <c r="C83" s="10">
        <v>34041</v>
      </c>
      <c r="D83" s="11" t="s">
        <v>108</v>
      </c>
      <c r="E83" s="12">
        <v>8300</v>
      </c>
      <c r="F83" s="13" t="s">
        <v>121</v>
      </c>
    </row>
    <row r="84" spans="1:6">
      <c r="A84" s="8" t="s">
        <v>215</v>
      </c>
      <c r="B84" s="9">
        <v>649908</v>
      </c>
      <c r="C84" s="10">
        <v>30965</v>
      </c>
      <c r="D84" s="11" t="s">
        <v>105</v>
      </c>
      <c r="E84" s="12">
        <v>12900</v>
      </c>
      <c r="F84" s="13" t="s">
        <v>141</v>
      </c>
    </row>
    <row r="85" spans="1:6">
      <c r="A85" s="8" t="s">
        <v>216</v>
      </c>
      <c r="B85" s="9">
        <v>829554</v>
      </c>
      <c r="C85" s="10">
        <v>34823</v>
      </c>
      <c r="D85" s="11" t="s">
        <v>108</v>
      </c>
      <c r="E85" s="12">
        <v>6600</v>
      </c>
      <c r="F85" s="13" t="s">
        <v>143</v>
      </c>
    </row>
    <row r="86" spans="1:6">
      <c r="A86" s="8" t="s">
        <v>217</v>
      </c>
      <c r="B86" s="9">
        <v>932655</v>
      </c>
      <c r="C86" s="10">
        <v>25686</v>
      </c>
      <c r="D86" s="11" t="s">
        <v>110</v>
      </c>
      <c r="E86" s="12">
        <v>6100</v>
      </c>
      <c r="F86" s="13" t="s">
        <v>106</v>
      </c>
    </row>
    <row r="87" spans="1:6">
      <c r="A87" s="8" t="s">
        <v>218</v>
      </c>
      <c r="B87" s="9">
        <v>439104</v>
      </c>
      <c r="C87" s="10">
        <v>32668</v>
      </c>
      <c r="D87" s="11" t="s">
        <v>108</v>
      </c>
      <c r="E87" s="12">
        <v>4600</v>
      </c>
      <c r="F87" s="13" t="s">
        <v>113</v>
      </c>
    </row>
    <row r="88" spans="1:6">
      <c r="A88" s="8" t="s">
        <v>219</v>
      </c>
      <c r="B88" s="9">
        <v>122806</v>
      </c>
      <c r="C88" s="10">
        <v>33188</v>
      </c>
      <c r="D88" s="11" t="s">
        <v>108</v>
      </c>
      <c r="E88" s="12">
        <v>14900</v>
      </c>
      <c r="F88" s="13" t="s">
        <v>178</v>
      </c>
    </row>
    <row r="89" spans="1:6">
      <c r="A89" s="8" t="s">
        <v>220</v>
      </c>
      <c r="B89" s="9">
        <v>845658</v>
      </c>
      <c r="C89" s="10">
        <v>31193</v>
      </c>
      <c r="D89" s="11" t="s">
        <v>131</v>
      </c>
      <c r="E89" s="12">
        <v>9800</v>
      </c>
      <c r="F89" s="13" t="s">
        <v>117</v>
      </c>
    </row>
    <row r="90" spans="1:6">
      <c r="A90" s="8" t="s">
        <v>221</v>
      </c>
      <c r="B90" s="9">
        <v>256939</v>
      </c>
      <c r="C90" s="10">
        <v>36817</v>
      </c>
      <c r="D90" s="11" t="s">
        <v>116</v>
      </c>
      <c r="E90" s="12">
        <v>14500</v>
      </c>
      <c r="F90" s="13" t="s">
        <v>106</v>
      </c>
    </row>
    <row r="91" spans="1:6">
      <c r="A91" s="8" t="s">
        <v>222</v>
      </c>
      <c r="B91" s="9">
        <v>903712</v>
      </c>
      <c r="C91" s="10">
        <v>32809</v>
      </c>
      <c r="D91" s="11" t="s">
        <v>108</v>
      </c>
      <c r="E91" s="12">
        <v>14500</v>
      </c>
      <c r="F91" s="13" t="s">
        <v>150</v>
      </c>
    </row>
    <row r="92" spans="1:6">
      <c r="A92" s="8" t="s">
        <v>223</v>
      </c>
      <c r="B92" s="9">
        <v>155634</v>
      </c>
      <c r="C92" s="10">
        <v>30501</v>
      </c>
      <c r="D92" s="11" t="s">
        <v>108</v>
      </c>
      <c r="E92" s="12">
        <v>3800</v>
      </c>
      <c r="F92" s="13" t="s">
        <v>129</v>
      </c>
    </row>
    <row r="93" spans="1:6">
      <c r="A93" s="8" t="s">
        <v>224</v>
      </c>
      <c r="B93" s="9">
        <v>432555</v>
      </c>
      <c r="C93" s="10">
        <v>27978</v>
      </c>
      <c r="D93" s="11" t="s">
        <v>125</v>
      </c>
      <c r="E93" s="12">
        <v>10200</v>
      </c>
      <c r="F93" s="13" t="s">
        <v>106</v>
      </c>
    </row>
    <row r="94" spans="1:6">
      <c r="A94" s="8" t="s">
        <v>225</v>
      </c>
      <c r="B94" s="9">
        <v>432845</v>
      </c>
      <c r="C94" s="10">
        <v>29012</v>
      </c>
      <c r="D94" s="11" t="s">
        <v>125</v>
      </c>
      <c r="E94" s="12">
        <v>14900</v>
      </c>
      <c r="F94" s="13" t="s">
        <v>132</v>
      </c>
    </row>
    <row r="95" spans="1:6">
      <c r="A95" s="8" t="s">
        <v>226</v>
      </c>
      <c r="B95" s="9">
        <v>148928</v>
      </c>
      <c r="C95" s="10">
        <v>34421</v>
      </c>
      <c r="D95" s="11" t="s">
        <v>125</v>
      </c>
      <c r="E95" s="12">
        <v>4000</v>
      </c>
      <c r="F95" s="13" t="s">
        <v>139</v>
      </c>
    </row>
    <row r="96" spans="1:6">
      <c r="A96" s="8" t="s">
        <v>227</v>
      </c>
      <c r="B96" s="9">
        <v>422346</v>
      </c>
      <c r="C96" s="10">
        <v>24867</v>
      </c>
      <c r="D96" s="11" t="s">
        <v>131</v>
      </c>
      <c r="E96" s="12">
        <v>8500</v>
      </c>
      <c r="F96" s="13" t="s">
        <v>143</v>
      </c>
    </row>
    <row r="97" spans="1:6">
      <c r="A97" s="8" t="s">
        <v>228</v>
      </c>
      <c r="B97" s="9">
        <v>956242</v>
      </c>
      <c r="C97" s="10">
        <v>33202</v>
      </c>
      <c r="D97" s="11" t="s">
        <v>110</v>
      </c>
      <c r="E97" s="12">
        <v>13700</v>
      </c>
      <c r="F97" s="13" t="s">
        <v>106</v>
      </c>
    </row>
    <row r="98" spans="1:6">
      <c r="A98" s="14" t="s">
        <v>229</v>
      </c>
      <c r="B98" s="15">
        <v>951222</v>
      </c>
      <c r="C98" s="16">
        <v>32215</v>
      </c>
      <c r="D98" s="17" t="s">
        <v>116</v>
      </c>
      <c r="E98" s="18">
        <v>14300</v>
      </c>
      <c r="F98" s="19" t="s">
        <v>111</v>
      </c>
    </row>
  </sheetData>
  <dataValidations count="2">
    <dataValidation type="list" showErrorMessage="1" sqref="K2" xr:uid="{00000000-0002-0000-0300-000000000000}">
      <formula1>$A$2:$A$98</formula1>
      <formula2>0</formula2>
    </dataValidation>
    <dataValidation type="list" allowBlank="1" showErrorMessage="1" sqref="K5" xr:uid="{00000000-0002-0000-0300-000001000000}">
      <formula1>$A$2:$A$98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8"/>
  <sheetViews>
    <sheetView showGridLines="0" zoomScale="120" zoomScaleNormal="120" workbookViewId="0">
      <selection activeCell="B2" sqref="B2"/>
    </sheetView>
  </sheetViews>
  <sheetFormatPr defaultColWidth="11.5703125" defaultRowHeight="12.75"/>
  <cols>
    <col min="1" max="1" width="20.140625" customWidth="1"/>
    <col min="2" max="2" width="14.140625" customWidth="1"/>
    <col min="3" max="3" width="12.42578125" customWidth="1"/>
    <col min="9" max="9" width="14.140625" customWidth="1"/>
    <col min="10" max="10" width="12.42578125" customWidth="1"/>
  </cols>
  <sheetData>
    <row r="1" spans="1:10" ht="13.9">
      <c r="A1" s="30" t="s">
        <v>98</v>
      </c>
      <c r="B1" s="30" t="s">
        <v>103</v>
      </c>
      <c r="C1" s="31" t="s">
        <v>231</v>
      </c>
      <c r="I1" s="32" t="s">
        <v>232</v>
      </c>
      <c r="J1" s="32" t="s">
        <v>231</v>
      </c>
    </row>
    <row r="2" spans="1:10">
      <c r="A2" s="33" t="s">
        <v>104</v>
      </c>
      <c r="B2" s="33" t="s">
        <v>106</v>
      </c>
      <c r="C2" s="26" t="str">
        <f>VLOOKUP(B2,I:J,2,0)</f>
        <v>Sudeste</v>
      </c>
      <c r="F2" s="34"/>
      <c r="I2" t="s">
        <v>155</v>
      </c>
      <c r="J2" t="s">
        <v>233</v>
      </c>
    </row>
    <row r="3" spans="1:10">
      <c r="A3" s="33" t="s">
        <v>107</v>
      </c>
      <c r="B3" s="33" t="s">
        <v>106</v>
      </c>
      <c r="C3" s="26" t="str">
        <f>VLOOKUP(B3,I:J,2,0)</f>
        <v>Sudeste</v>
      </c>
      <c r="I3" t="s">
        <v>137</v>
      </c>
      <c r="J3" t="s">
        <v>234</v>
      </c>
    </row>
    <row r="4" spans="1:10">
      <c r="A4" s="33" t="s">
        <v>109</v>
      </c>
      <c r="B4" s="33" t="s">
        <v>111</v>
      </c>
      <c r="C4" s="26" t="str">
        <f>VLOOKUP(B4,I:J,2,0)</f>
        <v>Sul</v>
      </c>
      <c r="I4" t="s">
        <v>123</v>
      </c>
      <c r="J4" t="s">
        <v>234</v>
      </c>
    </row>
    <row r="5" spans="1:10">
      <c r="A5" s="33" t="s">
        <v>112</v>
      </c>
      <c r="B5" s="33" t="s">
        <v>113</v>
      </c>
      <c r="C5" s="26" t="str">
        <f>VLOOKUP(B5,I:J,2,0)</f>
        <v>Centro-Oeste</v>
      </c>
      <c r="I5" t="s">
        <v>119</v>
      </c>
      <c r="J5" t="s">
        <v>233</v>
      </c>
    </row>
    <row r="6" spans="1:10">
      <c r="A6" s="33" t="s">
        <v>114</v>
      </c>
      <c r="B6" s="33" t="s">
        <v>106</v>
      </c>
      <c r="C6" s="26" t="str">
        <f>VLOOKUP(B6,I:J,2,0)</f>
        <v>Sudeste</v>
      </c>
      <c r="I6" t="s">
        <v>148</v>
      </c>
      <c r="J6" t="s">
        <v>233</v>
      </c>
    </row>
    <row r="7" spans="1:10">
      <c r="A7" s="33" t="s">
        <v>115</v>
      </c>
      <c r="B7" s="33" t="s">
        <v>117</v>
      </c>
      <c r="C7" s="26" t="str">
        <f>VLOOKUP(B7,I:J,2,0)</f>
        <v>Sudeste</v>
      </c>
      <c r="E7" s="34"/>
      <c r="I7" t="s">
        <v>113</v>
      </c>
      <c r="J7" t="s">
        <v>235</v>
      </c>
    </row>
    <row r="8" spans="1:10">
      <c r="A8" s="33" t="s">
        <v>118</v>
      </c>
      <c r="B8" s="33" t="s">
        <v>119</v>
      </c>
      <c r="C8" s="26" t="str">
        <f>VLOOKUP(B8,I:J,2,0)</f>
        <v>Nordeste</v>
      </c>
      <c r="I8" t="s">
        <v>129</v>
      </c>
      <c r="J8" t="s">
        <v>236</v>
      </c>
    </row>
    <row r="9" spans="1:10">
      <c r="A9" s="33" t="s">
        <v>120</v>
      </c>
      <c r="B9" s="33" t="s">
        <v>121</v>
      </c>
      <c r="C9" s="26" t="str">
        <f>VLOOKUP(B9,I:J,2,0)</f>
        <v>Nordeste</v>
      </c>
      <c r="I9" t="s">
        <v>141</v>
      </c>
      <c r="J9" t="s">
        <v>235</v>
      </c>
    </row>
    <row r="10" spans="1:10">
      <c r="A10" s="33" t="s">
        <v>122</v>
      </c>
      <c r="B10" s="33" t="s">
        <v>123</v>
      </c>
      <c r="C10" s="26" t="str">
        <f>VLOOKUP(B10,I:J,2,0)</f>
        <v>Norte</v>
      </c>
      <c r="I10" t="s">
        <v>143</v>
      </c>
      <c r="J10" t="s">
        <v>233</v>
      </c>
    </row>
    <row r="11" spans="1:10">
      <c r="A11" s="33" t="s">
        <v>124</v>
      </c>
      <c r="B11" s="33" t="s">
        <v>106</v>
      </c>
      <c r="C11" s="26" t="str">
        <f>VLOOKUP(B11,I:J,2,0)</f>
        <v>Sudeste</v>
      </c>
      <c r="I11" t="s">
        <v>153</v>
      </c>
      <c r="J11" t="s">
        <v>235</v>
      </c>
    </row>
    <row r="12" spans="1:10">
      <c r="A12" s="33" t="s">
        <v>126</v>
      </c>
      <c r="B12" s="33" t="s">
        <v>127</v>
      </c>
      <c r="C12" s="26" t="str">
        <f>VLOOKUP(B12,I:J,2,0)</f>
        <v>Norte</v>
      </c>
      <c r="I12" t="s">
        <v>178</v>
      </c>
      <c r="J12" t="s">
        <v>236</v>
      </c>
    </row>
    <row r="13" spans="1:10">
      <c r="A13" s="33" t="s">
        <v>128</v>
      </c>
      <c r="B13" s="33" t="s">
        <v>129</v>
      </c>
      <c r="C13" s="26" t="str">
        <f>VLOOKUP(B13,I:J,2,0)</f>
        <v>Sudeste</v>
      </c>
      <c r="I13" t="s">
        <v>150</v>
      </c>
      <c r="J13" t="s">
        <v>234</v>
      </c>
    </row>
    <row r="14" spans="1:10">
      <c r="A14" s="33" t="s">
        <v>130</v>
      </c>
      <c r="B14" s="33" t="s">
        <v>132</v>
      </c>
      <c r="C14" s="26" t="str">
        <f>VLOOKUP(B14,I:J,2,0)</f>
        <v>Nordeste</v>
      </c>
      <c r="I14" t="s">
        <v>132</v>
      </c>
      <c r="J14" t="s">
        <v>233</v>
      </c>
    </row>
    <row r="15" spans="1:10">
      <c r="A15" s="33" t="s">
        <v>133</v>
      </c>
      <c r="B15" s="33" t="s">
        <v>134</v>
      </c>
      <c r="C15" s="26" t="str">
        <f>VLOOKUP(B15,I:J,2,0)</f>
        <v>Norte</v>
      </c>
      <c r="I15" t="s">
        <v>139</v>
      </c>
      <c r="J15" t="s">
        <v>237</v>
      </c>
    </row>
    <row r="16" spans="1:10">
      <c r="A16" s="33" t="s">
        <v>135</v>
      </c>
      <c r="B16" s="33" t="s">
        <v>129</v>
      </c>
      <c r="C16" s="26" t="str">
        <f>VLOOKUP(B16,I:J,2,0)</f>
        <v>Sudeste</v>
      </c>
      <c r="I16" t="s">
        <v>121</v>
      </c>
      <c r="J16" t="s">
        <v>233</v>
      </c>
    </row>
    <row r="17" spans="1:10">
      <c r="A17" s="33" t="s">
        <v>136</v>
      </c>
      <c r="B17" s="33" t="s">
        <v>137</v>
      </c>
      <c r="C17" s="26" t="str">
        <f>VLOOKUP(B17,I:J,2,0)</f>
        <v>Norte</v>
      </c>
      <c r="I17" t="s">
        <v>169</v>
      </c>
      <c r="J17" t="s">
        <v>233</v>
      </c>
    </row>
    <row r="18" spans="1:10">
      <c r="A18" s="33" t="s">
        <v>138</v>
      </c>
      <c r="B18" s="33" t="s">
        <v>139</v>
      </c>
      <c r="C18" s="26" t="str">
        <f>VLOOKUP(B18,I:J,2,0)</f>
        <v>Sul</v>
      </c>
      <c r="I18" t="s">
        <v>106</v>
      </c>
      <c r="J18" t="s">
        <v>236</v>
      </c>
    </row>
    <row r="19" spans="1:10">
      <c r="A19" s="33" t="s">
        <v>140</v>
      </c>
      <c r="B19" s="33" t="s">
        <v>141</v>
      </c>
      <c r="C19" s="26" t="str">
        <f>VLOOKUP(B19,I:J,2,0)</f>
        <v>Centro-Oeste</v>
      </c>
      <c r="I19" t="s">
        <v>134</v>
      </c>
      <c r="J19" t="s">
        <v>234</v>
      </c>
    </row>
    <row r="20" spans="1:10">
      <c r="A20" s="33" t="s">
        <v>142</v>
      </c>
      <c r="B20" s="33" t="s">
        <v>143</v>
      </c>
      <c r="C20" s="26" t="str">
        <f>VLOOKUP(B20,I:J,2,0)</f>
        <v>Nordeste</v>
      </c>
      <c r="I20" t="s">
        <v>111</v>
      </c>
      <c r="J20" t="s">
        <v>237</v>
      </c>
    </row>
    <row r="21" spans="1:10">
      <c r="A21" s="33" t="s">
        <v>144</v>
      </c>
      <c r="B21" s="33" t="s">
        <v>117</v>
      </c>
      <c r="C21" s="26" t="str">
        <f>VLOOKUP(B21,I:J,2,0)</f>
        <v>Sudeste</v>
      </c>
      <c r="I21" t="s">
        <v>117</v>
      </c>
      <c r="J21" t="s">
        <v>236</v>
      </c>
    </row>
    <row r="22" spans="1:10">
      <c r="A22" s="33" t="s">
        <v>145</v>
      </c>
      <c r="B22" s="33" t="s">
        <v>106</v>
      </c>
      <c r="C22" s="26" t="str">
        <f>VLOOKUP(B22,I:J,2,0)</f>
        <v>Sudeste</v>
      </c>
      <c r="I22" t="s">
        <v>162</v>
      </c>
      <c r="J22" t="s">
        <v>233</v>
      </c>
    </row>
    <row r="23" spans="1:10">
      <c r="A23" s="33" t="s">
        <v>146</v>
      </c>
      <c r="B23" s="33" t="s">
        <v>111</v>
      </c>
      <c r="C23" s="26" t="str">
        <f>VLOOKUP(B23,I:J,2,0)</f>
        <v>Sul</v>
      </c>
      <c r="I23" t="s">
        <v>127</v>
      </c>
      <c r="J23" t="s">
        <v>234</v>
      </c>
    </row>
    <row r="24" spans="1:10">
      <c r="A24" s="33" t="s">
        <v>147</v>
      </c>
      <c r="B24" s="33" t="s">
        <v>148</v>
      </c>
      <c r="C24" s="26" t="str">
        <f>VLOOKUP(B24,I:J,2,0)</f>
        <v>Nordeste</v>
      </c>
    </row>
    <row r="25" spans="1:10">
      <c r="A25" s="33" t="s">
        <v>149</v>
      </c>
      <c r="B25" s="33" t="s">
        <v>150</v>
      </c>
      <c r="C25" s="26" t="str">
        <f>VLOOKUP(B25,I:J,2,0)</f>
        <v>Norte</v>
      </c>
    </row>
    <row r="26" spans="1:10">
      <c r="A26" s="33" t="s">
        <v>151</v>
      </c>
      <c r="B26" s="33" t="s">
        <v>141</v>
      </c>
      <c r="C26" s="26" t="str">
        <f>VLOOKUP(B26,I:J,2,0)</f>
        <v>Centro-Oeste</v>
      </c>
    </row>
    <row r="27" spans="1:10">
      <c r="A27" s="33" t="s">
        <v>152</v>
      </c>
      <c r="B27" s="33" t="s">
        <v>153</v>
      </c>
      <c r="C27" s="26" t="str">
        <f>VLOOKUP(B27,I:J,2,0)</f>
        <v>Centro-Oeste</v>
      </c>
    </row>
    <row r="28" spans="1:10">
      <c r="A28" s="33" t="s">
        <v>154</v>
      </c>
      <c r="B28" s="33" t="s">
        <v>155</v>
      </c>
      <c r="C28" s="26" t="str">
        <f>VLOOKUP(B28,I:J,2,0)</f>
        <v>Nordeste</v>
      </c>
    </row>
    <row r="29" spans="1:10">
      <c r="A29" s="33" t="s">
        <v>156</v>
      </c>
      <c r="B29" s="33" t="s">
        <v>150</v>
      </c>
      <c r="C29" s="26" t="str">
        <f>VLOOKUP(B29,I:J,2,0)</f>
        <v>Norte</v>
      </c>
    </row>
    <row r="30" spans="1:10">
      <c r="A30" s="33" t="s">
        <v>157</v>
      </c>
      <c r="B30" s="33" t="s">
        <v>106</v>
      </c>
      <c r="C30" s="26" t="str">
        <f>VLOOKUP(B30,I:J,2,0)</f>
        <v>Sudeste</v>
      </c>
    </row>
    <row r="31" spans="1:10">
      <c r="A31" s="33" t="s">
        <v>158</v>
      </c>
      <c r="B31" s="33" t="s">
        <v>129</v>
      </c>
      <c r="C31" s="26" t="str">
        <f>VLOOKUP(B31,I:J,2,0)</f>
        <v>Sudeste</v>
      </c>
    </row>
    <row r="32" spans="1:10">
      <c r="A32" s="33" t="s">
        <v>159</v>
      </c>
      <c r="B32" s="33" t="s">
        <v>132</v>
      </c>
      <c r="C32" s="26" t="str">
        <f>VLOOKUP(B32,I:J,2,0)</f>
        <v>Nordeste</v>
      </c>
    </row>
    <row r="33" spans="1:3">
      <c r="A33" s="33" t="s">
        <v>160</v>
      </c>
      <c r="B33" s="33" t="s">
        <v>162</v>
      </c>
      <c r="C33" s="26" t="str">
        <f>VLOOKUP(B33,I:J,2,0)</f>
        <v>Nordeste</v>
      </c>
    </row>
    <row r="34" spans="1:3">
      <c r="A34" s="33" t="s">
        <v>163</v>
      </c>
      <c r="B34" s="33" t="s">
        <v>162</v>
      </c>
      <c r="C34" s="26" t="str">
        <f>VLOOKUP(B34,I:J,2,0)</f>
        <v>Nordeste</v>
      </c>
    </row>
    <row r="35" spans="1:3">
      <c r="A35" s="33" t="s">
        <v>164</v>
      </c>
      <c r="B35" s="33" t="s">
        <v>137</v>
      </c>
      <c r="C35" s="26" t="str">
        <f>VLOOKUP(B35,I:J,2,0)</f>
        <v>Norte</v>
      </c>
    </row>
    <row r="36" spans="1:3">
      <c r="A36" s="33" t="s">
        <v>165</v>
      </c>
      <c r="B36" s="33" t="s">
        <v>137</v>
      </c>
      <c r="C36" s="26" t="str">
        <f>VLOOKUP(B36,I:J,2,0)</f>
        <v>Norte</v>
      </c>
    </row>
    <row r="37" spans="1:3">
      <c r="A37" s="33" t="s">
        <v>166</v>
      </c>
      <c r="B37" s="33" t="s">
        <v>129</v>
      </c>
      <c r="C37" s="26" t="str">
        <f>VLOOKUP(B37,I:J,2,0)</f>
        <v>Sudeste</v>
      </c>
    </row>
    <row r="38" spans="1:3">
      <c r="A38" s="33" t="s">
        <v>167</v>
      </c>
      <c r="B38" s="33" t="s">
        <v>111</v>
      </c>
      <c r="C38" s="26" t="str">
        <f>VLOOKUP(B38,I:J,2,0)</f>
        <v>Sul</v>
      </c>
    </row>
    <row r="39" spans="1:3">
      <c r="A39" s="33" t="s">
        <v>168</v>
      </c>
      <c r="B39" s="33" t="s">
        <v>169</v>
      </c>
      <c r="C39" s="26" t="str">
        <f>VLOOKUP(B39,I:J,2,0)</f>
        <v>Nordeste</v>
      </c>
    </row>
    <row r="40" spans="1:3">
      <c r="A40" s="33" t="s">
        <v>170</v>
      </c>
      <c r="B40" s="33" t="s">
        <v>129</v>
      </c>
      <c r="C40" s="26" t="str">
        <f>VLOOKUP(B40,I:J,2,0)</f>
        <v>Sudeste</v>
      </c>
    </row>
    <row r="41" spans="1:3">
      <c r="A41" s="33" t="s">
        <v>171</v>
      </c>
      <c r="B41" s="33" t="s">
        <v>106</v>
      </c>
      <c r="C41" s="26" t="str">
        <f>VLOOKUP(B41,I:J,2,0)</f>
        <v>Sudeste</v>
      </c>
    </row>
    <row r="42" spans="1:3">
      <c r="A42" s="33" t="s">
        <v>172</v>
      </c>
      <c r="B42" s="33" t="s">
        <v>169</v>
      </c>
      <c r="C42" s="26" t="str">
        <f>VLOOKUP(B42,I:J,2,0)</f>
        <v>Nordeste</v>
      </c>
    </row>
    <row r="43" spans="1:3">
      <c r="A43" s="33" t="s">
        <v>173</v>
      </c>
      <c r="B43" s="33" t="s">
        <v>123</v>
      </c>
      <c r="C43" s="26" t="str">
        <f>VLOOKUP(B43,I:J,2,0)</f>
        <v>Norte</v>
      </c>
    </row>
    <row r="44" spans="1:3">
      <c r="A44" s="33" t="s">
        <v>174</v>
      </c>
      <c r="B44" s="33" t="s">
        <v>121</v>
      </c>
      <c r="C44" s="26" t="str">
        <f>VLOOKUP(B44,I:J,2,0)</f>
        <v>Nordeste</v>
      </c>
    </row>
    <row r="45" spans="1:3">
      <c r="A45" s="33" t="s">
        <v>175</v>
      </c>
      <c r="B45" s="33" t="s">
        <v>106</v>
      </c>
      <c r="C45" s="26" t="str">
        <f>VLOOKUP(B45,I:J,2,0)</f>
        <v>Sudeste</v>
      </c>
    </row>
    <row r="46" spans="1:3">
      <c r="A46" s="33" t="s">
        <v>176</v>
      </c>
      <c r="B46" s="33" t="s">
        <v>127</v>
      </c>
      <c r="C46" s="26" t="str">
        <f>VLOOKUP(B46,I:J,2,0)</f>
        <v>Norte</v>
      </c>
    </row>
    <row r="47" spans="1:3">
      <c r="A47" s="33" t="s">
        <v>177</v>
      </c>
      <c r="B47" s="33" t="s">
        <v>178</v>
      </c>
      <c r="C47" s="26" t="str">
        <f>VLOOKUP(B47,I:J,2,0)</f>
        <v>Sudeste</v>
      </c>
    </row>
    <row r="48" spans="1:3">
      <c r="A48" s="33" t="s">
        <v>179</v>
      </c>
      <c r="B48" s="33" t="s">
        <v>106</v>
      </c>
      <c r="C48" s="26" t="str">
        <f>VLOOKUP(B48,I:J,2,0)</f>
        <v>Sudeste</v>
      </c>
    </row>
    <row r="49" spans="1:3">
      <c r="A49" s="33" t="s">
        <v>180</v>
      </c>
      <c r="B49" s="33" t="s">
        <v>129</v>
      </c>
      <c r="C49" s="26" t="str">
        <f>VLOOKUP(B49,I:J,2,0)</f>
        <v>Sudeste</v>
      </c>
    </row>
    <row r="50" spans="1:3">
      <c r="A50" s="33" t="s">
        <v>181</v>
      </c>
      <c r="B50" s="33" t="s">
        <v>141</v>
      </c>
      <c r="C50" s="26" t="str">
        <f>VLOOKUP(B50,I:J,2,0)</f>
        <v>Centro-Oeste</v>
      </c>
    </row>
    <row r="51" spans="1:3">
      <c r="A51" s="33" t="s">
        <v>182</v>
      </c>
      <c r="B51" s="33" t="s">
        <v>153</v>
      </c>
      <c r="C51" s="26" t="str">
        <f>VLOOKUP(B51,I:J,2,0)</f>
        <v>Centro-Oeste</v>
      </c>
    </row>
    <row r="52" spans="1:3">
      <c r="A52" s="33" t="s">
        <v>183</v>
      </c>
      <c r="B52" s="33" t="s">
        <v>162</v>
      </c>
      <c r="C52" s="26" t="str">
        <f>VLOOKUP(B52,I:J,2,0)</f>
        <v>Nordeste</v>
      </c>
    </row>
    <row r="53" spans="1:3">
      <c r="A53" s="33" t="s">
        <v>184</v>
      </c>
      <c r="B53" s="33" t="s">
        <v>155</v>
      </c>
      <c r="C53" s="26" t="str">
        <f>VLOOKUP(B53,I:J,2,0)</f>
        <v>Nordeste</v>
      </c>
    </row>
    <row r="54" spans="1:3">
      <c r="A54" s="33" t="s">
        <v>185</v>
      </c>
      <c r="B54" s="33" t="s">
        <v>106</v>
      </c>
      <c r="C54" s="26" t="str">
        <f>VLOOKUP(B54,I:J,2,0)</f>
        <v>Sudeste</v>
      </c>
    </row>
    <row r="55" spans="1:3">
      <c r="A55" s="33" t="s">
        <v>186</v>
      </c>
      <c r="B55" s="33" t="s">
        <v>123</v>
      </c>
      <c r="C55" s="26" t="str">
        <f>VLOOKUP(B55,I:J,2,0)</f>
        <v>Norte</v>
      </c>
    </row>
    <row r="56" spans="1:3">
      <c r="A56" s="33" t="s">
        <v>187</v>
      </c>
      <c r="B56" s="33" t="s">
        <v>119</v>
      </c>
      <c r="C56" s="26" t="str">
        <f>VLOOKUP(B56,I:J,2,0)</f>
        <v>Nordeste</v>
      </c>
    </row>
    <row r="57" spans="1:3">
      <c r="A57" s="33" t="s">
        <v>188</v>
      </c>
      <c r="B57" s="33" t="s">
        <v>169</v>
      </c>
      <c r="C57" s="26" t="str">
        <f>VLOOKUP(B57,I:J,2,0)</f>
        <v>Nordeste</v>
      </c>
    </row>
    <row r="58" spans="1:3">
      <c r="A58" s="33" t="s">
        <v>189</v>
      </c>
      <c r="B58" s="33" t="s">
        <v>143</v>
      </c>
      <c r="C58" s="26" t="str">
        <f>VLOOKUP(B58,I:J,2,0)</f>
        <v>Nordeste</v>
      </c>
    </row>
    <row r="59" spans="1:3">
      <c r="A59" s="33" t="s">
        <v>190</v>
      </c>
      <c r="B59" s="33" t="s">
        <v>148</v>
      </c>
      <c r="C59" s="26" t="str">
        <f>VLOOKUP(B59,I:J,2,0)</f>
        <v>Nordeste</v>
      </c>
    </row>
    <row r="60" spans="1:3">
      <c r="A60" s="33" t="s">
        <v>191</v>
      </c>
      <c r="B60" s="33" t="s">
        <v>178</v>
      </c>
      <c r="C60" s="26" t="str">
        <f>VLOOKUP(B60,I:J,2,0)</f>
        <v>Sudeste</v>
      </c>
    </row>
    <row r="61" spans="1:3">
      <c r="A61" s="33" t="s">
        <v>192</v>
      </c>
      <c r="B61" s="33" t="s">
        <v>127</v>
      </c>
      <c r="C61" s="26" t="str">
        <f>VLOOKUP(B61,I:J,2,0)</f>
        <v>Norte</v>
      </c>
    </row>
    <row r="62" spans="1:3">
      <c r="A62" s="33" t="s">
        <v>193</v>
      </c>
      <c r="B62" s="33" t="s">
        <v>106</v>
      </c>
      <c r="C62" s="26" t="str">
        <f>VLOOKUP(B62,I:J,2,0)</f>
        <v>Sudeste</v>
      </c>
    </row>
    <row r="63" spans="1:3">
      <c r="A63" s="33" t="s">
        <v>194</v>
      </c>
      <c r="B63" s="33" t="s">
        <v>150</v>
      </c>
      <c r="C63" s="26" t="str">
        <f>VLOOKUP(B63,I:J,2,0)</f>
        <v>Norte</v>
      </c>
    </row>
    <row r="64" spans="1:3">
      <c r="A64" s="33" t="s">
        <v>195</v>
      </c>
      <c r="B64" s="33" t="s">
        <v>148</v>
      </c>
      <c r="C64" s="26" t="str">
        <f>VLOOKUP(B64,I:J,2,0)</f>
        <v>Nordeste</v>
      </c>
    </row>
    <row r="65" spans="1:3">
      <c r="A65" s="33" t="s">
        <v>196</v>
      </c>
      <c r="B65" s="33" t="s">
        <v>113</v>
      </c>
      <c r="C65" s="26" t="str">
        <f>VLOOKUP(B65,I:J,2,0)</f>
        <v>Centro-Oeste</v>
      </c>
    </row>
    <row r="66" spans="1:3">
      <c r="A66" s="33" t="s">
        <v>197</v>
      </c>
      <c r="B66" s="33" t="s">
        <v>106</v>
      </c>
      <c r="C66" s="26" t="str">
        <f>VLOOKUP(B66,I:J,2,0)</f>
        <v>Sudeste</v>
      </c>
    </row>
    <row r="67" spans="1:3">
      <c r="A67" s="33" t="s">
        <v>198</v>
      </c>
      <c r="B67" s="33" t="s">
        <v>155</v>
      </c>
      <c r="C67" s="26" t="str">
        <f>VLOOKUP(B67,I:J,2,0)</f>
        <v>Nordeste</v>
      </c>
    </row>
    <row r="68" spans="1:3">
      <c r="A68" s="33" t="s">
        <v>199</v>
      </c>
      <c r="B68" s="33" t="s">
        <v>106</v>
      </c>
      <c r="C68" s="26" t="str">
        <f>VLOOKUP(B68,I:J,2,0)</f>
        <v>Sudeste</v>
      </c>
    </row>
    <row r="69" spans="1:3">
      <c r="A69" s="33" t="s">
        <v>200</v>
      </c>
      <c r="B69" s="33" t="s">
        <v>150</v>
      </c>
      <c r="C69" s="26" t="str">
        <f>VLOOKUP(B69,I:J,2,0)</f>
        <v>Norte</v>
      </c>
    </row>
    <row r="70" spans="1:3">
      <c r="A70" s="33" t="s">
        <v>201</v>
      </c>
      <c r="B70" s="33" t="s">
        <v>169</v>
      </c>
      <c r="C70" s="26" t="str">
        <f>VLOOKUP(B70,I:J,2,0)</f>
        <v>Nordeste</v>
      </c>
    </row>
    <row r="71" spans="1:3">
      <c r="A71" s="33" t="s">
        <v>202</v>
      </c>
      <c r="B71" s="33" t="s">
        <v>121</v>
      </c>
      <c r="C71" s="26" t="str">
        <f>VLOOKUP(B71,I:J,2,0)</f>
        <v>Nordeste</v>
      </c>
    </row>
    <row r="72" spans="1:3">
      <c r="A72" s="33" t="s">
        <v>203</v>
      </c>
      <c r="B72" s="33" t="s">
        <v>139</v>
      </c>
      <c r="C72" s="26" t="str">
        <f>VLOOKUP(B72,I:J,2,0)</f>
        <v>Sul</v>
      </c>
    </row>
    <row r="73" spans="1:3">
      <c r="A73" s="33" t="s">
        <v>204</v>
      </c>
      <c r="B73" s="33" t="s">
        <v>117</v>
      </c>
      <c r="C73" s="26" t="str">
        <f>VLOOKUP(B73,I:J,2,0)</f>
        <v>Sudeste</v>
      </c>
    </row>
    <row r="74" spans="1:3">
      <c r="A74" s="33" t="s">
        <v>205</v>
      </c>
      <c r="B74" s="33" t="s">
        <v>162</v>
      </c>
      <c r="C74" s="26" t="str">
        <f>VLOOKUP(B74,I:J,2,0)</f>
        <v>Nordeste</v>
      </c>
    </row>
    <row r="75" spans="1:3">
      <c r="A75" s="33" t="s">
        <v>206</v>
      </c>
      <c r="B75" s="33" t="s">
        <v>134</v>
      </c>
      <c r="C75" s="26" t="str">
        <f>VLOOKUP(B75,I:J,2,0)</f>
        <v>Norte</v>
      </c>
    </row>
    <row r="76" spans="1:3">
      <c r="A76" s="33" t="s">
        <v>207</v>
      </c>
      <c r="B76" s="33" t="s">
        <v>117</v>
      </c>
      <c r="C76" s="26" t="str">
        <f>VLOOKUP(B76,I:J,2,0)</f>
        <v>Sudeste</v>
      </c>
    </row>
    <row r="77" spans="1:3">
      <c r="A77" s="33" t="s">
        <v>208</v>
      </c>
      <c r="B77" s="33" t="s">
        <v>121</v>
      </c>
      <c r="C77" s="26" t="str">
        <f>VLOOKUP(B77,I:J,2,0)</f>
        <v>Nordeste</v>
      </c>
    </row>
    <row r="78" spans="1:3">
      <c r="A78" s="33" t="s">
        <v>209</v>
      </c>
      <c r="B78" s="33" t="s">
        <v>137</v>
      </c>
      <c r="C78" s="26" t="str">
        <f>VLOOKUP(B78,I:J,2,0)</f>
        <v>Norte</v>
      </c>
    </row>
    <row r="79" spans="1:3">
      <c r="A79" s="33" t="s">
        <v>210</v>
      </c>
      <c r="B79" s="33" t="s">
        <v>178</v>
      </c>
      <c r="C79" s="26" t="str">
        <f>VLOOKUP(B79,I:J,2,0)</f>
        <v>Sudeste</v>
      </c>
    </row>
    <row r="80" spans="1:3">
      <c r="A80" s="33" t="s">
        <v>211</v>
      </c>
      <c r="B80" s="33" t="s">
        <v>119</v>
      </c>
      <c r="C80" s="26" t="str">
        <f>VLOOKUP(B80,I:J,2,0)</f>
        <v>Nordeste</v>
      </c>
    </row>
    <row r="81" spans="1:3">
      <c r="A81" s="33" t="s">
        <v>212</v>
      </c>
      <c r="B81" s="33" t="s">
        <v>106</v>
      </c>
      <c r="C81" s="26" t="str">
        <f>VLOOKUP(B81,I:J,2,0)</f>
        <v>Sudeste</v>
      </c>
    </row>
    <row r="82" spans="1:3">
      <c r="A82" s="33" t="s">
        <v>213</v>
      </c>
      <c r="B82" s="33" t="s">
        <v>143</v>
      </c>
      <c r="C82" s="26" t="str">
        <f>VLOOKUP(B82,I:J,2,0)</f>
        <v>Nordeste</v>
      </c>
    </row>
    <row r="83" spans="1:3">
      <c r="A83" s="33" t="s">
        <v>214</v>
      </c>
      <c r="B83" s="33" t="s">
        <v>121</v>
      </c>
      <c r="C83" s="26" t="str">
        <f>VLOOKUP(B83,I:J,2,0)</f>
        <v>Nordeste</v>
      </c>
    </row>
    <row r="84" spans="1:3">
      <c r="A84" s="33" t="s">
        <v>215</v>
      </c>
      <c r="B84" s="33" t="s">
        <v>141</v>
      </c>
      <c r="C84" s="26" t="str">
        <f>VLOOKUP(B84,I:J,2,0)</f>
        <v>Centro-Oeste</v>
      </c>
    </row>
    <row r="85" spans="1:3">
      <c r="A85" s="33" t="s">
        <v>216</v>
      </c>
      <c r="B85" s="33" t="s">
        <v>143</v>
      </c>
      <c r="C85" s="26" t="str">
        <f>VLOOKUP(B85,I:J,2,0)</f>
        <v>Nordeste</v>
      </c>
    </row>
    <row r="86" spans="1:3">
      <c r="A86" s="33" t="s">
        <v>217</v>
      </c>
      <c r="B86" s="33" t="s">
        <v>106</v>
      </c>
      <c r="C86" s="26" t="str">
        <f>VLOOKUP(B86,I:J,2,0)</f>
        <v>Sudeste</v>
      </c>
    </row>
    <row r="87" spans="1:3">
      <c r="A87" s="33" t="s">
        <v>218</v>
      </c>
      <c r="B87" s="33" t="s">
        <v>113</v>
      </c>
      <c r="C87" s="26" t="str">
        <f>VLOOKUP(B87,I:J,2,0)</f>
        <v>Centro-Oeste</v>
      </c>
    </row>
    <row r="88" spans="1:3">
      <c r="A88" s="33" t="s">
        <v>219</v>
      </c>
      <c r="B88" s="33" t="s">
        <v>178</v>
      </c>
      <c r="C88" s="26" t="str">
        <f>VLOOKUP(B88,I:J,2,0)</f>
        <v>Sudeste</v>
      </c>
    </row>
    <row r="89" spans="1:3">
      <c r="A89" s="33" t="s">
        <v>220</v>
      </c>
      <c r="B89" s="33" t="s">
        <v>117</v>
      </c>
      <c r="C89" s="26" t="str">
        <f>VLOOKUP(B89,I:J,2,0)</f>
        <v>Sudeste</v>
      </c>
    </row>
    <row r="90" spans="1:3">
      <c r="A90" s="33" t="s">
        <v>221</v>
      </c>
      <c r="B90" s="33" t="s">
        <v>106</v>
      </c>
      <c r="C90" s="26" t="str">
        <f>VLOOKUP(B90,I:J,2,0)</f>
        <v>Sudeste</v>
      </c>
    </row>
    <row r="91" spans="1:3">
      <c r="A91" s="33" t="s">
        <v>222</v>
      </c>
      <c r="B91" s="33" t="s">
        <v>150</v>
      </c>
      <c r="C91" s="26" t="str">
        <f>VLOOKUP(B91,I:J,2,0)</f>
        <v>Norte</v>
      </c>
    </row>
    <row r="92" spans="1:3">
      <c r="A92" s="33" t="s">
        <v>223</v>
      </c>
      <c r="B92" s="33" t="s">
        <v>129</v>
      </c>
      <c r="C92" s="26" t="str">
        <f>VLOOKUP(B92,I:J,2,0)</f>
        <v>Sudeste</v>
      </c>
    </row>
    <row r="93" spans="1:3">
      <c r="A93" s="33" t="s">
        <v>224</v>
      </c>
      <c r="B93" s="33" t="s">
        <v>106</v>
      </c>
      <c r="C93" s="26" t="str">
        <f>VLOOKUP(B93,I:J,2,0)</f>
        <v>Sudeste</v>
      </c>
    </row>
    <row r="94" spans="1:3">
      <c r="A94" s="33" t="s">
        <v>225</v>
      </c>
      <c r="B94" s="33" t="s">
        <v>132</v>
      </c>
      <c r="C94" s="26" t="str">
        <f>VLOOKUP(B94,I:J,2,0)</f>
        <v>Nordeste</v>
      </c>
    </row>
    <row r="95" spans="1:3">
      <c r="A95" s="33" t="s">
        <v>226</v>
      </c>
      <c r="B95" s="33" t="s">
        <v>139</v>
      </c>
      <c r="C95" s="26" t="str">
        <f>VLOOKUP(B95,I:J,2,0)</f>
        <v>Sul</v>
      </c>
    </row>
    <row r="96" spans="1:3">
      <c r="A96" s="33" t="s">
        <v>227</v>
      </c>
      <c r="B96" s="33" t="s">
        <v>143</v>
      </c>
      <c r="C96" s="26" t="str">
        <f>VLOOKUP(B96,I:J,2,0)</f>
        <v>Nordeste</v>
      </c>
    </row>
    <row r="97" spans="1:3">
      <c r="A97" s="33" t="s">
        <v>228</v>
      </c>
      <c r="B97" s="33" t="s">
        <v>106</v>
      </c>
      <c r="C97" s="26" t="str">
        <f>VLOOKUP(B97,I:J,2,0)</f>
        <v>Sudeste</v>
      </c>
    </row>
    <row r="98" spans="1:3">
      <c r="A98" s="33" t="s">
        <v>229</v>
      </c>
      <c r="B98" s="33" t="s">
        <v>111</v>
      </c>
      <c r="C98" s="26" t="str">
        <f>VLOOKUP(B98,I:J,2,0)</f>
        <v>Sul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8"/>
  <sheetViews>
    <sheetView topLeftCell="A8" zoomScale="120" zoomScaleNormal="120" workbookViewId="0">
      <selection activeCell="C92" sqref="C92"/>
    </sheetView>
  </sheetViews>
  <sheetFormatPr defaultColWidth="11.5703125" defaultRowHeight="12.75"/>
  <cols>
    <col min="1" max="1" width="20.5703125" customWidth="1"/>
    <col min="2" max="2" width="10" customWidth="1"/>
    <col min="3" max="3" width="16.7109375" customWidth="1"/>
    <col min="4" max="8" width="8.7109375" customWidth="1"/>
    <col min="9" max="11" width="12.7109375" customWidth="1"/>
  </cols>
  <sheetData>
    <row r="1" spans="1:11" ht="14.25">
      <c r="A1" s="30" t="s">
        <v>98</v>
      </c>
      <c r="B1" s="30" t="s">
        <v>102</v>
      </c>
      <c r="C1" s="35" t="s">
        <v>238</v>
      </c>
      <c r="I1" s="32" t="s">
        <v>239</v>
      </c>
      <c r="J1" s="32" t="s">
        <v>240</v>
      </c>
      <c r="K1" s="32" t="s">
        <v>238</v>
      </c>
    </row>
    <row r="2" spans="1:11" ht="13.9">
      <c r="A2" s="33" t="s">
        <v>124</v>
      </c>
      <c r="B2" s="36">
        <v>14900</v>
      </c>
      <c r="C2" s="26" t="str">
        <f>IF(B2 &lt;=8251,"Nível 1","Nível 2")</f>
        <v>Nível 2</v>
      </c>
      <c r="I2" s="37">
        <v>0</v>
      </c>
      <c r="J2" s="37">
        <v>8250</v>
      </c>
      <c r="K2" s="38" t="s">
        <v>241</v>
      </c>
    </row>
    <row r="3" spans="1:11" ht="13.9">
      <c r="A3" s="33" t="s">
        <v>176</v>
      </c>
      <c r="B3" s="36">
        <v>14900</v>
      </c>
      <c r="C3" s="26" t="str">
        <f>IF(B3 &lt;=8251,"Nível 1","Nível 2")</f>
        <v>Nível 2</v>
      </c>
      <c r="I3" s="37">
        <v>8251</v>
      </c>
      <c r="J3" s="37" t="s">
        <v>242</v>
      </c>
      <c r="K3" s="38" t="s">
        <v>243</v>
      </c>
    </row>
    <row r="4" spans="1:11">
      <c r="A4" s="33" t="s">
        <v>219</v>
      </c>
      <c r="B4" s="36">
        <v>14900</v>
      </c>
      <c r="C4" s="26" t="str">
        <f>IF(B4 &lt;=8251,"Nível 1","Nível 2")</f>
        <v>Nível 2</v>
      </c>
    </row>
    <row r="5" spans="1:11">
      <c r="A5" s="33" t="s">
        <v>225</v>
      </c>
      <c r="B5" s="36">
        <v>14900</v>
      </c>
      <c r="C5" s="26" t="str">
        <f>IF(B5 &lt;=8251,"Nível 1","Nível 2")</f>
        <v>Nível 2</v>
      </c>
    </row>
    <row r="6" spans="1:11">
      <c r="A6" s="33" t="s">
        <v>207</v>
      </c>
      <c r="B6" s="36">
        <v>14600</v>
      </c>
      <c r="C6" s="26" t="str">
        <f>IF(B6 &lt;=8251,"Nível 1","Nível 2")</f>
        <v>Nível 2</v>
      </c>
    </row>
    <row r="7" spans="1:11">
      <c r="A7" s="33" t="s">
        <v>109</v>
      </c>
      <c r="B7" s="36">
        <v>14500</v>
      </c>
      <c r="C7" s="26" t="str">
        <f>IF(B7 &lt;=8251,"Nível 1","Nível 2")</f>
        <v>Nível 2</v>
      </c>
    </row>
    <row r="8" spans="1:11">
      <c r="A8" s="33" t="s">
        <v>200</v>
      </c>
      <c r="B8" s="36">
        <v>14500</v>
      </c>
      <c r="C8" s="26" t="str">
        <f>IF(B8 &lt;=8251,"Nível 1","Nível 2")</f>
        <v>Nível 2</v>
      </c>
    </row>
    <row r="9" spans="1:11">
      <c r="A9" s="33" t="s">
        <v>221</v>
      </c>
      <c r="B9" s="36">
        <v>14500</v>
      </c>
      <c r="C9" s="26" t="str">
        <f>IF(B9 &lt;=8251,"Nível 1","Nível 2")</f>
        <v>Nível 2</v>
      </c>
    </row>
    <row r="10" spans="1:11">
      <c r="A10" s="33" t="s">
        <v>222</v>
      </c>
      <c r="B10" s="36">
        <v>14500</v>
      </c>
      <c r="C10" s="26" t="str">
        <f>IF(B10 &lt;=8251,"Nível 1","Nível 2")</f>
        <v>Nível 2</v>
      </c>
    </row>
    <row r="11" spans="1:11">
      <c r="A11" s="33" t="s">
        <v>183</v>
      </c>
      <c r="B11" s="36">
        <v>14400</v>
      </c>
      <c r="C11" s="26" t="str">
        <f>IF(B11 &lt;=8251,"Nível 1","Nível 2")</f>
        <v>Nível 2</v>
      </c>
    </row>
    <row r="12" spans="1:11">
      <c r="A12" s="33" t="s">
        <v>192</v>
      </c>
      <c r="B12" s="36">
        <v>14300</v>
      </c>
      <c r="C12" s="26" t="str">
        <f>IF(B12 &lt;=8251,"Nível 1","Nível 2")</f>
        <v>Nível 2</v>
      </c>
    </row>
    <row r="13" spans="1:11">
      <c r="A13" s="33" t="s">
        <v>229</v>
      </c>
      <c r="B13" s="36">
        <v>14300</v>
      </c>
      <c r="C13" s="26" t="str">
        <f>IF(B13 &lt;=8251,"Nível 1","Nível 2")</f>
        <v>Nível 2</v>
      </c>
    </row>
    <row r="14" spans="1:11">
      <c r="A14" s="33" t="s">
        <v>206</v>
      </c>
      <c r="B14" s="36">
        <v>14100</v>
      </c>
      <c r="C14" s="26" t="str">
        <f>IF(B14 &lt;=8251,"Nível 1","Nível 2")</f>
        <v>Nível 2</v>
      </c>
    </row>
    <row r="15" spans="1:11">
      <c r="A15" s="33" t="s">
        <v>199</v>
      </c>
      <c r="B15" s="36">
        <v>13900</v>
      </c>
      <c r="C15" s="26" t="str">
        <f>IF(B15 &lt;=8251,"Nível 1","Nível 2")</f>
        <v>Nível 2</v>
      </c>
    </row>
    <row r="16" spans="1:11">
      <c r="A16" s="33" t="s">
        <v>202</v>
      </c>
      <c r="B16" s="36">
        <v>13900</v>
      </c>
      <c r="C16" s="26" t="str">
        <f>IF(B16 &lt;=8251,"Nível 1","Nível 2")</f>
        <v>Nível 2</v>
      </c>
    </row>
    <row r="17" spans="1:3">
      <c r="A17" s="33" t="s">
        <v>197</v>
      </c>
      <c r="B17" s="36">
        <v>13700</v>
      </c>
      <c r="C17" s="26" t="str">
        <f>IF(B17 &lt;=8251,"Nível 1","Nível 2")</f>
        <v>Nível 2</v>
      </c>
    </row>
    <row r="18" spans="1:3">
      <c r="A18" s="33" t="s">
        <v>228</v>
      </c>
      <c r="B18" s="36">
        <v>13700</v>
      </c>
      <c r="C18" s="26" t="str">
        <f>IF(B18 &lt;=8251,"Nível 1","Nível 2")</f>
        <v>Nível 2</v>
      </c>
    </row>
    <row r="19" spans="1:3">
      <c r="A19" s="33" t="s">
        <v>185</v>
      </c>
      <c r="B19" s="36">
        <v>13600</v>
      </c>
      <c r="C19" s="26" t="str">
        <f>IF(B19 &lt;=8251,"Nível 1","Nível 2")</f>
        <v>Nível 2</v>
      </c>
    </row>
    <row r="20" spans="1:3">
      <c r="A20" s="33" t="s">
        <v>166</v>
      </c>
      <c r="B20" s="36">
        <v>13500</v>
      </c>
      <c r="C20" s="26" t="str">
        <f>IF(B20 &lt;=8251,"Nível 1","Nível 2")</f>
        <v>Nível 2</v>
      </c>
    </row>
    <row r="21" spans="1:3">
      <c r="A21" s="33" t="s">
        <v>133</v>
      </c>
      <c r="B21" s="36">
        <v>13100</v>
      </c>
      <c r="C21" s="26" t="str">
        <f>IF(B21 &lt;=8251,"Nível 1","Nível 2")</f>
        <v>Nível 2</v>
      </c>
    </row>
    <row r="22" spans="1:3">
      <c r="A22" s="33" t="s">
        <v>215</v>
      </c>
      <c r="B22" s="36">
        <v>12900</v>
      </c>
      <c r="C22" s="26" t="str">
        <f>IF(B22 &lt;=8251,"Nível 1","Nível 2")</f>
        <v>Nível 2</v>
      </c>
    </row>
    <row r="23" spans="1:3">
      <c r="A23" s="33" t="s">
        <v>167</v>
      </c>
      <c r="B23" s="36">
        <v>12800</v>
      </c>
      <c r="C23" s="26" t="str">
        <f>IF(B23 &lt;=8251,"Nível 1","Nível 2")</f>
        <v>Nível 2</v>
      </c>
    </row>
    <row r="24" spans="1:3">
      <c r="A24" s="33" t="s">
        <v>179</v>
      </c>
      <c r="B24" s="36">
        <v>12500</v>
      </c>
      <c r="C24" s="26" t="str">
        <f>IF(B24 &lt;=8251,"Nível 1","Nível 2")</f>
        <v>Nível 2</v>
      </c>
    </row>
    <row r="25" spans="1:3">
      <c r="A25" s="33" t="s">
        <v>170</v>
      </c>
      <c r="B25" s="36">
        <v>12000</v>
      </c>
      <c r="C25" s="26" t="str">
        <f>IF(B25 &lt;=8251,"Nível 1","Nível 2")</f>
        <v>Nível 2</v>
      </c>
    </row>
    <row r="26" spans="1:3">
      <c r="A26" s="33" t="s">
        <v>193</v>
      </c>
      <c r="B26" s="36">
        <v>11900</v>
      </c>
      <c r="C26" s="26" t="str">
        <f>IF(B26 &lt;=8251,"Nível 1","Nível 2")</f>
        <v>Nível 2</v>
      </c>
    </row>
    <row r="27" spans="1:3">
      <c r="A27" s="33" t="s">
        <v>126</v>
      </c>
      <c r="B27" s="36">
        <v>11800</v>
      </c>
      <c r="C27" s="26" t="str">
        <f>IF(B27 &lt;=8251,"Nível 1","Nível 2")</f>
        <v>Nível 2</v>
      </c>
    </row>
    <row r="28" spans="1:3">
      <c r="A28" s="33" t="s">
        <v>163</v>
      </c>
      <c r="B28" s="36">
        <v>11800</v>
      </c>
      <c r="C28" s="26" t="str">
        <f>IF(B28 &lt;=8251,"Nível 1","Nível 2")</f>
        <v>Nível 2</v>
      </c>
    </row>
    <row r="29" spans="1:3">
      <c r="A29" s="33" t="s">
        <v>138</v>
      </c>
      <c r="B29" s="36">
        <v>11700</v>
      </c>
      <c r="C29" s="26" t="str">
        <f>IF(B29 &lt;=8251,"Nível 1","Nível 2")</f>
        <v>Nível 2</v>
      </c>
    </row>
    <row r="30" spans="1:3">
      <c r="A30" s="33" t="s">
        <v>180</v>
      </c>
      <c r="B30" s="36">
        <v>11700</v>
      </c>
      <c r="C30" s="26" t="str">
        <f>IF(B30 &lt;=8251,"Nível 1","Nível 2")</f>
        <v>Nível 2</v>
      </c>
    </row>
    <row r="31" spans="1:3">
      <c r="A31" s="33" t="s">
        <v>205</v>
      </c>
      <c r="B31" s="36">
        <v>11600</v>
      </c>
      <c r="C31" s="26" t="str">
        <f>IF(B31 &lt;=8251,"Nível 1","Nível 2")</f>
        <v>Nível 2</v>
      </c>
    </row>
    <row r="32" spans="1:3">
      <c r="A32" s="33" t="s">
        <v>171</v>
      </c>
      <c r="B32" s="36">
        <v>11500</v>
      </c>
      <c r="C32" s="26" t="str">
        <f>IF(B32 &lt;=8251,"Nível 1","Nível 2")</f>
        <v>Nível 2</v>
      </c>
    </row>
    <row r="33" spans="1:3">
      <c r="A33" s="33" t="s">
        <v>122</v>
      </c>
      <c r="B33" s="36">
        <v>11300</v>
      </c>
      <c r="C33" s="26" t="str">
        <f>IF(B33 &lt;=8251,"Nível 1","Nível 2")</f>
        <v>Nível 2</v>
      </c>
    </row>
    <row r="34" spans="1:3">
      <c r="A34" s="33" t="s">
        <v>128</v>
      </c>
      <c r="B34" s="36">
        <v>11200</v>
      </c>
      <c r="C34" s="26" t="str">
        <f>IF(B34 &lt;=8251,"Nível 1","Nível 2")</f>
        <v>Nível 2</v>
      </c>
    </row>
    <row r="35" spans="1:3">
      <c r="A35" s="33" t="s">
        <v>165</v>
      </c>
      <c r="B35" s="36">
        <v>11200</v>
      </c>
      <c r="C35" s="26" t="str">
        <f>IF(B35 &lt;=8251,"Nível 1","Nível 2")</f>
        <v>Nível 2</v>
      </c>
    </row>
    <row r="36" spans="1:3">
      <c r="A36" s="33" t="s">
        <v>181</v>
      </c>
      <c r="B36" s="36">
        <v>11000</v>
      </c>
      <c r="C36" s="26" t="str">
        <f>IF(B36 &lt;=8251,"Nível 1","Nível 2")</f>
        <v>Nível 2</v>
      </c>
    </row>
    <row r="37" spans="1:3">
      <c r="A37" s="33" t="s">
        <v>142</v>
      </c>
      <c r="B37" s="36">
        <v>10900</v>
      </c>
      <c r="C37" s="26" t="str">
        <f>IF(B37 &lt;=8251,"Nível 1","Nível 2")</f>
        <v>Nível 2</v>
      </c>
    </row>
    <row r="38" spans="1:3">
      <c r="A38" s="33" t="s">
        <v>212</v>
      </c>
      <c r="B38" s="36">
        <v>10700</v>
      </c>
      <c r="C38" s="26" t="str">
        <f>IF(B38 &lt;=8251,"Nível 1","Nível 2")</f>
        <v>Nível 2</v>
      </c>
    </row>
    <row r="39" spans="1:3">
      <c r="A39" s="33" t="s">
        <v>135</v>
      </c>
      <c r="B39" s="36">
        <v>10400</v>
      </c>
      <c r="C39" s="26" t="str">
        <f>IF(B39 &lt;=8251,"Nível 1","Nível 2")</f>
        <v>Nível 2</v>
      </c>
    </row>
    <row r="40" spans="1:3">
      <c r="A40" s="33" t="s">
        <v>224</v>
      </c>
      <c r="B40" s="36">
        <v>10200</v>
      </c>
      <c r="C40" s="26" t="str">
        <f>IF(B40 &lt;=8251,"Nível 1","Nível 2")</f>
        <v>Nível 2</v>
      </c>
    </row>
    <row r="41" spans="1:3">
      <c r="A41" s="33" t="s">
        <v>201</v>
      </c>
      <c r="B41" s="36">
        <v>10100</v>
      </c>
      <c r="C41" s="26" t="str">
        <f>IF(B41 &lt;=8251,"Nível 1","Nível 2")</f>
        <v>Nível 2</v>
      </c>
    </row>
    <row r="42" spans="1:3">
      <c r="A42" s="33" t="s">
        <v>187</v>
      </c>
      <c r="B42" s="36">
        <v>10000</v>
      </c>
      <c r="C42" s="26" t="str">
        <f>IF(B42 &lt;=8251,"Nível 1","Nível 2")</f>
        <v>Nível 2</v>
      </c>
    </row>
    <row r="43" spans="1:3">
      <c r="A43" s="33" t="s">
        <v>220</v>
      </c>
      <c r="B43" s="36">
        <v>9800</v>
      </c>
      <c r="C43" s="26" t="str">
        <f>IF(B43 &lt;=8251,"Nível 1","Nível 2")</f>
        <v>Nível 2</v>
      </c>
    </row>
    <row r="44" spans="1:3">
      <c r="A44" s="33" t="s">
        <v>157</v>
      </c>
      <c r="B44" s="36">
        <v>9700</v>
      </c>
      <c r="C44" s="26" t="str">
        <f>IF(B44 &lt;=8251,"Nível 1","Nível 2")</f>
        <v>Nível 2</v>
      </c>
    </row>
    <row r="45" spans="1:3">
      <c r="A45" s="33" t="s">
        <v>188</v>
      </c>
      <c r="B45" s="36">
        <v>9600</v>
      </c>
      <c r="C45" s="26" t="str">
        <f>IF(B45 &lt;=8251,"Nível 1","Nível 2")</f>
        <v>Nível 2</v>
      </c>
    </row>
    <row r="46" spans="1:3">
      <c r="A46" s="33" t="s">
        <v>191</v>
      </c>
      <c r="B46" s="36">
        <v>9500</v>
      </c>
      <c r="C46" s="26" t="str">
        <f>IF(B46 &lt;=8251,"Nível 1","Nível 2")</f>
        <v>Nível 2</v>
      </c>
    </row>
    <row r="47" spans="1:3">
      <c r="A47" s="33" t="s">
        <v>175</v>
      </c>
      <c r="B47" s="36">
        <v>9400</v>
      </c>
      <c r="C47" s="26" t="str">
        <f>IF(B47 &lt;=8251,"Nível 1","Nível 2")</f>
        <v>Nível 2</v>
      </c>
    </row>
    <row r="48" spans="1:3">
      <c r="A48" s="33" t="s">
        <v>186</v>
      </c>
      <c r="B48" s="36">
        <v>9400</v>
      </c>
      <c r="C48" s="26" t="str">
        <f>IF(B48 &lt;=8251,"Nível 1","Nível 2")</f>
        <v>Nível 2</v>
      </c>
    </row>
    <row r="49" spans="1:3">
      <c r="A49" s="33" t="s">
        <v>209</v>
      </c>
      <c r="B49" s="36">
        <v>9400</v>
      </c>
      <c r="C49" s="26" t="str">
        <f>IF(B49 &lt;=8251,"Nível 1","Nível 2")</f>
        <v>Nível 2</v>
      </c>
    </row>
    <row r="50" spans="1:3">
      <c r="A50" s="33" t="s">
        <v>136</v>
      </c>
      <c r="B50" s="36">
        <v>9300</v>
      </c>
      <c r="C50" s="26" t="str">
        <f>IF(B50 &lt;=8251,"Nível 1","Nível 2")</f>
        <v>Nível 2</v>
      </c>
    </row>
    <row r="51" spans="1:3">
      <c r="A51" s="33" t="s">
        <v>140</v>
      </c>
      <c r="B51" s="36">
        <v>9300</v>
      </c>
      <c r="C51" s="26" t="str">
        <f>IF(B51 &lt;=8251,"Nível 1","Nível 2")</f>
        <v>Nível 2</v>
      </c>
    </row>
    <row r="52" spans="1:3">
      <c r="A52" s="33" t="s">
        <v>151</v>
      </c>
      <c r="B52" s="36">
        <v>9300</v>
      </c>
      <c r="C52" s="26" t="str">
        <f>IF(B52 &lt;=8251,"Nível 1","Nível 2")</f>
        <v>Nível 2</v>
      </c>
    </row>
    <row r="53" spans="1:3">
      <c r="A53" s="33" t="s">
        <v>208</v>
      </c>
      <c r="B53" s="36">
        <v>9300</v>
      </c>
      <c r="C53" s="26" t="str">
        <f>IF(B53 &lt;=8251,"Nível 1","Nível 2")</f>
        <v>Nível 2</v>
      </c>
    </row>
    <row r="54" spans="1:3">
      <c r="A54" s="33" t="s">
        <v>152</v>
      </c>
      <c r="B54" s="36">
        <v>9200</v>
      </c>
      <c r="C54" s="26" t="str">
        <f>IF(B54 &lt;=8251,"Nível 1","Nível 2")</f>
        <v>Nível 2</v>
      </c>
    </row>
    <row r="55" spans="1:3">
      <c r="A55" s="33" t="s">
        <v>114</v>
      </c>
      <c r="B55" s="36">
        <v>8500</v>
      </c>
      <c r="C55" s="26" t="str">
        <f>IF(B55 &lt;=8251,"Nível 1","Nível 2")</f>
        <v>Nível 2</v>
      </c>
    </row>
    <row r="56" spans="1:3">
      <c r="A56" s="33" t="s">
        <v>227</v>
      </c>
      <c r="B56" s="36">
        <v>8500</v>
      </c>
      <c r="C56" s="26" t="str">
        <f>IF(B56 &lt;=8251,"Nível 1","Nível 2")</f>
        <v>Nível 2</v>
      </c>
    </row>
    <row r="57" spans="1:3">
      <c r="A57" s="33" t="s">
        <v>130</v>
      </c>
      <c r="B57" s="36">
        <v>8300</v>
      </c>
      <c r="C57" s="26" t="str">
        <f>IF(B57 &lt;=8251,"Nível 1","Nível 2")</f>
        <v>Nível 2</v>
      </c>
    </row>
    <row r="58" spans="1:3">
      <c r="A58" s="33" t="s">
        <v>149</v>
      </c>
      <c r="B58" s="36">
        <v>8300</v>
      </c>
      <c r="C58" s="26" t="str">
        <f>IF(B58 &lt;=8251,"Nível 1","Nível 2")</f>
        <v>Nível 2</v>
      </c>
    </row>
    <row r="59" spans="1:3">
      <c r="A59" s="33" t="s">
        <v>174</v>
      </c>
      <c r="B59" s="36">
        <v>8300</v>
      </c>
      <c r="C59" s="26" t="str">
        <f>IF(B59 &lt;=8251,"Nível 1","Nível 2")</f>
        <v>Nível 2</v>
      </c>
    </row>
    <row r="60" spans="1:3">
      <c r="A60" s="33" t="s">
        <v>214</v>
      </c>
      <c r="B60" s="36">
        <v>8300</v>
      </c>
      <c r="C60" s="26" t="str">
        <f>IF(B60 &lt;=8251,"Nível 1","Nível 2")</f>
        <v>Nível 2</v>
      </c>
    </row>
    <row r="61" spans="1:3">
      <c r="A61" s="33" t="s">
        <v>213</v>
      </c>
      <c r="B61" s="36">
        <v>8200</v>
      </c>
      <c r="C61" s="26" t="str">
        <f>IF(B61 &lt;=8251,"Nível 1","Nível 2")</f>
        <v>Nível 1</v>
      </c>
    </row>
    <row r="62" spans="1:3">
      <c r="A62" s="33" t="s">
        <v>154</v>
      </c>
      <c r="B62" s="36">
        <v>8100</v>
      </c>
      <c r="C62" s="26" t="str">
        <f>IF(B62 &lt;=8251,"Nível 1","Nível 2")</f>
        <v>Nível 1</v>
      </c>
    </row>
    <row r="63" spans="1:3">
      <c r="A63" s="33" t="s">
        <v>204</v>
      </c>
      <c r="B63" s="36">
        <v>8100</v>
      </c>
      <c r="C63" s="26" t="str">
        <f>IF(B63 &lt;=8251,"Nível 1","Nível 2")</f>
        <v>Nível 1</v>
      </c>
    </row>
    <row r="64" spans="1:3">
      <c r="A64" s="33" t="s">
        <v>144</v>
      </c>
      <c r="B64" s="36">
        <v>7100</v>
      </c>
      <c r="C64" s="26" t="str">
        <f>IF(B64 &lt;=8251,"Nível 1","Nível 2")</f>
        <v>Nível 1</v>
      </c>
    </row>
    <row r="65" spans="1:3">
      <c r="A65" s="33" t="s">
        <v>156</v>
      </c>
      <c r="B65" s="36">
        <v>7000</v>
      </c>
      <c r="C65" s="26" t="str">
        <f>IF(B65 &lt;=8251,"Nível 1","Nível 2")</f>
        <v>Nível 1</v>
      </c>
    </row>
    <row r="66" spans="1:3">
      <c r="A66" s="33" t="s">
        <v>189</v>
      </c>
      <c r="B66" s="36">
        <v>7000</v>
      </c>
      <c r="C66" s="26" t="str">
        <f>IF(B66 &lt;=8251,"Nível 1","Nível 2")</f>
        <v>Nível 1</v>
      </c>
    </row>
    <row r="67" spans="1:3">
      <c r="A67" s="33" t="s">
        <v>195</v>
      </c>
      <c r="B67" s="36">
        <v>7000</v>
      </c>
      <c r="C67" s="26" t="str">
        <f>IF(B67 &lt;=8251,"Nível 1","Nível 2")</f>
        <v>Nível 1</v>
      </c>
    </row>
    <row r="68" spans="1:3">
      <c r="A68" s="33" t="s">
        <v>160</v>
      </c>
      <c r="B68" s="36">
        <v>6800</v>
      </c>
      <c r="C68" s="26" t="str">
        <f>IF(B68 &lt;=8251,"Nível 1","Nível 2")</f>
        <v>Nível 1</v>
      </c>
    </row>
    <row r="69" spans="1:3">
      <c r="A69" s="33" t="s">
        <v>216</v>
      </c>
      <c r="B69" s="36">
        <v>6600</v>
      </c>
      <c r="C69" s="26" t="str">
        <f>IF(B69 &lt;=8251,"Nível 1","Nível 2")</f>
        <v>Nível 1</v>
      </c>
    </row>
    <row r="70" spans="1:3">
      <c r="A70" s="33" t="s">
        <v>115</v>
      </c>
      <c r="B70" s="36">
        <v>6400</v>
      </c>
      <c r="C70" s="26" t="str">
        <f>IF(B70 &lt;=8251,"Nível 1","Nível 2")</f>
        <v>Nível 1</v>
      </c>
    </row>
    <row r="71" spans="1:3">
      <c r="A71" s="33" t="s">
        <v>210</v>
      </c>
      <c r="B71" s="36">
        <v>6400</v>
      </c>
      <c r="C71" s="26" t="str">
        <f>IF(B71 &lt;=8251,"Nível 1","Nível 2")</f>
        <v>Nível 1</v>
      </c>
    </row>
    <row r="72" spans="1:3">
      <c r="A72" s="33" t="s">
        <v>118</v>
      </c>
      <c r="B72" s="36">
        <v>6200</v>
      </c>
      <c r="C72" s="26" t="str">
        <f>IF(B72 &lt;=8251,"Nível 1","Nível 2")</f>
        <v>Nível 1</v>
      </c>
    </row>
    <row r="73" spans="1:3">
      <c r="A73" s="33" t="s">
        <v>159</v>
      </c>
      <c r="B73" s="36">
        <v>6200</v>
      </c>
      <c r="C73" s="26" t="str">
        <f>IF(B73 &lt;=8251,"Nível 1","Nível 2")</f>
        <v>Nível 1</v>
      </c>
    </row>
    <row r="74" spans="1:3">
      <c r="A74" s="33" t="s">
        <v>217</v>
      </c>
      <c r="B74" s="36">
        <v>6100</v>
      </c>
      <c r="C74" s="26" t="str">
        <f>IF(B74 &lt;=8251,"Nível 1","Nível 2")</f>
        <v>Nível 1</v>
      </c>
    </row>
    <row r="75" spans="1:3">
      <c r="A75" s="33" t="s">
        <v>112</v>
      </c>
      <c r="B75" s="36">
        <v>6000</v>
      </c>
      <c r="C75" s="26" t="str">
        <f>IF(B75 &lt;=8251,"Nível 1","Nível 2")</f>
        <v>Nível 1</v>
      </c>
    </row>
    <row r="76" spans="1:3">
      <c r="A76" s="33" t="s">
        <v>194</v>
      </c>
      <c r="B76" s="36">
        <v>5800</v>
      </c>
      <c r="C76" s="26" t="str">
        <f>IF(B76 &lt;=8251,"Nível 1","Nível 2")</f>
        <v>Nível 1</v>
      </c>
    </row>
    <row r="77" spans="1:3">
      <c r="A77" s="33" t="s">
        <v>147</v>
      </c>
      <c r="B77" s="36">
        <v>5700</v>
      </c>
      <c r="C77" s="26" t="str">
        <f>IF(B77 &lt;=8251,"Nível 1","Nível 2")</f>
        <v>Nível 1</v>
      </c>
    </row>
    <row r="78" spans="1:3">
      <c r="A78" s="33" t="s">
        <v>172</v>
      </c>
      <c r="B78" s="36">
        <v>5700</v>
      </c>
      <c r="C78" s="26" t="str">
        <f>IF(B78 &lt;=8251,"Nível 1","Nível 2")</f>
        <v>Nível 1</v>
      </c>
    </row>
    <row r="79" spans="1:3">
      <c r="A79" s="33" t="s">
        <v>198</v>
      </c>
      <c r="B79" s="36">
        <v>5600</v>
      </c>
      <c r="C79" s="26" t="str">
        <f>IF(B79 &lt;=8251,"Nível 1","Nível 2")</f>
        <v>Nível 1</v>
      </c>
    </row>
    <row r="80" spans="1:3">
      <c r="A80" s="33" t="s">
        <v>158</v>
      </c>
      <c r="B80" s="36">
        <v>5400</v>
      </c>
      <c r="C80" s="26" t="str">
        <f>IF(B80 &lt;=8251,"Nível 1","Nível 2")</f>
        <v>Nível 1</v>
      </c>
    </row>
    <row r="81" spans="1:3">
      <c r="A81" s="33" t="s">
        <v>203</v>
      </c>
      <c r="B81" s="36">
        <v>5400</v>
      </c>
      <c r="C81" s="26" t="str">
        <f>IF(B81 &lt;=8251,"Nível 1","Nível 2")</f>
        <v>Nível 1</v>
      </c>
    </row>
    <row r="82" spans="1:3">
      <c r="A82" s="33" t="s">
        <v>120</v>
      </c>
      <c r="B82" s="36">
        <v>5200</v>
      </c>
      <c r="C82" s="26" t="str">
        <f>IF(B82 &lt;=8251,"Nível 1","Nível 2")</f>
        <v>Nível 1</v>
      </c>
    </row>
    <row r="83" spans="1:3">
      <c r="A83" s="33" t="s">
        <v>182</v>
      </c>
      <c r="B83" s="36">
        <v>5200</v>
      </c>
      <c r="C83" s="26" t="str">
        <f>IF(B83 &lt;=8251,"Nível 1","Nível 2")</f>
        <v>Nível 1</v>
      </c>
    </row>
    <row r="84" spans="1:3">
      <c r="A84" s="33" t="s">
        <v>177</v>
      </c>
      <c r="B84" s="36">
        <v>5000</v>
      </c>
      <c r="C84" s="26" t="str">
        <f>IF(B84 &lt;=8251,"Nível 1","Nível 2")</f>
        <v>Nível 1</v>
      </c>
    </row>
    <row r="85" spans="1:3">
      <c r="A85" s="33" t="s">
        <v>184</v>
      </c>
      <c r="B85" s="36">
        <v>5000</v>
      </c>
      <c r="C85" s="26" t="str">
        <f>IF(B85 &lt;=8251,"Nível 1","Nível 2")</f>
        <v>Nível 1</v>
      </c>
    </row>
    <row r="86" spans="1:3">
      <c r="A86" s="33" t="s">
        <v>107</v>
      </c>
      <c r="B86" s="36">
        <v>4800</v>
      </c>
      <c r="C86" s="26" t="str">
        <f>IF(B86 &lt;=8251,"Nível 1","Nível 2")</f>
        <v>Nível 1</v>
      </c>
    </row>
    <row r="87" spans="1:3">
      <c r="A87" s="33" t="s">
        <v>196</v>
      </c>
      <c r="B87" s="36">
        <v>4700</v>
      </c>
      <c r="C87" s="26" t="str">
        <f>IF(B87 &lt;=8251,"Nível 1","Nível 2")</f>
        <v>Nível 1</v>
      </c>
    </row>
    <row r="88" spans="1:3">
      <c r="A88" s="33" t="s">
        <v>218</v>
      </c>
      <c r="B88" s="36">
        <v>4600</v>
      </c>
      <c r="C88" s="26" t="str">
        <f>IF(B88 &lt;=8251,"Nível 1","Nível 2")</f>
        <v>Nível 1</v>
      </c>
    </row>
    <row r="89" spans="1:3">
      <c r="A89" s="33" t="s">
        <v>104</v>
      </c>
      <c r="B89" s="36">
        <v>4400</v>
      </c>
      <c r="C89" s="26" t="str">
        <f>IF(B89 &lt;=8251,"Nível 1","Nível 2")</f>
        <v>Nível 1</v>
      </c>
    </row>
    <row r="90" spans="1:3">
      <c r="A90" s="33" t="s">
        <v>145</v>
      </c>
      <c r="B90" s="36">
        <v>4300</v>
      </c>
      <c r="C90" s="26" t="str">
        <f>IF(B90 &lt;=8251,"Nível 1","Nível 2")</f>
        <v>Nível 1</v>
      </c>
    </row>
    <row r="91" spans="1:3">
      <c r="A91" s="33" t="s">
        <v>173</v>
      </c>
      <c r="B91" s="36">
        <v>4300</v>
      </c>
      <c r="C91" s="26" t="str">
        <f>IF(B91 &lt;=8251,"Nível 1","Nível 2")</f>
        <v>Nível 1</v>
      </c>
    </row>
    <row r="92" spans="1:3">
      <c r="A92" s="33" t="s">
        <v>164</v>
      </c>
      <c r="B92" s="36">
        <v>4100</v>
      </c>
      <c r="C92" s="26" t="str">
        <f>IF(B92 &lt;=8251,"Nível 1","Nível 2")</f>
        <v>Nível 1</v>
      </c>
    </row>
    <row r="93" spans="1:3">
      <c r="A93" s="33" t="s">
        <v>190</v>
      </c>
      <c r="B93" s="36">
        <v>4000</v>
      </c>
      <c r="C93" s="26" t="str">
        <f>IF(B93 &lt;=8251,"Nível 1","Nível 2")</f>
        <v>Nível 1</v>
      </c>
    </row>
    <row r="94" spans="1:3">
      <c r="A94" s="33" t="s">
        <v>226</v>
      </c>
      <c r="B94" s="36">
        <v>4000</v>
      </c>
      <c r="C94" s="26" t="str">
        <f>IF(B94 &lt;=8251,"Nível 1","Nível 2")</f>
        <v>Nível 1</v>
      </c>
    </row>
    <row r="95" spans="1:3">
      <c r="A95" s="33" t="s">
        <v>168</v>
      </c>
      <c r="B95" s="36">
        <v>3800</v>
      </c>
      <c r="C95" s="26" t="str">
        <f>IF(B95 &lt;=8251,"Nível 1","Nível 2")</f>
        <v>Nível 1</v>
      </c>
    </row>
    <row r="96" spans="1:3">
      <c r="A96" s="33" t="s">
        <v>211</v>
      </c>
      <c r="B96" s="36">
        <v>3800</v>
      </c>
      <c r="C96" s="26" t="str">
        <f>IF(B96 &lt;=8251,"Nível 1","Nível 2")</f>
        <v>Nível 1</v>
      </c>
    </row>
    <row r="97" spans="1:3">
      <c r="A97" s="33" t="s">
        <v>223</v>
      </c>
      <c r="B97" s="36">
        <v>3800</v>
      </c>
      <c r="C97" s="26" t="str">
        <f>IF(B97 &lt;=8251,"Nível 1","Nível 2")</f>
        <v>Nível 1</v>
      </c>
    </row>
    <row r="98" spans="1:3">
      <c r="A98" s="33" t="s">
        <v>146</v>
      </c>
      <c r="B98" s="36">
        <v>3700</v>
      </c>
      <c r="C98" s="26" t="str">
        <f>IF(B98 &lt;=8251,"Nível 1","Nível 2")</f>
        <v>Nível 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07A9-B33A-43EA-828A-5C2463AB1981}">
  <dimension ref="A1:K98"/>
  <sheetViews>
    <sheetView tabSelected="1" workbookViewId="0">
      <selection activeCell="I5" sqref="I5"/>
    </sheetView>
  </sheetViews>
  <sheetFormatPr defaultRowHeight="12"/>
  <cols>
    <col min="1" max="1" width="20.5703125" style="34" customWidth="1"/>
    <col min="2" max="2" width="10" style="34" customWidth="1"/>
    <col min="3" max="3" width="9.140625" style="34" bestFit="1" customWidth="1"/>
    <col min="4" max="8" width="9.140625" style="34"/>
    <col min="9" max="11" width="12.7109375" style="34" customWidth="1"/>
  </cols>
  <sheetData>
    <row r="1" spans="1:11" ht="15">
      <c r="A1" s="39" t="s">
        <v>98</v>
      </c>
      <c r="B1" s="39" t="s">
        <v>102</v>
      </c>
      <c r="C1" s="40" t="s">
        <v>238</v>
      </c>
      <c r="I1" s="41" t="s">
        <v>239</v>
      </c>
      <c r="J1" s="41" t="s">
        <v>240</v>
      </c>
      <c r="K1" s="41" t="s">
        <v>238</v>
      </c>
    </row>
    <row r="2" spans="1:11" ht="13.5">
      <c r="A2" s="33" t="s">
        <v>104</v>
      </c>
      <c r="B2" s="42">
        <v>50000</v>
      </c>
      <c r="C2" s="43" t="str">
        <f>IF(B2&lt;=$J$2,$K$2,IF(B2&lt;=$J$3,$K$3,IF(B2&lt;=$J$4,$K$4,$K$5)))</f>
        <v>Nível 4</v>
      </c>
      <c r="I2" s="42">
        <v>0</v>
      </c>
      <c r="J2" s="42">
        <v>8250</v>
      </c>
      <c r="K2" s="33" t="s">
        <v>241</v>
      </c>
    </row>
    <row r="3" spans="1:11" ht="13.5">
      <c r="A3" s="33" t="s">
        <v>107</v>
      </c>
      <c r="B3" s="42">
        <v>4800</v>
      </c>
      <c r="C3" s="43" t="str">
        <f t="shared" ref="C3:C66" si="0">IF(B3&lt;=$J$2,$K$2,IF(B3&lt;=$J$3,$K$3,IF(B3&lt;=$J$4,$K$4,$K$5)))</f>
        <v>Nível 1</v>
      </c>
      <c r="I3" s="42">
        <v>8251</v>
      </c>
      <c r="J3" s="42">
        <v>12000</v>
      </c>
      <c r="K3" s="33" t="s">
        <v>243</v>
      </c>
    </row>
    <row r="4" spans="1:11" ht="13.5">
      <c r="A4" s="33" t="s">
        <v>109</v>
      </c>
      <c r="B4" s="42">
        <v>14500</v>
      </c>
      <c r="C4" s="43" t="str">
        <f t="shared" si="0"/>
        <v>Nível 3</v>
      </c>
      <c r="I4" s="42">
        <v>12001</v>
      </c>
      <c r="J4" s="42">
        <v>18250</v>
      </c>
      <c r="K4" s="33" t="s">
        <v>244</v>
      </c>
    </row>
    <row r="5" spans="1:11" ht="13.5">
      <c r="A5" s="33" t="s">
        <v>112</v>
      </c>
      <c r="B5" s="42">
        <v>6000</v>
      </c>
      <c r="C5" s="43" t="str">
        <f t="shared" si="0"/>
        <v>Nível 1</v>
      </c>
      <c r="I5" s="42">
        <v>18251</v>
      </c>
      <c r="J5" s="42" t="s">
        <v>242</v>
      </c>
      <c r="K5" s="33" t="s">
        <v>245</v>
      </c>
    </row>
    <row r="6" spans="1:11" ht="13.5">
      <c r="A6" s="33" t="s">
        <v>114</v>
      </c>
      <c r="B6" s="42">
        <v>8500</v>
      </c>
      <c r="C6" s="43" t="str">
        <f t="shared" si="0"/>
        <v>Nível 2</v>
      </c>
    </row>
    <row r="7" spans="1:11" ht="13.5">
      <c r="A7" s="33" t="s">
        <v>115</v>
      </c>
      <c r="B7" s="42">
        <v>6400</v>
      </c>
      <c r="C7" s="43" t="str">
        <f t="shared" si="0"/>
        <v>Nível 1</v>
      </c>
    </row>
    <row r="8" spans="1:11" ht="13.5">
      <c r="A8" s="33" t="s">
        <v>118</v>
      </c>
      <c r="B8" s="42">
        <v>6200</v>
      </c>
      <c r="C8" s="43" t="str">
        <f t="shared" si="0"/>
        <v>Nível 1</v>
      </c>
    </row>
    <row r="9" spans="1:11" ht="13.5">
      <c r="A9" s="33" t="s">
        <v>120</v>
      </c>
      <c r="B9" s="42">
        <v>5200</v>
      </c>
      <c r="C9" s="43" t="str">
        <f t="shared" si="0"/>
        <v>Nível 1</v>
      </c>
    </row>
    <row r="10" spans="1:11" ht="13.5">
      <c r="A10" s="33" t="s">
        <v>122</v>
      </c>
      <c r="B10" s="42">
        <v>11300</v>
      </c>
      <c r="C10" s="43" t="str">
        <f t="shared" si="0"/>
        <v>Nível 2</v>
      </c>
    </row>
    <row r="11" spans="1:11" ht="13.5">
      <c r="A11" s="33" t="s">
        <v>124</v>
      </c>
      <c r="B11" s="42">
        <v>14900</v>
      </c>
      <c r="C11" s="43" t="str">
        <f t="shared" si="0"/>
        <v>Nível 3</v>
      </c>
    </row>
    <row r="12" spans="1:11" ht="13.5">
      <c r="A12" s="33" t="s">
        <v>126</v>
      </c>
      <c r="B12" s="42">
        <v>11800</v>
      </c>
      <c r="C12" s="43" t="str">
        <f t="shared" si="0"/>
        <v>Nível 2</v>
      </c>
    </row>
    <row r="13" spans="1:11" ht="13.5">
      <c r="A13" s="33" t="s">
        <v>128</v>
      </c>
      <c r="B13" s="42">
        <v>11200</v>
      </c>
      <c r="C13" s="43" t="str">
        <f t="shared" si="0"/>
        <v>Nível 2</v>
      </c>
    </row>
    <row r="14" spans="1:11" ht="13.5">
      <c r="A14" s="33" t="s">
        <v>130</v>
      </c>
      <c r="B14" s="42">
        <v>8300</v>
      </c>
      <c r="C14" s="43" t="str">
        <f t="shared" si="0"/>
        <v>Nível 2</v>
      </c>
    </row>
    <row r="15" spans="1:11" ht="13.5">
      <c r="A15" s="33" t="s">
        <v>133</v>
      </c>
      <c r="B15" s="42">
        <v>13100</v>
      </c>
      <c r="C15" s="43" t="str">
        <f t="shared" si="0"/>
        <v>Nível 3</v>
      </c>
    </row>
    <row r="16" spans="1:11" ht="13.5">
      <c r="A16" s="33" t="s">
        <v>135</v>
      </c>
      <c r="B16" s="42">
        <v>10400</v>
      </c>
      <c r="C16" s="43" t="str">
        <f t="shared" si="0"/>
        <v>Nível 2</v>
      </c>
    </row>
    <row r="17" spans="1:3" ht="13.5">
      <c r="A17" s="33" t="s">
        <v>136</v>
      </c>
      <c r="B17" s="42">
        <v>9300</v>
      </c>
      <c r="C17" s="43" t="str">
        <f t="shared" si="0"/>
        <v>Nível 2</v>
      </c>
    </row>
    <row r="18" spans="1:3" ht="13.5">
      <c r="A18" s="33" t="s">
        <v>138</v>
      </c>
      <c r="B18" s="42">
        <v>11700</v>
      </c>
      <c r="C18" s="43" t="str">
        <f t="shared" si="0"/>
        <v>Nível 2</v>
      </c>
    </row>
    <row r="19" spans="1:3" ht="13.5">
      <c r="A19" s="33" t="s">
        <v>140</v>
      </c>
      <c r="B19" s="42">
        <v>9300</v>
      </c>
      <c r="C19" s="43" t="str">
        <f t="shared" si="0"/>
        <v>Nível 2</v>
      </c>
    </row>
    <row r="20" spans="1:3" ht="13.5">
      <c r="A20" s="33" t="s">
        <v>142</v>
      </c>
      <c r="B20" s="42">
        <v>10900</v>
      </c>
      <c r="C20" s="43" t="str">
        <f t="shared" si="0"/>
        <v>Nível 2</v>
      </c>
    </row>
    <row r="21" spans="1:3" ht="13.5">
      <c r="A21" s="33" t="s">
        <v>144</v>
      </c>
      <c r="B21" s="42">
        <v>7100</v>
      </c>
      <c r="C21" s="43" t="str">
        <f t="shared" si="0"/>
        <v>Nível 1</v>
      </c>
    </row>
    <row r="22" spans="1:3" ht="13.5">
      <c r="A22" s="33" t="s">
        <v>145</v>
      </c>
      <c r="B22" s="42">
        <v>4300</v>
      </c>
      <c r="C22" s="43" t="str">
        <f t="shared" si="0"/>
        <v>Nível 1</v>
      </c>
    </row>
    <row r="23" spans="1:3" ht="13.5">
      <c r="A23" s="33" t="s">
        <v>146</v>
      </c>
      <c r="B23" s="42">
        <v>3700</v>
      </c>
      <c r="C23" s="43" t="str">
        <f t="shared" si="0"/>
        <v>Nível 1</v>
      </c>
    </row>
    <row r="24" spans="1:3" ht="13.5">
      <c r="A24" s="33" t="s">
        <v>147</v>
      </c>
      <c r="B24" s="42">
        <v>5700</v>
      </c>
      <c r="C24" s="43" t="str">
        <f t="shared" si="0"/>
        <v>Nível 1</v>
      </c>
    </row>
    <row r="25" spans="1:3" ht="13.5">
      <c r="A25" s="33" t="s">
        <v>149</v>
      </c>
      <c r="B25" s="42">
        <v>8300</v>
      </c>
      <c r="C25" s="43" t="str">
        <f t="shared" si="0"/>
        <v>Nível 2</v>
      </c>
    </row>
    <row r="26" spans="1:3" ht="13.5">
      <c r="A26" s="33" t="s">
        <v>151</v>
      </c>
      <c r="B26" s="42">
        <v>9300</v>
      </c>
      <c r="C26" s="43" t="str">
        <f t="shared" si="0"/>
        <v>Nível 2</v>
      </c>
    </row>
    <row r="27" spans="1:3" ht="13.5">
      <c r="A27" s="33" t="s">
        <v>152</v>
      </c>
      <c r="B27" s="42">
        <v>9200</v>
      </c>
      <c r="C27" s="43" t="str">
        <f t="shared" si="0"/>
        <v>Nível 2</v>
      </c>
    </row>
    <row r="28" spans="1:3" ht="13.5">
      <c r="A28" s="33" t="s">
        <v>154</v>
      </c>
      <c r="B28" s="42">
        <v>8100</v>
      </c>
      <c r="C28" s="43" t="str">
        <f t="shared" si="0"/>
        <v>Nível 1</v>
      </c>
    </row>
    <row r="29" spans="1:3" ht="13.5">
      <c r="A29" s="33" t="s">
        <v>156</v>
      </c>
      <c r="B29" s="42">
        <v>7000</v>
      </c>
      <c r="C29" s="43" t="str">
        <f t="shared" si="0"/>
        <v>Nível 1</v>
      </c>
    </row>
    <row r="30" spans="1:3" ht="13.5">
      <c r="A30" s="33" t="s">
        <v>157</v>
      </c>
      <c r="B30" s="42">
        <v>9700</v>
      </c>
      <c r="C30" s="43" t="str">
        <f t="shared" si="0"/>
        <v>Nível 2</v>
      </c>
    </row>
    <row r="31" spans="1:3" ht="13.5">
      <c r="A31" s="33" t="s">
        <v>158</v>
      </c>
      <c r="B31" s="42">
        <v>5400</v>
      </c>
      <c r="C31" s="43" t="str">
        <f t="shared" si="0"/>
        <v>Nível 1</v>
      </c>
    </row>
    <row r="32" spans="1:3" ht="13.5">
      <c r="A32" s="33" t="s">
        <v>159</v>
      </c>
      <c r="B32" s="42">
        <v>6200</v>
      </c>
      <c r="C32" s="43" t="str">
        <f t="shared" si="0"/>
        <v>Nível 1</v>
      </c>
    </row>
    <row r="33" spans="1:3" ht="13.5">
      <c r="A33" s="33" t="s">
        <v>160</v>
      </c>
      <c r="B33" s="42">
        <v>6800</v>
      </c>
      <c r="C33" s="43" t="str">
        <f t="shared" si="0"/>
        <v>Nível 1</v>
      </c>
    </row>
    <row r="34" spans="1:3" ht="13.5">
      <c r="A34" s="33" t="s">
        <v>163</v>
      </c>
      <c r="B34" s="42">
        <v>11800</v>
      </c>
      <c r="C34" s="43" t="str">
        <f t="shared" si="0"/>
        <v>Nível 2</v>
      </c>
    </row>
    <row r="35" spans="1:3" ht="13.5">
      <c r="A35" s="33" t="s">
        <v>164</v>
      </c>
      <c r="B35" s="42">
        <v>4100</v>
      </c>
      <c r="C35" s="43" t="str">
        <f t="shared" si="0"/>
        <v>Nível 1</v>
      </c>
    </row>
    <row r="36" spans="1:3" ht="13.5">
      <c r="A36" s="33" t="s">
        <v>165</v>
      </c>
      <c r="B36" s="42">
        <v>11200</v>
      </c>
      <c r="C36" s="43" t="str">
        <f t="shared" si="0"/>
        <v>Nível 2</v>
      </c>
    </row>
    <row r="37" spans="1:3" ht="13.5">
      <c r="A37" s="33" t="s">
        <v>166</v>
      </c>
      <c r="B37" s="42">
        <v>13500</v>
      </c>
      <c r="C37" s="43" t="str">
        <f t="shared" si="0"/>
        <v>Nível 3</v>
      </c>
    </row>
    <row r="38" spans="1:3" ht="13.5">
      <c r="A38" s="33" t="s">
        <v>167</v>
      </c>
      <c r="B38" s="42">
        <v>12800</v>
      </c>
      <c r="C38" s="43" t="str">
        <f t="shared" si="0"/>
        <v>Nível 3</v>
      </c>
    </row>
    <row r="39" spans="1:3" ht="13.5">
      <c r="A39" s="33" t="s">
        <v>168</v>
      </c>
      <c r="B39" s="42">
        <v>3800</v>
      </c>
      <c r="C39" s="43" t="str">
        <f t="shared" si="0"/>
        <v>Nível 1</v>
      </c>
    </row>
    <row r="40" spans="1:3" ht="13.5">
      <c r="A40" s="33" t="s">
        <v>170</v>
      </c>
      <c r="B40" s="42">
        <v>12000</v>
      </c>
      <c r="C40" s="43" t="str">
        <f t="shared" si="0"/>
        <v>Nível 2</v>
      </c>
    </row>
    <row r="41" spans="1:3" ht="13.5">
      <c r="A41" s="33" t="s">
        <v>171</v>
      </c>
      <c r="B41" s="42">
        <v>11500</v>
      </c>
      <c r="C41" s="43" t="str">
        <f t="shared" si="0"/>
        <v>Nível 2</v>
      </c>
    </row>
    <row r="42" spans="1:3" ht="13.5">
      <c r="A42" s="33" t="s">
        <v>172</v>
      </c>
      <c r="B42" s="42">
        <v>5700</v>
      </c>
      <c r="C42" s="43" t="str">
        <f t="shared" si="0"/>
        <v>Nível 1</v>
      </c>
    </row>
    <row r="43" spans="1:3" ht="13.5">
      <c r="A43" s="33" t="s">
        <v>173</v>
      </c>
      <c r="B43" s="42">
        <v>4300</v>
      </c>
      <c r="C43" s="43" t="str">
        <f t="shared" si="0"/>
        <v>Nível 1</v>
      </c>
    </row>
    <row r="44" spans="1:3" ht="13.5">
      <c r="A44" s="33" t="s">
        <v>174</v>
      </c>
      <c r="B44" s="42">
        <v>8300</v>
      </c>
      <c r="C44" s="43" t="str">
        <f t="shared" si="0"/>
        <v>Nível 2</v>
      </c>
    </row>
    <row r="45" spans="1:3" ht="13.5">
      <c r="A45" s="33" t="s">
        <v>175</v>
      </c>
      <c r="B45" s="42">
        <v>9400</v>
      </c>
      <c r="C45" s="43" t="str">
        <f t="shared" si="0"/>
        <v>Nível 2</v>
      </c>
    </row>
    <row r="46" spans="1:3" ht="13.5">
      <c r="A46" s="33" t="s">
        <v>176</v>
      </c>
      <c r="B46" s="42">
        <v>14900</v>
      </c>
      <c r="C46" s="43" t="str">
        <f t="shared" si="0"/>
        <v>Nível 3</v>
      </c>
    </row>
    <row r="47" spans="1:3" ht="13.5">
      <c r="A47" s="33" t="s">
        <v>177</v>
      </c>
      <c r="B47" s="42">
        <v>5000</v>
      </c>
      <c r="C47" s="43" t="str">
        <f t="shared" si="0"/>
        <v>Nível 1</v>
      </c>
    </row>
    <row r="48" spans="1:3" ht="13.5">
      <c r="A48" s="33" t="s">
        <v>179</v>
      </c>
      <c r="B48" s="42">
        <v>12500</v>
      </c>
      <c r="C48" s="43" t="str">
        <f t="shared" si="0"/>
        <v>Nível 3</v>
      </c>
    </row>
    <row r="49" spans="1:3" ht="13.5">
      <c r="A49" s="33" t="s">
        <v>180</v>
      </c>
      <c r="B49" s="42">
        <v>11700</v>
      </c>
      <c r="C49" s="43" t="str">
        <f t="shared" si="0"/>
        <v>Nível 2</v>
      </c>
    </row>
    <row r="50" spans="1:3" ht="13.5">
      <c r="A50" s="33" t="s">
        <v>181</v>
      </c>
      <c r="B50" s="42">
        <v>11000</v>
      </c>
      <c r="C50" s="43" t="str">
        <f t="shared" si="0"/>
        <v>Nível 2</v>
      </c>
    </row>
    <row r="51" spans="1:3" ht="13.5">
      <c r="A51" s="33" t="s">
        <v>182</v>
      </c>
      <c r="B51" s="42">
        <v>5200</v>
      </c>
      <c r="C51" s="43" t="str">
        <f t="shared" si="0"/>
        <v>Nível 1</v>
      </c>
    </row>
    <row r="52" spans="1:3" ht="13.5">
      <c r="A52" s="33" t="s">
        <v>183</v>
      </c>
      <c r="B52" s="42">
        <v>14400</v>
      </c>
      <c r="C52" s="43" t="str">
        <f t="shared" si="0"/>
        <v>Nível 3</v>
      </c>
    </row>
    <row r="53" spans="1:3" ht="13.5">
      <c r="A53" s="33" t="s">
        <v>184</v>
      </c>
      <c r="B53" s="42">
        <v>5000</v>
      </c>
      <c r="C53" s="43" t="str">
        <f t="shared" si="0"/>
        <v>Nível 1</v>
      </c>
    </row>
    <row r="54" spans="1:3" ht="13.5">
      <c r="A54" s="33" t="s">
        <v>185</v>
      </c>
      <c r="B54" s="42">
        <v>13600</v>
      </c>
      <c r="C54" s="43" t="str">
        <f t="shared" si="0"/>
        <v>Nível 3</v>
      </c>
    </row>
    <row r="55" spans="1:3" ht="13.5">
      <c r="A55" s="33" t="s">
        <v>186</v>
      </c>
      <c r="B55" s="42">
        <v>9400</v>
      </c>
      <c r="C55" s="43" t="str">
        <f t="shared" si="0"/>
        <v>Nível 2</v>
      </c>
    </row>
    <row r="56" spans="1:3" ht="13.5">
      <c r="A56" s="33" t="s">
        <v>187</v>
      </c>
      <c r="B56" s="42">
        <v>10000</v>
      </c>
      <c r="C56" s="43" t="str">
        <f t="shared" si="0"/>
        <v>Nível 2</v>
      </c>
    </row>
    <row r="57" spans="1:3" ht="13.5">
      <c r="A57" s="33" t="s">
        <v>188</v>
      </c>
      <c r="B57" s="42">
        <v>9600</v>
      </c>
      <c r="C57" s="43" t="str">
        <f t="shared" si="0"/>
        <v>Nível 2</v>
      </c>
    </row>
    <row r="58" spans="1:3" ht="13.5">
      <c r="A58" s="33" t="s">
        <v>189</v>
      </c>
      <c r="B58" s="42">
        <v>7000</v>
      </c>
      <c r="C58" s="43" t="str">
        <f t="shared" si="0"/>
        <v>Nível 1</v>
      </c>
    </row>
    <row r="59" spans="1:3" ht="13.5">
      <c r="A59" s="33" t="s">
        <v>190</v>
      </c>
      <c r="B59" s="42">
        <v>4000</v>
      </c>
      <c r="C59" s="43" t="str">
        <f t="shared" si="0"/>
        <v>Nível 1</v>
      </c>
    </row>
    <row r="60" spans="1:3" ht="13.5">
      <c r="A60" s="33" t="s">
        <v>191</v>
      </c>
      <c r="B60" s="42">
        <v>9500</v>
      </c>
      <c r="C60" s="43" t="str">
        <f t="shared" si="0"/>
        <v>Nível 2</v>
      </c>
    </row>
    <row r="61" spans="1:3" ht="13.5">
      <c r="A61" s="33" t="s">
        <v>192</v>
      </c>
      <c r="B61" s="42">
        <v>14300</v>
      </c>
      <c r="C61" s="43" t="str">
        <f t="shared" si="0"/>
        <v>Nível 3</v>
      </c>
    </row>
    <row r="62" spans="1:3" ht="13.5">
      <c r="A62" s="33" t="s">
        <v>193</v>
      </c>
      <c r="B62" s="42">
        <v>11900</v>
      </c>
      <c r="C62" s="43" t="str">
        <f t="shared" si="0"/>
        <v>Nível 2</v>
      </c>
    </row>
    <row r="63" spans="1:3" ht="13.5">
      <c r="A63" s="33" t="s">
        <v>194</v>
      </c>
      <c r="B63" s="42">
        <v>5800</v>
      </c>
      <c r="C63" s="43" t="str">
        <f t="shared" si="0"/>
        <v>Nível 1</v>
      </c>
    </row>
    <row r="64" spans="1:3" ht="13.5">
      <c r="A64" s="33" t="s">
        <v>195</v>
      </c>
      <c r="B64" s="42">
        <v>7000</v>
      </c>
      <c r="C64" s="43" t="str">
        <f t="shared" si="0"/>
        <v>Nível 1</v>
      </c>
    </row>
    <row r="65" spans="1:3" ht="13.5">
      <c r="A65" s="33" t="s">
        <v>196</v>
      </c>
      <c r="B65" s="42">
        <v>4700</v>
      </c>
      <c r="C65" s="43" t="str">
        <f t="shared" si="0"/>
        <v>Nível 1</v>
      </c>
    </row>
    <row r="66" spans="1:3" ht="13.5">
      <c r="A66" s="33" t="s">
        <v>197</v>
      </c>
      <c r="B66" s="42">
        <v>13700</v>
      </c>
      <c r="C66" s="43" t="str">
        <f t="shared" si="0"/>
        <v>Nível 3</v>
      </c>
    </row>
    <row r="67" spans="1:3" ht="13.5">
      <c r="A67" s="33" t="s">
        <v>198</v>
      </c>
      <c r="B67" s="42">
        <v>5600</v>
      </c>
      <c r="C67" s="43" t="str">
        <f t="shared" ref="C67:C98" si="1">IF(B67&lt;=$J$2,$K$2,IF(B67&lt;=$J$3,$K$3,IF(B67&lt;=$J$4,$K$4,$K$5)))</f>
        <v>Nível 1</v>
      </c>
    </row>
    <row r="68" spans="1:3" ht="13.5">
      <c r="A68" s="33" t="s">
        <v>199</v>
      </c>
      <c r="B68" s="42">
        <v>13900</v>
      </c>
      <c r="C68" s="43" t="str">
        <f t="shared" si="1"/>
        <v>Nível 3</v>
      </c>
    </row>
    <row r="69" spans="1:3" ht="13.5">
      <c r="A69" s="33" t="s">
        <v>200</v>
      </c>
      <c r="B69" s="42">
        <v>14500</v>
      </c>
      <c r="C69" s="43" t="str">
        <f t="shared" si="1"/>
        <v>Nível 3</v>
      </c>
    </row>
    <row r="70" spans="1:3" ht="13.5">
      <c r="A70" s="33" t="s">
        <v>201</v>
      </c>
      <c r="B70" s="42">
        <v>10100</v>
      </c>
      <c r="C70" s="43" t="str">
        <f t="shared" si="1"/>
        <v>Nível 2</v>
      </c>
    </row>
    <row r="71" spans="1:3" ht="13.5">
      <c r="A71" s="33" t="s">
        <v>202</v>
      </c>
      <c r="B71" s="42">
        <v>13900</v>
      </c>
      <c r="C71" s="43" t="str">
        <f t="shared" si="1"/>
        <v>Nível 3</v>
      </c>
    </row>
    <row r="72" spans="1:3" ht="13.5">
      <c r="A72" s="33" t="s">
        <v>203</v>
      </c>
      <c r="B72" s="42">
        <v>5400</v>
      </c>
      <c r="C72" s="43" t="str">
        <f t="shared" si="1"/>
        <v>Nível 1</v>
      </c>
    </row>
    <row r="73" spans="1:3" ht="13.5">
      <c r="A73" s="33" t="s">
        <v>204</v>
      </c>
      <c r="B73" s="42">
        <v>8100</v>
      </c>
      <c r="C73" s="43" t="str">
        <f t="shared" si="1"/>
        <v>Nível 1</v>
      </c>
    </row>
    <row r="74" spans="1:3" ht="13.5">
      <c r="A74" s="33" t="s">
        <v>205</v>
      </c>
      <c r="B74" s="42">
        <v>11600</v>
      </c>
      <c r="C74" s="43" t="str">
        <f t="shared" si="1"/>
        <v>Nível 2</v>
      </c>
    </row>
    <row r="75" spans="1:3" ht="13.5">
      <c r="A75" s="33" t="s">
        <v>206</v>
      </c>
      <c r="B75" s="42">
        <v>14100</v>
      </c>
      <c r="C75" s="43" t="str">
        <f t="shared" si="1"/>
        <v>Nível 3</v>
      </c>
    </row>
    <row r="76" spans="1:3" ht="13.5">
      <c r="A76" s="33" t="s">
        <v>207</v>
      </c>
      <c r="B76" s="42">
        <v>14600</v>
      </c>
      <c r="C76" s="43" t="str">
        <f t="shared" si="1"/>
        <v>Nível 3</v>
      </c>
    </row>
    <row r="77" spans="1:3" ht="13.5">
      <c r="A77" s="33" t="s">
        <v>208</v>
      </c>
      <c r="B77" s="42">
        <v>9300</v>
      </c>
      <c r="C77" s="43" t="str">
        <f t="shared" si="1"/>
        <v>Nível 2</v>
      </c>
    </row>
    <row r="78" spans="1:3" ht="13.5">
      <c r="A78" s="33" t="s">
        <v>209</v>
      </c>
      <c r="B78" s="42">
        <v>9400</v>
      </c>
      <c r="C78" s="43" t="str">
        <f t="shared" si="1"/>
        <v>Nível 2</v>
      </c>
    </row>
    <row r="79" spans="1:3" ht="13.5">
      <c r="A79" s="33" t="s">
        <v>210</v>
      </c>
      <c r="B79" s="42">
        <v>6400</v>
      </c>
      <c r="C79" s="43" t="str">
        <f t="shared" si="1"/>
        <v>Nível 1</v>
      </c>
    </row>
    <row r="80" spans="1:3" ht="13.5">
      <c r="A80" s="33" t="s">
        <v>211</v>
      </c>
      <c r="B80" s="42">
        <v>3800</v>
      </c>
      <c r="C80" s="43" t="str">
        <f t="shared" si="1"/>
        <v>Nível 1</v>
      </c>
    </row>
    <row r="81" spans="1:3" ht="13.5">
      <c r="A81" s="33" t="s">
        <v>212</v>
      </c>
      <c r="B81" s="42">
        <v>10700</v>
      </c>
      <c r="C81" s="43" t="str">
        <f t="shared" si="1"/>
        <v>Nível 2</v>
      </c>
    </row>
    <row r="82" spans="1:3" ht="13.5">
      <c r="A82" s="33" t="s">
        <v>213</v>
      </c>
      <c r="B82" s="42">
        <v>8200</v>
      </c>
      <c r="C82" s="43" t="str">
        <f t="shared" si="1"/>
        <v>Nível 1</v>
      </c>
    </row>
    <row r="83" spans="1:3" ht="13.5">
      <c r="A83" s="33" t="s">
        <v>214</v>
      </c>
      <c r="B83" s="42">
        <v>8300</v>
      </c>
      <c r="C83" s="43" t="str">
        <f t="shared" si="1"/>
        <v>Nível 2</v>
      </c>
    </row>
    <row r="84" spans="1:3" ht="13.5">
      <c r="A84" s="33" t="s">
        <v>215</v>
      </c>
      <c r="B84" s="42">
        <v>12900</v>
      </c>
      <c r="C84" s="43" t="str">
        <f t="shared" si="1"/>
        <v>Nível 3</v>
      </c>
    </row>
    <row r="85" spans="1:3" ht="13.5">
      <c r="A85" s="33" t="s">
        <v>216</v>
      </c>
      <c r="B85" s="42">
        <v>6600</v>
      </c>
      <c r="C85" s="43" t="str">
        <f t="shared" si="1"/>
        <v>Nível 1</v>
      </c>
    </row>
    <row r="86" spans="1:3" ht="13.5">
      <c r="A86" s="33" t="s">
        <v>217</v>
      </c>
      <c r="B86" s="42">
        <v>6100</v>
      </c>
      <c r="C86" s="43" t="str">
        <f t="shared" si="1"/>
        <v>Nível 1</v>
      </c>
    </row>
    <row r="87" spans="1:3" ht="13.5">
      <c r="A87" s="33" t="s">
        <v>218</v>
      </c>
      <c r="B87" s="42">
        <v>4600</v>
      </c>
      <c r="C87" s="43" t="str">
        <f t="shared" si="1"/>
        <v>Nível 1</v>
      </c>
    </row>
    <row r="88" spans="1:3" ht="13.5">
      <c r="A88" s="33" t="s">
        <v>219</v>
      </c>
      <c r="B88" s="42">
        <v>14900</v>
      </c>
      <c r="C88" s="43" t="str">
        <f t="shared" si="1"/>
        <v>Nível 3</v>
      </c>
    </row>
    <row r="89" spans="1:3" ht="13.5">
      <c r="A89" s="33" t="s">
        <v>220</v>
      </c>
      <c r="B89" s="42">
        <v>9800</v>
      </c>
      <c r="C89" s="43" t="str">
        <f t="shared" si="1"/>
        <v>Nível 2</v>
      </c>
    </row>
    <row r="90" spans="1:3" ht="13.5">
      <c r="A90" s="33" t="s">
        <v>221</v>
      </c>
      <c r="B90" s="42">
        <v>14500</v>
      </c>
      <c r="C90" s="43" t="str">
        <f t="shared" si="1"/>
        <v>Nível 3</v>
      </c>
    </row>
    <row r="91" spans="1:3" ht="13.5">
      <c r="A91" s="33" t="s">
        <v>222</v>
      </c>
      <c r="B91" s="42">
        <v>14500</v>
      </c>
      <c r="C91" s="43" t="str">
        <f t="shared" si="1"/>
        <v>Nível 3</v>
      </c>
    </row>
    <row r="92" spans="1:3" ht="13.5">
      <c r="A92" s="33" t="s">
        <v>223</v>
      </c>
      <c r="B92" s="42">
        <v>3800</v>
      </c>
      <c r="C92" s="43" t="str">
        <f t="shared" si="1"/>
        <v>Nível 1</v>
      </c>
    </row>
    <row r="93" spans="1:3" ht="13.5">
      <c r="A93" s="33" t="s">
        <v>224</v>
      </c>
      <c r="B93" s="42">
        <v>10200</v>
      </c>
      <c r="C93" s="43" t="str">
        <f t="shared" si="1"/>
        <v>Nível 2</v>
      </c>
    </row>
    <row r="94" spans="1:3" ht="13.5">
      <c r="A94" s="33" t="s">
        <v>225</v>
      </c>
      <c r="B94" s="42">
        <v>14900</v>
      </c>
      <c r="C94" s="43" t="str">
        <f t="shared" si="1"/>
        <v>Nível 3</v>
      </c>
    </row>
    <row r="95" spans="1:3" ht="13.5">
      <c r="A95" s="33" t="s">
        <v>226</v>
      </c>
      <c r="B95" s="42">
        <v>4000</v>
      </c>
      <c r="C95" s="43" t="str">
        <f t="shared" si="1"/>
        <v>Nível 1</v>
      </c>
    </row>
    <row r="96" spans="1:3" ht="13.5">
      <c r="A96" s="33" t="s">
        <v>227</v>
      </c>
      <c r="B96" s="42">
        <v>8500</v>
      </c>
      <c r="C96" s="43" t="str">
        <f t="shared" si="1"/>
        <v>Nível 2</v>
      </c>
    </row>
    <row r="97" spans="1:3" ht="13.5">
      <c r="A97" s="33" t="s">
        <v>228</v>
      </c>
      <c r="B97" s="42">
        <v>13700</v>
      </c>
      <c r="C97" s="43" t="str">
        <f t="shared" si="1"/>
        <v>Nível 3</v>
      </c>
    </row>
    <row r="98" spans="1:3" ht="13.5">
      <c r="A98" s="33" t="s">
        <v>229</v>
      </c>
      <c r="B98" s="42">
        <v>14300</v>
      </c>
      <c r="C98" s="43" t="str">
        <f t="shared" si="1"/>
        <v>Nível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Johny</dc:creator>
  <cp:keywords/>
  <dc:description/>
  <cp:lastModifiedBy/>
  <cp:revision>4</cp:revision>
  <dcterms:created xsi:type="dcterms:W3CDTF">2024-10-24T21:02:00Z</dcterms:created>
  <dcterms:modified xsi:type="dcterms:W3CDTF">2024-11-13T16:37:00Z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0B31711016D149FA8E4A5B20E8640BE5_11</vt:lpwstr>
  </property>
  <property fmtid="{D5CDD505-2E9C-101B-9397-08002B2CF9AE}" pid="3" name="KSOProductBuildVer">
    <vt:lpwstr>1046-12.2.0.18607</vt:lpwstr>
  </property>
</Properties>
</file>