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eclipse-workspace\project-parkeersimulator\Documentatie\Eindverslag\"/>
    </mc:Choice>
  </mc:AlternateContent>
  <bookViews>
    <workbookView xWindow="0" yWindow="0" windowWidth="23040" windowHeight="9048" xr2:uid="{00000000-000D-0000-FFFF-FFFF00000000}"/>
  </bookViews>
  <sheets>
    <sheet name="Invullen" sheetId="1" r:id="rId1"/>
    <sheet name="Instructies" sheetId="2" r:id="rId2"/>
  </sheets>
  <calcPr calcId="171027"/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H11" i="1" l="1"/>
  <c r="G11" i="1"/>
  <c r="F11" i="1"/>
  <c r="E11" i="1"/>
  <c r="D11" i="1"/>
  <c r="H14" i="1" l="1"/>
  <c r="H16" i="1"/>
  <c r="H12" i="1"/>
  <c r="D12" i="1"/>
  <c r="D14" i="1"/>
  <c r="G12" i="1"/>
  <c r="G14" i="1"/>
  <c r="F12" i="1"/>
  <c r="F14" i="1"/>
  <c r="E12" i="1"/>
  <c r="E14" i="1"/>
  <c r="L4" i="1" l="1"/>
  <c r="D16" i="1"/>
  <c r="F16" i="1"/>
  <c r="G16" i="1"/>
  <c r="E16" i="1"/>
  <c r="C14" i="1"/>
  <c r="G17" i="1" l="1"/>
  <c r="H17" i="1"/>
  <c r="P16" i="1" s="1"/>
  <c r="D17" i="1"/>
  <c r="L16" i="1" s="1"/>
  <c r="Q16" i="1"/>
  <c r="E17" i="1"/>
  <c r="M16" i="1" s="1"/>
  <c r="F17" i="1"/>
  <c r="N16" i="1" s="1"/>
  <c r="O16" i="1" l="1"/>
  <c r="L17" i="1" s="1"/>
  <c r="L18" i="1" s="1"/>
  <c r="D18" i="1" l="1"/>
  <c r="D20" i="1" s="1"/>
  <c r="C23" i="1" s="1"/>
  <c r="E23" i="1" s="1"/>
  <c r="E18" i="1"/>
  <c r="E20" i="1" s="1"/>
  <c r="C24" i="1" s="1"/>
  <c r="E24" i="1" s="1"/>
  <c r="F18" i="1"/>
  <c r="F20" i="1" s="1"/>
  <c r="C25" i="1" s="1"/>
  <c r="E25" i="1" s="1"/>
  <c r="C28" i="1"/>
  <c r="E28" i="1" s="1"/>
  <c r="G18" i="1"/>
  <c r="G20" i="1" s="1"/>
  <c r="C26" i="1" s="1"/>
  <c r="E26" i="1" s="1"/>
  <c r="H18" i="1"/>
  <c r="H20" i="1" s="1"/>
  <c r="C27" i="1" s="1"/>
  <c r="E27" i="1" s="1"/>
</calcChain>
</file>

<file path=xl/sharedStrings.xml><?xml version="1.0" encoding="utf-8"?>
<sst xmlns="http://schemas.openxmlformats.org/spreadsheetml/2006/main" count="55" uniqueCount="47">
  <si>
    <t>aantal deelnemers =</t>
  </si>
  <si>
    <t>maximale verschuiving =</t>
  </si>
  <si>
    <t>TOTAAL per persoon</t>
  </si>
  <si>
    <t>GEMIDDELDE van een persoon</t>
  </si>
  <si>
    <t>GEMIDDELDE van de groep</t>
  </si>
  <si>
    <t>VERSCHIL tov GEMIDDELDE van de groep</t>
  </si>
  <si>
    <t>ABS(verschil)</t>
  </si>
  <si>
    <t>som =</t>
  </si>
  <si>
    <t>BONUS/MALUS (na normering en afronden)</t>
  </si>
  <si>
    <t>correctiefaktor =</t>
  </si>
  <si>
    <t>geeft aan =&gt;</t>
  </si>
  <si>
    <t>Groepscijfer</t>
  </si>
  <si>
    <t>VERSCHIL(%) tov Eigen GEMIDDELDE van de groep</t>
  </si>
  <si>
    <t>Totaal:</t>
  </si>
  <si>
    <t>Gemiddelde v/d groep zonder de eigen cijfers:</t>
  </si>
  <si>
    <t>Eindcijfer studenten</t>
  </si>
  <si>
    <t>Invullen:</t>
  </si>
  <si>
    <t>Kolom B4:B9</t>
  </si>
  <si>
    <t>Namen van de projectgroep deelnemers</t>
  </si>
  <si>
    <t>Cel M3</t>
  </si>
  <si>
    <t>Aantal deelnemers</t>
  </si>
  <si>
    <t>Cel K7</t>
  </si>
  <si>
    <t>Cijfer van de gehele groep</t>
  </si>
  <si>
    <t>Cijfers:</t>
  </si>
  <si>
    <t>Resultaten:</t>
  </si>
  <si>
    <t>Resultaten van de deelnemers</t>
  </si>
  <si>
    <t>Werking:</t>
  </si>
  <si>
    <t>Voor elke student wordt op basis van de cijfers die door de andere leden van de groep zijn gegeven zijn of haar score volgens de groep bepaald.</t>
  </si>
  <si>
    <t>Op basis van de afwijking van dit cijfer tov het gemiddelde cijfer dat de andere leden hebben gegeven wordt de correctie naar het totale gemiddelde cijfer bepaald.</t>
  </si>
  <si>
    <t>Deze afwijking wordt vervolgens omgerekend naar een afwijking op het door de docent gegeven cijfer voor de groep.</t>
  </si>
  <si>
    <t>De cijfers die de studenten aan elkaar geven zijn op basis van de bijdrage aan het product en de inzet voor de groep.</t>
  </si>
  <si>
    <t>De docent vraagt aan alle deelnemers om een cijfer te geven aan de overige deelnemers aan de groep.</t>
  </si>
  <si>
    <t>Kolom D4:I9</t>
  </si>
  <si>
    <t>Cijfers die de studenten aan elkaar geven</t>
  </si>
  <si>
    <t>Peer-review</t>
  </si>
  <si>
    <t>Correctie</t>
  </si>
  <si>
    <t>Eindcijfer</t>
  </si>
  <si>
    <t>Kolom D24:D29</t>
  </si>
  <si>
    <t>Individuele correcties van de docent</t>
  </si>
  <si>
    <t xml:space="preserve">Kolom E24:E29 </t>
  </si>
  <si>
    <t>Groep PI</t>
  </si>
  <si>
    <t>Jelle</t>
  </si>
  <si>
    <t xml:space="preserve">Ben </t>
  </si>
  <si>
    <t>Joeri</t>
  </si>
  <si>
    <t>Kerwin</t>
  </si>
  <si>
    <t>Mike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</si>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</sst>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/>
    <xf numFmtId="16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vertical="center"/>
    </xf>
    <xf numFmtId="0" fontId="0" fillId="0" borderId="0" xfId="0" applyFont="1" applyBorder="1"/>
    <xf numFmtId="165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0" fillId="0" borderId="0" xfId="0" applyNumberFormat="1" applyFont="1"/>
    <xf numFmtId="164" fontId="0" fillId="0" borderId="0" xfId="0" applyNumberFormat="1" applyFont="1" applyAlignment="1">
      <alignment horizontal="left" vertical="center"/>
    </xf>
    <xf numFmtId="2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6" borderId="2" xfId="0" applyFont="1" applyFill="1" applyBorder="1"/>
    <xf numFmtId="0" fontId="0" fillId="2" borderId="3" xfId="0" applyFont="1" applyFill="1" applyBorder="1"/>
    <xf numFmtId="165" fontId="0" fillId="6" borderId="4" xfId="0" applyNumberFormat="1" applyFont="1" applyFill="1" applyBorder="1"/>
    <xf numFmtId="165" fontId="0" fillId="6" borderId="5" xfId="0" applyNumberFormat="1" applyFont="1" applyFill="1" applyBorder="1"/>
    <xf numFmtId="0" fontId="0" fillId="6" borderId="7" xfId="0" applyFont="1" applyFill="1" applyBorder="1"/>
    <xf numFmtId="0" fontId="0" fillId="6" borderId="9" xfId="0" applyFont="1" applyFill="1" applyBorder="1"/>
    <xf numFmtId="165" fontId="0" fillId="2" borderId="1" xfId="0" applyNumberFormat="1" applyFont="1" applyFill="1" applyBorder="1"/>
    <xf numFmtId="165" fontId="0" fillId="2" borderId="11" xfId="0" applyNumberFormat="1" applyFont="1" applyFill="1" applyBorder="1"/>
    <xf numFmtId="0" fontId="0" fillId="6" borderId="12" xfId="0" applyFont="1" applyFill="1" applyBorder="1"/>
    <xf numFmtId="165" fontId="0" fillId="2" borderId="13" xfId="0" applyNumberFormat="1" applyFont="1" applyFill="1" applyBorder="1"/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8" borderId="13" xfId="0" applyFont="1" applyFill="1" applyBorder="1"/>
    <xf numFmtId="0" fontId="0" fillId="8" borderId="1" xfId="0" applyFont="1" applyFill="1" applyBorder="1"/>
    <xf numFmtId="0" fontId="0" fillId="8" borderId="11" xfId="0" applyFont="1" applyFill="1" applyBorder="1"/>
    <xf numFmtId="165" fontId="5" fillId="4" borderId="14" xfId="0" applyNumberFormat="1" applyFont="1" applyFill="1" applyBorder="1"/>
    <xf numFmtId="165" fontId="5" fillId="4" borderId="8" xfId="0" applyNumberFormat="1" applyFont="1" applyFill="1" applyBorder="1"/>
    <xf numFmtId="165" fontId="5" fillId="4" borderId="10" xfId="0" applyNumberFormat="1" applyFont="1" applyFill="1" applyBorder="1"/>
    <xf numFmtId="0" fontId="2" fillId="4" borderId="0" xfId="0" applyFont="1" applyFill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I10" sqref="I10"/>
    </sheetView>
  </sheetViews>
  <sheetFormatPr defaultRowHeight="14.4" x14ac:dyDescent="0.3"/>
  <cols>
    <col min="1" max="1" width="16.109375" style="3" customWidth="1"/>
    <col min="2" max="2" width="14" style="3" customWidth="1"/>
    <col min="3" max="3" width="14.109375" style="3" customWidth="1"/>
    <col min="4" max="8" width="10.21875" style="3" customWidth="1"/>
    <col min="9" max="9" width="5.109375" style="3" customWidth="1"/>
    <col min="10" max="10" width="13.33203125" style="3" customWidth="1"/>
    <col min="11" max="11" width="11.6640625" style="3" customWidth="1"/>
    <col min="12" max="12" width="5.77734375" style="24" customWidth="1"/>
    <col min="13" max="17" width="5.77734375" style="3" customWidth="1"/>
    <col min="18" max="16384" width="8.88671875" style="3"/>
  </cols>
  <sheetData>
    <row r="1" spans="1:17" ht="30.6" customHeight="1" x14ac:dyDescent="0.3">
      <c r="A1" s="26" t="s">
        <v>40</v>
      </c>
      <c r="B1" s="14"/>
      <c r="C1" s="15"/>
      <c r="D1" s="15"/>
      <c r="E1" s="1"/>
      <c r="F1" s="1"/>
      <c r="G1" s="1"/>
      <c r="H1" s="1"/>
      <c r="I1" s="2"/>
      <c r="J1" s="2"/>
      <c r="K1" s="2"/>
      <c r="L1" s="1"/>
      <c r="M1" s="2"/>
      <c r="N1" s="2"/>
      <c r="O1" s="2"/>
      <c r="P1" s="2"/>
      <c r="Q1" s="2"/>
    </row>
    <row r="2" spans="1:17" x14ac:dyDescent="0.3">
      <c r="B2" s="2"/>
      <c r="C2" s="16"/>
      <c r="D2" s="1"/>
      <c r="E2" s="1"/>
      <c r="F2" s="1"/>
      <c r="G2" s="1"/>
      <c r="H2" s="1"/>
      <c r="I2" s="2"/>
      <c r="K2" s="2"/>
      <c r="M2" s="2"/>
      <c r="N2" s="2"/>
      <c r="O2" s="2"/>
      <c r="P2" s="2"/>
      <c r="Q2" s="2"/>
    </row>
    <row r="3" spans="1:17" ht="15.6" x14ac:dyDescent="0.3">
      <c r="B3" s="4"/>
      <c r="C3" s="4"/>
      <c r="D3" s="5" t="s">
        <v>41</v>
      </c>
      <c r="E3" s="5" t="s">
        <v>42</v>
      </c>
      <c r="F3" s="5" t="s">
        <v>43</v>
      </c>
      <c r="G3" s="5" t="s">
        <v>44</v>
      </c>
      <c r="H3" s="5" t="s">
        <v>45</v>
      </c>
      <c r="I3" s="2"/>
      <c r="J3" s="50" t="s">
        <v>0</v>
      </c>
      <c r="K3" s="50"/>
      <c r="L3" s="25">
        <v>5</v>
      </c>
      <c r="M3" s="2"/>
      <c r="N3" s="2"/>
      <c r="O3" s="2"/>
      <c r="P3" s="2"/>
      <c r="Q3" s="2"/>
    </row>
    <row r="4" spans="1:17" ht="15.6" x14ac:dyDescent="0.3">
      <c r="B4" s="6" t="s">
        <v>41</v>
      </c>
      <c r="C4" s="5" t="s">
        <v>10</v>
      </c>
      <c r="D4" s="7"/>
      <c r="E4" s="8"/>
      <c r="F4" s="8"/>
      <c r="G4" s="8"/>
      <c r="H4" s="8"/>
      <c r="I4" s="2"/>
      <c r="J4" s="50" t="s">
        <v>1</v>
      </c>
      <c r="K4" s="50"/>
      <c r="L4" s="29">
        <f>(MAX(D12:H12)-MIN(D12:H12))/2</f>
        <v>0</v>
      </c>
      <c r="M4" s="2"/>
      <c r="N4" s="2"/>
      <c r="O4" s="2"/>
      <c r="P4" s="2"/>
      <c r="Q4" s="2"/>
    </row>
    <row r="5" spans="1:17" ht="15" thickBot="1" x14ac:dyDescent="0.35">
      <c r="B5" s="6" t="s">
        <v>46</v>
      </c>
      <c r="C5" s="5" t="s">
        <v>10</v>
      </c>
      <c r="D5" s="8"/>
      <c r="E5" s="7"/>
      <c r="F5" s="8"/>
      <c r="G5" s="8"/>
      <c r="H5" s="8"/>
      <c r="I5" s="2"/>
      <c r="M5" s="2"/>
      <c r="N5" s="2"/>
      <c r="O5" s="2"/>
      <c r="P5" s="2"/>
      <c r="Q5" s="2"/>
    </row>
    <row r="6" spans="1:17" ht="15" thickBot="1" x14ac:dyDescent="0.35">
      <c r="B6" s="6" t="s">
        <v>43</v>
      </c>
      <c r="C6" s="5" t="s">
        <v>10</v>
      </c>
      <c r="D6" s="8"/>
      <c r="E6" s="8"/>
      <c r="F6" s="7"/>
      <c r="G6" s="8"/>
      <c r="H6" s="8"/>
      <c r="I6" s="2"/>
      <c r="J6" s="31" t="s">
        <v>11</v>
      </c>
      <c r="K6" s="2"/>
      <c r="L6" s="1"/>
      <c r="M6" s="2"/>
      <c r="N6" s="2"/>
      <c r="O6" s="2"/>
      <c r="P6" s="2"/>
      <c r="Q6" s="2"/>
    </row>
    <row r="7" spans="1:17" ht="15" thickBot="1" x14ac:dyDescent="0.35">
      <c r="B7" s="6" t="s">
        <v>44</v>
      </c>
      <c r="C7" s="5" t="s">
        <v>10</v>
      </c>
      <c r="D7" s="8"/>
      <c r="E7" s="8"/>
      <c r="F7" s="8"/>
      <c r="G7" s="7"/>
      <c r="H7" s="8"/>
      <c r="I7" s="2"/>
      <c r="J7" s="32">
        <v>7</v>
      </c>
      <c r="K7" s="2"/>
      <c r="L7" s="1"/>
      <c r="M7" s="2"/>
      <c r="N7" s="2"/>
      <c r="O7" s="2"/>
      <c r="P7" s="2"/>
      <c r="Q7" s="2"/>
    </row>
    <row r="8" spans="1:17" x14ac:dyDescent="0.3">
      <c r="B8" s="6" t="s">
        <v>45</v>
      </c>
      <c r="C8" s="5" t="s">
        <v>10</v>
      </c>
      <c r="D8" s="8"/>
      <c r="E8" s="8"/>
      <c r="F8" s="8"/>
      <c r="G8" s="8"/>
      <c r="H8" s="7"/>
      <c r="I8" s="2"/>
      <c r="J8" s="2"/>
      <c r="K8" s="2"/>
      <c r="L8" s="1"/>
      <c r="M8" s="2"/>
      <c r="N8" s="2"/>
      <c r="O8" s="2"/>
      <c r="P8" s="2"/>
      <c r="Q8" s="2"/>
    </row>
    <row r="9" spans="1:17" x14ac:dyDescent="0.3">
      <c r="B9" s="2"/>
      <c r="C9" s="2"/>
      <c r="D9" s="9"/>
      <c r="E9" s="9"/>
      <c r="F9" s="9"/>
      <c r="G9" s="9"/>
      <c r="H9" s="9"/>
      <c r="I9" s="2"/>
      <c r="J9" s="2"/>
      <c r="K9" s="2"/>
      <c r="L9" s="1"/>
      <c r="M9" s="2"/>
      <c r="N9" s="2"/>
      <c r="O9" s="2"/>
      <c r="P9" s="2"/>
      <c r="Q9" s="2"/>
    </row>
    <row r="10" spans="1:17" x14ac:dyDescent="0.3">
      <c r="B10" s="2"/>
      <c r="C10" s="2"/>
      <c r="D10" s="9"/>
      <c r="E10" s="9"/>
      <c r="F10" s="9"/>
      <c r="G10" s="9"/>
      <c r="H10" s="9"/>
      <c r="I10" s="2"/>
      <c r="J10" s="2"/>
      <c r="K10" s="2"/>
      <c r="L10" s="1"/>
      <c r="M10" s="2"/>
      <c r="N10" s="2"/>
      <c r="O10" s="2"/>
      <c r="P10" s="2"/>
      <c r="Q10" s="2"/>
    </row>
    <row r="11" spans="1:17" x14ac:dyDescent="0.3">
      <c r="A11" s="2" t="s">
        <v>2</v>
      </c>
      <c r="C11" s="2"/>
      <c r="D11" s="9">
        <f>SUM(D4:D10)-D4</f>
        <v>0</v>
      </c>
      <c r="E11" s="9">
        <f>SUM(E4:E10)-E5</f>
        <v>0</v>
      </c>
      <c r="F11" s="9">
        <f>SUM(F4:F10)-F6</f>
        <v>0</v>
      </c>
      <c r="G11" s="9">
        <f>SUM(G4:G10)-G7</f>
        <v>0</v>
      </c>
      <c r="H11" s="9">
        <f>SUM(H4:H10)-H8</f>
        <v>0</v>
      </c>
      <c r="I11" s="2"/>
      <c r="J11" s="10"/>
      <c r="K11" s="10"/>
      <c r="L11" s="1"/>
      <c r="M11" s="2"/>
      <c r="N11" s="2"/>
      <c r="O11" s="2"/>
      <c r="P11" s="2"/>
      <c r="Q11" s="2"/>
    </row>
    <row r="12" spans="1:17" x14ac:dyDescent="0.3">
      <c r="A12" s="2" t="s">
        <v>3</v>
      </c>
      <c r="C12" s="2"/>
      <c r="D12" s="11" t="str">
        <f>IF(D11&gt;0,D11/($L$3-1),"")</f>
        <v/>
      </c>
      <c r="E12" s="11" t="str">
        <f>IF(E11&gt;0,E11/($L$3-1),"")</f>
        <v/>
      </c>
      <c r="F12" s="11" t="str">
        <f>IF(F11&gt;0,F11/($L$3-1),"")</f>
        <v/>
      </c>
      <c r="G12" s="11" t="str">
        <f>IF(G11&gt;0,G11/($L$3-1),"")</f>
        <v/>
      </c>
      <c r="H12" s="11" t="str">
        <f>IF(H11&gt;0,H11/($L$3-1),"")</f>
        <v/>
      </c>
      <c r="I12" s="2"/>
      <c r="J12" s="10"/>
      <c r="K12" s="10"/>
      <c r="L12" s="1"/>
      <c r="M12" s="2"/>
      <c r="N12" s="2"/>
      <c r="O12" s="2"/>
      <c r="P12" s="2"/>
      <c r="Q12" s="2"/>
    </row>
    <row r="13" spans="1:17" x14ac:dyDescent="0.3">
      <c r="B13" s="2"/>
      <c r="C13" s="2" t="s">
        <v>13</v>
      </c>
      <c r="D13" s="28" t="s">
        <v>14</v>
      </c>
      <c r="E13" s="9"/>
      <c r="F13" s="9"/>
      <c r="G13" s="9"/>
      <c r="H13" s="1"/>
      <c r="I13" s="2"/>
      <c r="J13" s="10"/>
      <c r="K13" s="10"/>
      <c r="L13" s="9"/>
      <c r="M13" s="2"/>
      <c r="N13" s="2"/>
      <c r="O13" s="2"/>
      <c r="P13" s="2"/>
      <c r="Q13" s="2"/>
    </row>
    <row r="14" spans="1:17" x14ac:dyDescent="0.3">
      <c r="A14" s="2" t="s">
        <v>4</v>
      </c>
      <c r="C14" s="11" t="e">
        <f>AVERAGE(D12:J12)</f>
        <v>#DIV/0!</v>
      </c>
      <c r="D14" s="11" t="str">
        <f>IF(D11&gt;0,AVERAGE(D5:H8),"")</f>
        <v/>
      </c>
      <c r="E14" s="11" t="str">
        <f>IF(E11&gt;0,AVERAGE(D4:H4,D6:H8),"")</f>
        <v/>
      </c>
      <c r="F14" s="11" t="str">
        <f>IF(F11&gt;0,AVERAGE(D4:H5,D7:H8),"")</f>
        <v/>
      </c>
      <c r="G14" s="11" t="str">
        <f>IF(G11&gt;0,AVERAGE(D4:H6,D8:H8),"")</f>
        <v/>
      </c>
      <c r="H14" s="1" t="str">
        <f>IF(H11&gt;0,AVERAGE(D4:H7,#REF!),"")</f>
        <v/>
      </c>
      <c r="I14" s="2"/>
      <c r="J14" s="10"/>
      <c r="K14" s="10"/>
      <c r="L14" s="9"/>
      <c r="M14" s="2"/>
      <c r="N14" s="2"/>
      <c r="O14" s="2"/>
      <c r="P14" s="2"/>
      <c r="Q14" s="2"/>
    </row>
    <row r="15" spans="1:17" x14ac:dyDescent="0.3">
      <c r="B15" s="2"/>
      <c r="C15" s="12"/>
      <c r="D15" s="11"/>
      <c r="E15" s="11"/>
      <c r="F15" s="11"/>
      <c r="G15" s="11"/>
      <c r="H15" s="1"/>
      <c r="I15" s="2"/>
      <c r="J15" s="10"/>
      <c r="K15" s="10"/>
      <c r="L15" s="11"/>
      <c r="M15" s="2"/>
      <c r="N15" s="2"/>
      <c r="O15" s="2"/>
      <c r="P15" s="2"/>
      <c r="Q15" s="2"/>
    </row>
    <row r="16" spans="1:17" x14ac:dyDescent="0.3">
      <c r="A16" s="2" t="s">
        <v>12</v>
      </c>
      <c r="C16" s="12"/>
      <c r="D16" s="11">
        <f>IF(D11&gt;0,(D12-D14)/D14,0)</f>
        <v>0</v>
      </c>
      <c r="E16" s="11">
        <f t="shared" ref="E16:H16" si="0">IF(E11&gt;0,(E12-E14)/E14,0)</f>
        <v>0</v>
      </c>
      <c r="F16" s="11">
        <f t="shared" si="0"/>
        <v>0</v>
      </c>
      <c r="G16" s="11">
        <f t="shared" si="0"/>
        <v>0</v>
      </c>
      <c r="H16" s="11">
        <f t="shared" si="0"/>
        <v>0</v>
      </c>
      <c r="I16" s="2"/>
      <c r="J16" s="17" t="s">
        <v>6</v>
      </c>
      <c r="K16" s="18"/>
      <c r="L16" s="19" t="e">
        <f>ABS(D17)</f>
        <v>#DIV/0!</v>
      </c>
      <c r="M16" s="19" t="e">
        <f>ABS(E17)</f>
        <v>#DIV/0!</v>
      </c>
      <c r="N16" s="19" t="e">
        <f>ABS(F17)</f>
        <v>#DIV/0!</v>
      </c>
      <c r="O16" s="19" t="e">
        <f>ABS(G17)</f>
        <v>#DIV/0!</v>
      </c>
      <c r="P16" s="19" t="e">
        <f>ABS(H17)</f>
        <v>#DIV/0!</v>
      </c>
      <c r="Q16" s="19" t="e">
        <f>ABS(#REF!)</f>
        <v>#REF!</v>
      </c>
    </row>
    <row r="17" spans="1:17" x14ac:dyDescent="0.3">
      <c r="A17" s="3" t="s">
        <v>5</v>
      </c>
      <c r="B17" s="2"/>
      <c r="C17" s="2"/>
      <c r="D17" s="9" t="e">
        <f>D16*$C$14</f>
        <v>#DIV/0!</v>
      </c>
      <c r="E17" s="9" t="e">
        <f>E16*$C$14</f>
        <v>#DIV/0!</v>
      </c>
      <c r="F17" s="9" t="e">
        <f>F16*$C$14</f>
        <v>#DIV/0!</v>
      </c>
      <c r="G17" s="9" t="e">
        <f>G16*$C$14</f>
        <v>#DIV/0!</v>
      </c>
      <c r="H17" s="9" t="e">
        <f>H16*$C$14</f>
        <v>#DIV/0!</v>
      </c>
      <c r="I17" s="2"/>
      <c r="J17" s="17" t="s">
        <v>7</v>
      </c>
      <c r="K17" s="18"/>
      <c r="L17" s="19" t="e">
        <f>SUM(L16:T16)/2</f>
        <v>#DIV/0!</v>
      </c>
      <c r="M17" s="20"/>
      <c r="N17" s="20"/>
      <c r="O17" s="20"/>
      <c r="P17" s="20"/>
      <c r="Q17" s="20"/>
    </row>
    <row r="18" spans="1:17" x14ac:dyDescent="0.3">
      <c r="A18" s="13" t="s">
        <v>8</v>
      </c>
      <c r="B18" s="22"/>
      <c r="C18" s="13"/>
      <c r="D18" s="23" t="e">
        <f>D17*$L$4/$L18</f>
        <v>#DIV/0!</v>
      </c>
      <c r="E18" s="23" t="e">
        <f>E17*$L$4/$L18</f>
        <v>#DIV/0!</v>
      </c>
      <c r="F18" s="23" t="e">
        <f>F17*$L$4/$L18</f>
        <v>#DIV/0!</v>
      </c>
      <c r="G18" s="23" t="e">
        <f>G17*$L$4/$L18</f>
        <v>#DIV/0!</v>
      </c>
      <c r="H18" s="23" t="e">
        <f>H17*$L$4/$L18</f>
        <v>#DIV/0!</v>
      </c>
      <c r="I18" s="2"/>
      <c r="J18" s="21" t="s">
        <v>9</v>
      </c>
      <c r="K18" s="18"/>
      <c r="L18" s="19" t="e">
        <f>IF(L17&lt;$L$4,$L$4,L17)</f>
        <v>#DIV/0!</v>
      </c>
      <c r="M18" s="20"/>
      <c r="N18" s="20"/>
      <c r="O18" s="20"/>
      <c r="P18" s="20"/>
      <c r="Q18" s="20"/>
    </row>
    <row r="19" spans="1:17" ht="15" thickBot="1" x14ac:dyDescent="0.35">
      <c r="B19" s="13"/>
      <c r="D19" s="1"/>
      <c r="E19" s="1"/>
      <c r="F19" s="1"/>
      <c r="G19" s="1"/>
      <c r="H19" s="1"/>
      <c r="I19" s="2"/>
      <c r="J19" s="2"/>
      <c r="K19" s="2"/>
      <c r="L19" s="1"/>
      <c r="M19" s="2"/>
      <c r="N19" s="2"/>
      <c r="O19" s="2"/>
      <c r="P19" s="2"/>
      <c r="Q19" s="2"/>
    </row>
    <row r="20" spans="1:17" ht="15" thickBot="1" x14ac:dyDescent="0.35">
      <c r="A20" s="30" t="s">
        <v>15</v>
      </c>
      <c r="D20" s="33" t="e">
        <f>MAX(1,MIN(10,$J$7+D18))</f>
        <v>#DIV/0!</v>
      </c>
      <c r="E20" s="34" t="e">
        <f>MAX(1,MIN(10,$J$7+E18))</f>
        <v>#DIV/0!</v>
      </c>
      <c r="F20" s="34" t="e">
        <f>MAX(1,MIN(10,$J$7+F18))</f>
        <v>#DIV/0!</v>
      </c>
      <c r="G20" s="34" t="e">
        <f>MAX(1,MIN(10,$J$7+G18))</f>
        <v>#DIV/0!</v>
      </c>
      <c r="H20" s="34" t="e">
        <f>MAX(1,MIN(10,$J$7+H18))</f>
        <v>#DIV/0!</v>
      </c>
      <c r="J20" s="27"/>
    </row>
    <row r="21" spans="1:17" ht="15" thickBot="1" x14ac:dyDescent="0.35"/>
    <row r="22" spans="1:17" ht="15" thickBot="1" x14ac:dyDescent="0.35">
      <c r="B22" s="41" t="s">
        <v>23</v>
      </c>
      <c r="C22" s="42" t="s">
        <v>34</v>
      </c>
      <c r="D22" s="42" t="s">
        <v>35</v>
      </c>
      <c r="E22" s="43" t="s">
        <v>36</v>
      </c>
    </row>
    <row r="23" spans="1:17" x14ac:dyDescent="0.3">
      <c r="B23" s="39" t="str">
        <f>B4</f>
        <v>Jelle</v>
      </c>
      <c r="C23" s="40" t="e">
        <f>D20</f>
        <v>#DIV/0!</v>
      </c>
      <c r="D23" s="44"/>
      <c r="E23" s="47" t="e">
        <f>C23+D23</f>
        <v>#DIV/0!</v>
      </c>
    </row>
    <row r="24" spans="1:17" x14ac:dyDescent="0.3">
      <c r="B24" s="35" t="str">
        <f>B5</f>
        <v>Ben</v>
      </c>
      <c r="C24" s="37" t="e">
        <f>E20</f>
        <v>#DIV/0!</v>
      </c>
      <c r="D24" s="45"/>
      <c r="E24" s="48" t="e">
        <f t="shared" ref="E24:E28" si="1">C24+D24</f>
        <v>#DIV/0!</v>
      </c>
    </row>
    <row r="25" spans="1:17" x14ac:dyDescent="0.3">
      <c r="B25" s="35" t="str">
        <f>B6</f>
        <v>Joeri</v>
      </c>
      <c r="C25" s="37" t="e">
        <f>F20</f>
        <v>#DIV/0!</v>
      </c>
      <c r="D25" s="45"/>
      <c r="E25" s="48" t="e">
        <f t="shared" si="1"/>
        <v>#DIV/0!</v>
      </c>
    </row>
    <row r="26" spans="1:17" x14ac:dyDescent="0.3">
      <c r="B26" s="35" t="str">
        <f>B7</f>
        <v>Kerwin</v>
      </c>
      <c r="C26" s="37" t="e">
        <f>G20</f>
        <v>#DIV/0!</v>
      </c>
      <c r="D26" s="45"/>
      <c r="E26" s="48" t="e">
        <f t="shared" si="1"/>
        <v>#DIV/0!</v>
      </c>
    </row>
    <row r="27" spans="1:17" x14ac:dyDescent="0.3">
      <c r="B27" s="35" t="str">
        <f>B8</f>
        <v>Mike</v>
      </c>
      <c r="C27" s="37" t="e">
        <f>H20</f>
        <v>#DIV/0!</v>
      </c>
      <c r="D27" s="45"/>
      <c r="E27" s="48" t="e">
        <f t="shared" si="1"/>
        <v>#DIV/0!</v>
      </c>
    </row>
    <row r="28" spans="1:17" ht="15" thickBot="1" x14ac:dyDescent="0.35">
      <c r="B28" s="36" t="e">
        <f>#REF!</f>
        <v>#REF!</v>
      </c>
      <c r="C28" s="38" t="e">
        <f>#REF!</f>
        <v>#REF!</v>
      </c>
      <c r="D28" s="46"/>
      <c r="E28" s="49" t="e">
        <f t="shared" si="1"/>
        <v>#REF!</v>
      </c>
    </row>
    <row r="29" spans="1:17" ht="15" thickTop="1" x14ac:dyDescent="0.3"/>
  </sheetData>
  <mergeCells count="2">
    <mergeCell ref="J3:K3"/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A9" sqref="A9"/>
    </sheetView>
  </sheetViews>
  <sheetFormatPr defaultRowHeight="14.4" x14ac:dyDescent="0.3"/>
  <cols>
    <col min="1" max="1" width="14" bestFit="1" customWidth="1"/>
  </cols>
  <sheetData>
    <row r="1" spans="1:2" x14ac:dyDescent="0.3">
      <c r="A1" t="s">
        <v>16</v>
      </c>
    </row>
    <row r="2" spans="1:2" x14ac:dyDescent="0.3">
      <c r="A2" t="s">
        <v>17</v>
      </c>
      <c r="B2" t="s">
        <v>18</v>
      </c>
    </row>
    <row r="3" spans="1:2" x14ac:dyDescent="0.3">
      <c r="A3" t="s">
        <v>19</v>
      </c>
      <c r="B3" t="s">
        <v>20</v>
      </c>
    </row>
    <row r="4" spans="1:2" x14ac:dyDescent="0.3">
      <c r="A4" t="s">
        <v>21</v>
      </c>
      <c r="B4" t="s">
        <v>22</v>
      </c>
    </row>
    <row r="5" spans="1:2" x14ac:dyDescent="0.3">
      <c r="A5" t="s">
        <v>32</v>
      </c>
      <c r="B5" t="s">
        <v>33</v>
      </c>
    </row>
    <row r="6" spans="1:2" x14ac:dyDescent="0.3">
      <c r="A6" t="s">
        <v>37</v>
      </c>
      <c r="B6" t="s">
        <v>38</v>
      </c>
    </row>
    <row r="8" spans="1:2" x14ac:dyDescent="0.3">
      <c r="A8" t="s">
        <v>24</v>
      </c>
    </row>
    <row r="9" spans="1:2" x14ac:dyDescent="0.3">
      <c r="A9" t="s">
        <v>39</v>
      </c>
      <c r="B9" t="s">
        <v>25</v>
      </c>
    </row>
    <row r="11" spans="1:2" x14ac:dyDescent="0.3">
      <c r="A11" t="s">
        <v>26</v>
      </c>
    </row>
    <row r="12" spans="1:2" x14ac:dyDescent="0.3">
      <c r="A12" t="s">
        <v>31</v>
      </c>
    </row>
    <row r="13" spans="1:2" x14ac:dyDescent="0.3">
      <c r="A13" t="s">
        <v>30</v>
      </c>
    </row>
    <row r="15" spans="1:2" x14ac:dyDescent="0.3">
      <c r="A15" t="s">
        <v>27</v>
      </c>
    </row>
    <row r="16" spans="1:2" x14ac:dyDescent="0.3">
      <c r="A16" t="s">
        <v>28</v>
      </c>
    </row>
    <row r="17" spans="1:1" x14ac:dyDescent="0.3">
      <c r="A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Invullen</vt:lpstr>
      <vt:lpstr>Instructies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Mike Dijkstra</cp:lastModifiedBy>
  <dcterms:created xsi:type="dcterms:W3CDTF">2014-09-28T11:45:34Z</dcterms:created>
  <dcterms:modified xsi:type="dcterms:W3CDTF">2018-01-30T13:39:52Z</dcterms:modified>
</cp:coreProperties>
</file>