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yetanoupch-my.sharepoint.com/personal/renzo_chan_upch_pe/Documents/Proyectos IETSI/IETSI/Hardware/PCB Nodo TX/"/>
    </mc:Choice>
  </mc:AlternateContent>
  <xr:revisionPtr revIDLastSave="0" documentId="8_{9C070AF5-05C4-454E-96AE-6B209C182172}" xr6:coauthVersionLast="47" xr6:coauthVersionMax="47" xr10:uidLastSave="{00000000-0000-0000-0000-000000000000}"/>
  <bookViews>
    <workbookView xWindow="-120" yWindow="-120" windowWidth="20730" windowHeight="11160"/>
  </bookViews>
  <sheets>
    <sheet name="BOM_radioAudioController_2023-0" sheetId="1" r:id="rId1"/>
  </sheets>
  <calcPr calcId="0"/>
</workbook>
</file>

<file path=xl/calcChain.xml><?xml version="1.0" encoding="utf-8"?>
<calcChain xmlns="http://schemas.openxmlformats.org/spreadsheetml/2006/main">
  <c r="J22" i="1" l="1"/>
  <c r="K22" i="1" s="1"/>
  <c r="K24" i="1" s="1"/>
  <c r="J21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" i="1"/>
  <c r="J23" i="1" l="1"/>
  <c r="J24" i="1"/>
  <c r="K23" i="1"/>
  <c r="K21" i="1"/>
</calcChain>
</file>

<file path=xl/sharedStrings.xml><?xml version="1.0" encoding="utf-8"?>
<sst xmlns="http://schemas.openxmlformats.org/spreadsheetml/2006/main" count="142" uniqueCount="105">
  <si>
    <t>ID</t>
  </si>
  <si>
    <t>Name</t>
  </si>
  <si>
    <t>Designator</t>
  </si>
  <si>
    <t>Footprint</t>
  </si>
  <si>
    <t>Manufacturer Part</t>
  </si>
  <si>
    <t>Manufacturer</t>
  </si>
  <si>
    <t>Supplier</t>
  </si>
  <si>
    <t>Supplier Part</t>
  </si>
  <si>
    <t>0.1u</t>
  </si>
  <si>
    <t>C1,C2,C3,C4,C5,C9</t>
  </si>
  <si>
    <t>C0805</t>
  </si>
  <si>
    <t>CC0805JRX7R7BB104</t>
  </si>
  <si>
    <t>YAGEO(国巨)</t>
  </si>
  <si>
    <t>LCSC</t>
  </si>
  <si>
    <t>C520082</t>
  </si>
  <si>
    <t>2.2uF</t>
  </si>
  <si>
    <t>C6</t>
  </si>
  <si>
    <t>CC0805KKX5R9BB225</t>
  </si>
  <si>
    <t>C326581</t>
  </si>
  <si>
    <t>1uF</t>
  </si>
  <si>
    <t>C7</t>
  </si>
  <si>
    <t>TCC0805X7R105K250DTS</t>
  </si>
  <si>
    <t>CCTC</t>
  </si>
  <si>
    <t>C344171</t>
  </si>
  <si>
    <t>470pF</t>
  </si>
  <si>
    <t>C8</t>
  </si>
  <si>
    <t>TCC0805X7R471K501FT</t>
  </si>
  <si>
    <t>CCTC(三环)</t>
  </si>
  <si>
    <t>C376985</t>
  </si>
  <si>
    <t>1u</t>
  </si>
  <si>
    <t>C10</t>
  </si>
  <si>
    <t>CC0805ZRY5V8BB105</t>
  </si>
  <si>
    <t>C106837</t>
  </si>
  <si>
    <t>FTDI Header</t>
  </si>
  <si>
    <t>H1</t>
  </si>
  <si>
    <t>HDR-F-2.54_1X6</t>
  </si>
  <si>
    <t>PZ2.54-1*6-FWZ</t>
  </si>
  <si>
    <t>ZHOURI(洲日)</t>
  </si>
  <si>
    <t>C5224019</t>
  </si>
  <si>
    <t>RESET</t>
  </si>
  <si>
    <t>KEY1</t>
  </si>
  <si>
    <t>KEY-SMD_4P-L6.0-W6.0-P3.90-LS10.0</t>
  </si>
  <si>
    <t>K2-6639SP-D4SC-04</t>
  </si>
  <si>
    <t>韩国韩荣</t>
  </si>
  <si>
    <t>C191626</t>
  </si>
  <si>
    <t>BT1</t>
  </si>
  <si>
    <t>KEY2</t>
  </si>
  <si>
    <t>KEY-TH_4P-L6.0-W6.0-P4.50-LS6.5</t>
  </si>
  <si>
    <t>K2-1102DP-E4SW-04</t>
  </si>
  <si>
    <t>C136684</t>
  </si>
  <si>
    <t>BT2</t>
  </si>
  <si>
    <t>KEY3</t>
  </si>
  <si>
    <t>BT3</t>
  </si>
  <si>
    <t>KEY4</t>
  </si>
  <si>
    <t>VBAT</t>
  </si>
  <si>
    <t>P1</t>
  </si>
  <si>
    <t>HDR-TH_2P-P2.54-V-F</t>
  </si>
  <si>
    <t>2.54-1*2PFemale</t>
  </si>
  <si>
    <t>BOOMELE</t>
  </si>
  <si>
    <t>C49661</t>
  </si>
  <si>
    <t>10k</t>
  </si>
  <si>
    <t>R1</t>
  </si>
  <si>
    <t>R0805</t>
  </si>
  <si>
    <t>RC0805FR-7W10KL</t>
  </si>
  <si>
    <t>C723404</t>
  </si>
  <si>
    <t>100k</t>
  </si>
  <si>
    <t>R2</t>
  </si>
  <si>
    <t>RC0805JR-07100KL</t>
  </si>
  <si>
    <t>C100049</t>
  </si>
  <si>
    <t>MIC5219</t>
  </si>
  <si>
    <t>U1</t>
  </si>
  <si>
    <t>SOT-23-5_L2.9-W1.6-P0.95-LS2.8-BR</t>
  </si>
  <si>
    <t>MIC5219-2.9YM5-TR</t>
  </si>
  <si>
    <t>MICROCHIP(美国微芯)</t>
  </si>
  <si>
    <t>C625857</t>
  </si>
  <si>
    <t>ATMEGA328P-AU</t>
  </si>
  <si>
    <t>U2</t>
  </si>
  <si>
    <t>TQFP-32_L7.0-W7.0-P0.80-LS9.0-BL</t>
  </si>
  <si>
    <t>C14877</t>
  </si>
  <si>
    <t>RFM69HW</t>
  </si>
  <si>
    <t>U3</t>
  </si>
  <si>
    <t>RFM69W-XXXS2</t>
  </si>
  <si>
    <t>DL-RFM69HC-915M</t>
  </si>
  <si>
    <t>DreamLNK(骏晔科技)</t>
  </si>
  <si>
    <t>C2844478</t>
  </si>
  <si>
    <t>8MHz</t>
  </si>
  <si>
    <t>X1</t>
  </si>
  <si>
    <t>CRYSTAL-SMD_L11.4-W4.8-LS12.7</t>
  </si>
  <si>
    <t>72008000RW1</t>
  </si>
  <si>
    <t>HD(浩都频率)</t>
  </si>
  <si>
    <t>C655077</t>
  </si>
  <si>
    <t>Qty</t>
  </si>
  <si>
    <t>TOTAL (PEN)</t>
  </si>
  <si>
    <t>TOTAL (USD)</t>
  </si>
  <si>
    <t>Batería LiPo 3.7V 1000mAh</t>
  </si>
  <si>
    <t>B1</t>
  </si>
  <si>
    <t>CH1</t>
  </si>
  <si>
    <t>Unit Price</t>
  </si>
  <si>
    <t>Subtotal Price</t>
  </si>
  <si>
    <t>MTLab</t>
  </si>
  <si>
    <t xml:space="preserve">TP4056 </t>
  </si>
  <si>
    <t>Cargador de pared</t>
  </si>
  <si>
    <t>Mdo Libre</t>
  </si>
  <si>
    <t xml:space="preserve">Fabricación PCB </t>
  </si>
  <si>
    <t>JLPCB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</si>
</sst>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7" formatCode="0.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0" fontId="0" fillId="0" borderId="10" xfId="0" applyBorder="1"/>
    <xf numFmtId="0" fontId="0" fillId="0" borderId="10" xfId="0" applyFill="1" applyBorder="1"/>
    <xf numFmtId="0" fontId="18" fillId="33" borderId="10" xfId="0" applyFont="1" applyFill="1" applyBorder="1" applyAlignment="1">
      <alignment horizontal="center"/>
    </xf>
    <xf numFmtId="0" fontId="13" fillId="33" borderId="10" xfId="0" applyFont="1" applyFill="1" applyBorder="1" applyAlignment="1">
      <alignment horizontal="center"/>
    </xf>
    <xf numFmtId="0" fontId="13" fillId="33" borderId="11" xfId="0" applyFont="1" applyFill="1" applyBorder="1" applyAlignment="1">
      <alignment horizontal="center"/>
    </xf>
    <xf numFmtId="167" fontId="0" fillId="0" borderId="10" xfId="0" applyNumberFormat="1" applyBorder="1"/>
    <xf numFmtId="167" fontId="16" fillId="0" borderId="11" xfId="0" applyNumberFormat="1" applyFont="1" applyBorder="1" applyAlignment="1">
      <alignment horizontal="right"/>
    </xf>
    <xf numFmtId="167" fontId="16" fillId="0" borderId="10" xfId="0" applyNumberFormat="1" applyFont="1" applyBorder="1" applyAlignment="1">
      <alignment horizontal="right"/>
    </xf>
    <xf numFmtId="167" fontId="0" fillId="0" borderId="11" xfId="0" applyNumberFormat="1" applyBorder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tabSelected="1" workbookViewId="0">
      <selection activeCell="E25" sqref="E25"/>
    </sheetView>
  </sheetViews>
  <sheetFormatPr baseColWidth="10" defaultRowHeight="15" x14ac:dyDescent="0.25"/>
  <cols>
    <col min="1" max="1" width="5.140625" customWidth="1"/>
    <col min="2" max="2" width="23.85546875" customWidth="1"/>
    <col min="3" max="3" width="17.28515625" customWidth="1"/>
    <col min="4" max="4" width="34.140625" customWidth="1"/>
    <col min="5" max="5" width="5.28515625" style="1" customWidth="1"/>
    <col min="6" max="6" width="23.85546875" customWidth="1"/>
    <col min="7" max="7" width="24" customWidth="1"/>
    <col min="9" max="9" width="14.5703125" customWidth="1"/>
    <col min="11" max="11" width="15.42578125" customWidth="1"/>
  </cols>
  <sheetData>
    <row r="1" spans="1:11" ht="15.75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91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97</v>
      </c>
      <c r="K1" s="5" t="s">
        <v>98</v>
      </c>
    </row>
    <row r="2" spans="1:11" x14ac:dyDescent="0.25">
      <c r="A2" s="2">
        <v>1</v>
      </c>
      <c r="B2" s="3" t="s">
        <v>8</v>
      </c>
      <c r="C2" s="3" t="s">
        <v>9</v>
      </c>
      <c r="D2" s="3" t="s">
        <v>10</v>
      </c>
      <c r="E2" s="2">
        <v>6</v>
      </c>
      <c r="F2" s="3" t="s">
        <v>11</v>
      </c>
      <c r="G2" s="3" t="s">
        <v>12</v>
      </c>
      <c r="H2" s="3" t="s">
        <v>13</v>
      </c>
      <c r="I2" s="3" t="s">
        <v>14</v>
      </c>
      <c r="J2" s="8">
        <v>0.01</v>
      </c>
      <c r="K2" s="8">
        <f>J2*E2</f>
        <v>0.06</v>
      </c>
    </row>
    <row r="3" spans="1:11" x14ac:dyDescent="0.25">
      <c r="A3" s="2">
        <v>2</v>
      </c>
      <c r="B3" s="3" t="s">
        <v>15</v>
      </c>
      <c r="C3" s="3" t="s">
        <v>16</v>
      </c>
      <c r="D3" s="3" t="s">
        <v>10</v>
      </c>
      <c r="E3" s="2">
        <v>1</v>
      </c>
      <c r="F3" s="3" t="s">
        <v>17</v>
      </c>
      <c r="G3" s="3" t="s">
        <v>12</v>
      </c>
      <c r="H3" s="3" t="s">
        <v>13</v>
      </c>
      <c r="I3" s="3" t="s">
        <v>18</v>
      </c>
      <c r="J3" s="8">
        <v>2.8000000000000001E-2</v>
      </c>
      <c r="K3" s="8">
        <f t="shared" ref="K3:K22" si="0">J3*E3</f>
        <v>2.8000000000000001E-2</v>
      </c>
    </row>
    <row r="4" spans="1:11" x14ac:dyDescent="0.25">
      <c r="A4" s="2">
        <v>3</v>
      </c>
      <c r="B4" s="3" t="s">
        <v>19</v>
      </c>
      <c r="C4" s="3" t="s">
        <v>20</v>
      </c>
      <c r="D4" s="3" t="s">
        <v>10</v>
      </c>
      <c r="E4" s="2">
        <v>1</v>
      </c>
      <c r="F4" s="3" t="s">
        <v>21</v>
      </c>
      <c r="G4" s="3" t="s">
        <v>22</v>
      </c>
      <c r="H4" s="3" t="s">
        <v>13</v>
      </c>
      <c r="I4" s="3" t="s">
        <v>23</v>
      </c>
      <c r="J4" s="8">
        <v>8.9999999999999993E-3</v>
      </c>
      <c r="K4" s="8">
        <f t="shared" si="0"/>
        <v>8.9999999999999993E-3</v>
      </c>
    </row>
    <row r="5" spans="1:11" x14ac:dyDescent="0.25">
      <c r="A5" s="2">
        <v>4</v>
      </c>
      <c r="B5" s="3" t="s">
        <v>24</v>
      </c>
      <c r="C5" s="3" t="s">
        <v>25</v>
      </c>
      <c r="D5" s="3" t="s">
        <v>10</v>
      </c>
      <c r="E5" s="2">
        <v>1</v>
      </c>
      <c r="F5" s="3" t="s">
        <v>26</v>
      </c>
      <c r="G5" s="3" t="s">
        <v>27</v>
      </c>
      <c r="H5" s="3" t="s">
        <v>13</v>
      </c>
      <c r="I5" s="3" t="s">
        <v>28</v>
      </c>
      <c r="J5" s="8">
        <v>1.0999999999999999E-2</v>
      </c>
      <c r="K5" s="8">
        <f t="shared" si="0"/>
        <v>1.0999999999999999E-2</v>
      </c>
    </row>
    <row r="6" spans="1:11" x14ac:dyDescent="0.25">
      <c r="A6" s="2">
        <v>5</v>
      </c>
      <c r="B6" s="3" t="s">
        <v>29</v>
      </c>
      <c r="C6" s="3" t="s">
        <v>30</v>
      </c>
      <c r="D6" s="3" t="s">
        <v>10</v>
      </c>
      <c r="E6" s="2">
        <v>1</v>
      </c>
      <c r="F6" s="3" t="s">
        <v>31</v>
      </c>
      <c r="G6" s="3" t="s">
        <v>12</v>
      </c>
      <c r="H6" s="3" t="s">
        <v>13</v>
      </c>
      <c r="I6" s="3" t="s">
        <v>32</v>
      </c>
      <c r="J6" s="8">
        <v>0.01</v>
      </c>
      <c r="K6" s="8">
        <f t="shared" si="0"/>
        <v>0.01</v>
      </c>
    </row>
    <row r="7" spans="1:11" x14ac:dyDescent="0.25">
      <c r="A7" s="2">
        <v>6</v>
      </c>
      <c r="B7" s="3" t="s">
        <v>33</v>
      </c>
      <c r="C7" s="3" t="s">
        <v>34</v>
      </c>
      <c r="D7" s="3" t="s">
        <v>35</v>
      </c>
      <c r="E7" s="2">
        <v>1</v>
      </c>
      <c r="F7" s="3" t="s">
        <v>36</v>
      </c>
      <c r="G7" s="3" t="s">
        <v>37</v>
      </c>
      <c r="H7" s="3" t="s">
        <v>13</v>
      </c>
      <c r="I7" s="3" t="s">
        <v>38</v>
      </c>
      <c r="J7" s="8">
        <v>4.1000000000000002E-2</v>
      </c>
      <c r="K7" s="8">
        <f t="shared" si="0"/>
        <v>4.1000000000000002E-2</v>
      </c>
    </row>
    <row r="8" spans="1:11" x14ac:dyDescent="0.25">
      <c r="A8" s="2">
        <v>7</v>
      </c>
      <c r="B8" s="3" t="s">
        <v>39</v>
      </c>
      <c r="C8" s="3" t="s">
        <v>40</v>
      </c>
      <c r="D8" s="3" t="s">
        <v>41</v>
      </c>
      <c r="E8" s="2">
        <v>1</v>
      </c>
      <c r="F8" s="3" t="s">
        <v>42</v>
      </c>
      <c r="G8" s="3" t="s">
        <v>43</v>
      </c>
      <c r="H8" s="3" t="s">
        <v>13</v>
      </c>
      <c r="I8" s="3" t="s">
        <v>44</v>
      </c>
      <c r="J8" s="8">
        <v>4.2999999999999997E-2</v>
      </c>
      <c r="K8" s="8">
        <f t="shared" si="0"/>
        <v>4.2999999999999997E-2</v>
      </c>
    </row>
    <row r="9" spans="1:11" x14ac:dyDescent="0.25">
      <c r="A9" s="2">
        <v>8</v>
      </c>
      <c r="B9" s="3" t="s">
        <v>45</v>
      </c>
      <c r="C9" s="3" t="s">
        <v>46</v>
      </c>
      <c r="D9" s="3" t="s">
        <v>47</v>
      </c>
      <c r="E9" s="2">
        <v>1</v>
      </c>
      <c r="F9" s="3" t="s">
        <v>48</v>
      </c>
      <c r="G9" s="3" t="s">
        <v>43</v>
      </c>
      <c r="H9" s="3" t="s">
        <v>13</v>
      </c>
      <c r="I9" s="3" t="s">
        <v>49</v>
      </c>
      <c r="J9" s="8">
        <v>4.2999999999999997E-2</v>
      </c>
      <c r="K9" s="8">
        <f t="shared" si="0"/>
        <v>4.2999999999999997E-2</v>
      </c>
    </row>
    <row r="10" spans="1:11" x14ac:dyDescent="0.25">
      <c r="A10" s="2">
        <v>9</v>
      </c>
      <c r="B10" s="3" t="s">
        <v>50</v>
      </c>
      <c r="C10" s="3" t="s">
        <v>51</v>
      </c>
      <c r="D10" s="3" t="s">
        <v>47</v>
      </c>
      <c r="E10" s="2">
        <v>1</v>
      </c>
      <c r="F10" s="3" t="s">
        <v>48</v>
      </c>
      <c r="G10" s="3" t="s">
        <v>43</v>
      </c>
      <c r="H10" s="3" t="s">
        <v>13</v>
      </c>
      <c r="I10" s="3" t="s">
        <v>49</v>
      </c>
      <c r="J10" s="8">
        <v>4.2999999999999997E-2</v>
      </c>
      <c r="K10" s="8">
        <f t="shared" si="0"/>
        <v>4.2999999999999997E-2</v>
      </c>
    </row>
    <row r="11" spans="1:11" x14ac:dyDescent="0.25">
      <c r="A11" s="2">
        <v>10</v>
      </c>
      <c r="B11" s="3" t="s">
        <v>52</v>
      </c>
      <c r="C11" s="3" t="s">
        <v>53</v>
      </c>
      <c r="D11" s="3" t="s">
        <v>47</v>
      </c>
      <c r="E11" s="2">
        <v>1</v>
      </c>
      <c r="F11" s="3" t="s">
        <v>48</v>
      </c>
      <c r="G11" s="3" t="s">
        <v>43</v>
      </c>
      <c r="H11" s="3" t="s">
        <v>13</v>
      </c>
      <c r="I11" s="3" t="s">
        <v>49</v>
      </c>
      <c r="J11" s="8">
        <v>4.2999999999999997E-2</v>
      </c>
      <c r="K11" s="8">
        <f t="shared" si="0"/>
        <v>4.2999999999999997E-2</v>
      </c>
    </row>
    <row r="12" spans="1:11" x14ac:dyDescent="0.25">
      <c r="A12" s="2">
        <v>11</v>
      </c>
      <c r="B12" s="3" t="s">
        <v>54</v>
      </c>
      <c r="C12" s="3" t="s">
        <v>55</v>
      </c>
      <c r="D12" s="3" t="s">
        <v>56</v>
      </c>
      <c r="E12" s="2">
        <v>1</v>
      </c>
      <c r="F12" s="3" t="s">
        <v>57</v>
      </c>
      <c r="G12" s="3" t="s">
        <v>58</v>
      </c>
      <c r="H12" s="3" t="s">
        <v>13</v>
      </c>
      <c r="I12" s="3" t="s">
        <v>59</v>
      </c>
      <c r="J12" s="8">
        <v>3.5000000000000003E-2</v>
      </c>
      <c r="K12" s="8">
        <f t="shared" si="0"/>
        <v>3.5000000000000003E-2</v>
      </c>
    </row>
    <row r="13" spans="1:11" x14ac:dyDescent="0.25">
      <c r="A13" s="2">
        <v>12</v>
      </c>
      <c r="B13" s="3" t="s">
        <v>60</v>
      </c>
      <c r="C13" s="3" t="s">
        <v>61</v>
      </c>
      <c r="D13" s="3" t="s">
        <v>62</v>
      </c>
      <c r="E13" s="2">
        <v>1</v>
      </c>
      <c r="F13" s="3" t="s">
        <v>63</v>
      </c>
      <c r="G13" s="3" t="s">
        <v>12</v>
      </c>
      <c r="H13" s="3" t="s">
        <v>13</v>
      </c>
      <c r="I13" s="3" t="s">
        <v>64</v>
      </c>
      <c r="J13" s="8">
        <v>4.0000000000000001E-3</v>
      </c>
      <c r="K13" s="8">
        <f t="shared" si="0"/>
        <v>4.0000000000000001E-3</v>
      </c>
    </row>
    <row r="14" spans="1:11" x14ac:dyDescent="0.25">
      <c r="A14" s="2">
        <v>13</v>
      </c>
      <c r="B14" s="3" t="s">
        <v>65</v>
      </c>
      <c r="C14" s="3" t="s">
        <v>66</v>
      </c>
      <c r="D14" s="3" t="s">
        <v>62</v>
      </c>
      <c r="E14" s="2">
        <v>1</v>
      </c>
      <c r="F14" s="3" t="s">
        <v>67</v>
      </c>
      <c r="G14" s="3" t="s">
        <v>12</v>
      </c>
      <c r="H14" s="3" t="s">
        <v>13</v>
      </c>
      <c r="I14" s="3" t="s">
        <v>68</v>
      </c>
      <c r="J14" s="8">
        <v>2E-3</v>
      </c>
      <c r="K14" s="8">
        <f t="shared" si="0"/>
        <v>2E-3</v>
      </c>
    </row>
    <row r="15" spans="1:11" x14ac:dyDescent="0.25">
      <c r="A15" s="2">
        <v>14</v>
      </c>
      <c r="B15" s="3" t="s">
        <v>69</v>
      </c>
      <c r="C15" s="3" t="s">
        <v>70</v>
      </c>
      <c r="D15" s="3" t="s">
        <v>71</v>
      </c>
      <c r="E15" s="2">
        <v>1</v>
      </c>
      <c r="F15" s="3" t="s">
        <v>72</v>
      </c>
      <c r="G15" s="3" t="s">
        <v>73</v>
      </c>
      <c r="H15" s="3" t="s">
        <v>13</v>
      </c>
      <c r="I15" s="3" t="s">
        <v>74</v>
      </c>
      <c r="J15" s="8">
        <v>1.2470000000000001</v>
      </c>
      <c r="K15" s="8">
        <f t="shared" si="0"/>
        <v>1.2470000000000001</v>
      </c>
    </row>
    <row r="16" spans="1:11" x14ac:dyDescent="0.25">
      <c r="A16" s="2">
        <v>15</v>
      </c>
      <c r="B16" s="3" t="s">
        <v>75</v>
      </c>
      <c r="C16" s="3" t="s">
        <v>76</v>
      </c>
      <c r="D16" s="3" t="s">
        <v>77</v>
      </c>
      <c r="E16" s="2">
        <v>1</v>
      </c>
      <c r="F16" s="3" t="s">
        <v>75</v>
      </c>
      <c r="G16" s="3" t="s">
        <v>73</v>
      </c>
      <c r="H16" s="3" t="s">
        <v>13</v>
      </c>
      <c r="I16" s="3" t="s">
        <v>78</v>
      </c>
      <c r="J16" s="8">
        <v>2.431</v>
      </c>
      <c r="K16" s="8">
        <f t="shared" si="0"/>
        <v>2.431</v>
      </c>
    </row>
    <row r="17" spans="1:11" x14ac:dyDescent="0.25">
      <c r="A17" s="2">
        <v>16</v>
      </c>
      <c r="B17" s="3" t="s">
        <v>79</v>
      </c>
      <c r="C17" s="3" t="s">
        <v>80</v>
      </c>
      <c r="D17" s="3" t="s">
        <v>81</v>
      </c>
      <c r="E17" s="2">
        <v>1</v>
      </c>
      <c r="F17" s="3" t="s">
        <v>82</v>
      </c>
      <c r="G17" s="3" t="s">
        <v>83</v>
      </c>
      <c r="H17" s="3" t="s">
        <v>13</v>
      </c>
      <c r="I17" s="3" t="s">
        <v>84</v>
      </c>
      <c r="J17" s="8">
        <v>3.2120000000000002</v>
      </c>
      <c r="K17" s="8">
        <f t="shared" si="0"/>
        <v>3.2120000000000002</v>
      </c>
    </row>
    <row r="18" spans="1:11" x14ac:dyDescent="0.25">
      <c r="A18" s="2">
        <v>17</v>
      </c>
      <c r="B18" s="3" t="s">
        <v>85</v>
      </c>
      <c r="C18" s="3" t="s">
        <v>86</v>
      </c>
      <c r="D18" s="3" t="s">
        <v>87</v>
      </c>
      <c r="E18" s="2">
        <v>1</v>
      </c>
      <c r="F18" s="3" t="s">
        <v>88</v>
      </c>
      <c r="G18" s="3" t="s">
        <v>89</v>
      </c>
      <c r="H18" s="3" t="s">
        <v>13</v>
      </c>
      <c r="I18" s="3" t="s">
        <v>90</v>
      </c>
      <c r="J18" s="8">
        <v>7.8E-2</v>
      </c>
      <c r="K18" s="8">
        <f t="shared" si="0"/>
        <v>7.8E-2</v>
      </c>
    </row>
    <row r="19" spans="1:11" x14ac:dyDescent="0.25">
      <c r="A19" s="2">
        <v>18</v>
      </c>
      <c r="B19" s="3" t="s">
        <v>94</v>
      </c>
      <c r="C19" s="3" t="s">
        <v>95</v>
      </c>
      <c r="D19" s="3"/>
      <c r="E19" s="2">
        <v>1</v>
      </c>
      <c r="F19" s="3"/>
      <c r="G19" s="3"/>
      <c r="H19" s="3" t="s">
        <v>99</v>
      </c>
      <c r="I19" s="3"/>
      <c r="J19" s="8">
        <v>4.8650000000000002</v>
      </c>
      <c r="K19" s="8">
        <f t="shared" si="0"/>
        <v>4.8650000000000002</v>
      </c>
    </row>
    <row r="20" spans="1:11" x14ac:dyDescent="0.25">
      <c r="A20" s="2">
        <v>19</v>
      </c>
      <c r="B20" s="3" t="s">
        <v>100</v>
      </c>
      <c r="C20" s="3" t="s">
        <v>96</v>
      </c>
      <c r="D20" s="3"/>
      <c r="E20" s="2">
        <v>1</v>
      </c>
      <c r="F20" s="3"/>
      <c r="G20" s="3"/>
      <c r="H20" s="3" t="s">
        <v>99</v>
      </c>
      <c r="I20" s="3"/>
      <c r="J20" s="8">
        <v>3.2440000000000002</v>
      </c>
      <c r="K20" s="8">
        <f t="shared" si="0"/>
        <v>3.2440000000000002</v>
      </c>
    </row>
    <row r="21" spans="1:11" x14ac:dyDescent="0.25">
      <c r="A21" s="2">
        <v>20</v>
      </c>
      <c r="B21" s="3" t="s">
        <v>101</v>
      </c>
      <c r="C21" s="3"/>
      <c r="D21" s="3"/>
      <c r="E21" s="2">
        <v>1</v>
      </c>
      <c r="F21" s="3"/>
      <c r="G21" s="3"/>
      <c r="H21" s="3" t="s">
        <v>102</v>
      </c>
      <c r="I21" s="3"/>
      <c r="J21" s="11">
        <f>15/3.7</f>
        <v>4.0540540540540535</v>
      </c>
      <c r="K21" s="8">
        <f t="shared" si="0"/>
        <v>4.0540540540540535</v>
      </c>
    </row>
    <row r="22" spans="1:11" x14ac:dyDescent="0.25">
      <c r="A22" s="2">
        <v>21</v>
      </c>
      <c r="B22" s="4" t="s">
        <v>103</v>
      </c>
      <c r="C22" s="3"/>
      <c r="D22" s="3"/>
      <c r="E22" s="2">
        <v>1</v>
      </c>
      <c r="F22" s="3"/>
      <c r="G22" s="3"/>
      <c r="H22" s="3" t="s">
        <v>104</v>
      </c>
      <c r="I22" s="3"/>
      <c r="J22" s="8">
        <f>(7.2+11.81)/10</f>
        <v>1.9010000000000002</v>
      </c>
      <c r="K22" s="8">
        <f t="shared" si="0"/>
        <v>1.9010000000000002</v>
      </c>
    </row>
    <row r="23" spans="1:11" x14ac:dyDescent="0.25">
      <c r="I23" s="7" t="s">
        <v>93</v>
      </c>
      <c r="J23" s="9">
        <f>SUM(J2:J22)</f>
        <v>21.354054054054053</v>
      </c>
      <c r="K23" s="9">
        <f>SUM(K2:K22)</f>
        <v>21.404054054054054</v>
      </c>
    </row>
    <row r="24" spans="1:11" x14ac:dyDescent="0.25">
      <c r="I24" s="6" t="s">
        <v>92</v>
      </c>
      <c r="J24" s="10">
        <f>SUM(J2:J22)*3.7</f>
        <v>79.010000000000005</v>
      </c>
      <c r="K24" s="10">
        <f>SUM(K2:K22)*3.7</f>
        <v>79.195000000000007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BOM_radioAudioController_2023-0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RCHAN</dc:creator>
  <cp:lastModifiedBy>RCHAN</cp:lastModifiedBy>
  <dcterms:created xsi:type="dcterms:W3CDTF">2023-09-04T16:48:59Z</dcterms:created>
  <dcterms:modified xsi:type="dcterms:W3CDTF">2023-09-04T16:50:43Z</dcterms:modified>
</cp:coreProperties>
</file>