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420" activeTab="2"/>
  </bookViews>
  <sheets>
    <sheet name="原记录" sheetId="4" r:id="rId1"/>
    <sheet name="测站及镜站信息" sheetId="5" r:id="rId2"/>
    <sheet name="记录模板" sheetId="1" r:id="rId3"/>
  </sheets>
  <definedNames>
    <definedName name="_xlnm.Print_Area" localSheetId="2">记录模板!$A$1:$AB$30</definedName>
    <definedName name="_xlnm.Print_Titles" localSheetId="2">记录模板!$1:$3</definedName>
  </definedNames>
  <calcPr calcId="144525"/>
</workbook>
</file>

<file path=xl/sharedStrings.xml><?xml version="1.0" encoding="utf-8"?>
<sst xmlns="http://schemas.openxmlformats.org/spreadsheetml/2006/main" count="231" uniqueCount="141">
  <si>
    <t>A1_3站外业观测手簿</t>
  </si>
  <si>
    <t>观测日期：2024.06.22</t>
  </si>
  <si>
    <t>天气：晴朗</t>
  </si>
  <si>
    <t>成像：清晰</t>
  </si>
  <si>
    <t>温度：12.0℃</t>
  </si>
  <si>
    <t>气压：1013.25hPa</t>
  </si>
  <si>
    <t>测站点：A1_3</t>
  </si>
  <si>
    <t>后视点：</t>
  </si>
  <si>
    <t>开始时间：02:04:13</t>
  </si>
  <si>
    <t>结束时间：02:05:53</t>
  </si>
  <si>
    <t>仪器：TM60 0.5_891170</t>
  </si>
  <si>
    <t>测回</t>
  </si>
  <si>
    <t>目标点</t>
  </si>
  <si>
    <t>盘位</t>
  </si>
  <si>
    <t>水平盘读数</t>
  </si>
  <si>
    <t>2C</t>
  </si>
  <si>
    <t>度盘方向值</t>
  </si>
  <si>
    <t>归零方向值</t>
  </si>
  <si>
    <t>竖盘读数</t>
  </si>
  <si>
    <t>i</t>
  </si>
  <si>
    <t>天顶角</t>
  </si>
  <si>
    <t>斜距</t>
  </si>
  <si>
    <t>备注</t>
  </si>
  <si>
    <t>(°′″)</t>
  </si>
  <si>
    <t>″</t>
  </si>
  <si>
    <t>m</t>
  </si>
  <si>
    <t>1</t>
  </si>
  <si>
    <t>XX09</t>
  </si>
  <si>
    <t>Ⅰ</t>
  </si>
  <si>
    <t>298.43022</t>
  </si>
  <si>
    <t>0.1</t>
  </si>
  <si>
    <t>0.00000</t>
  </si>
  <si>
    <t>89.23546</t>
  </si>
  <si>
    <t>0.9</t>
  </si>
  <si>
    <t>89.23536</t>
  </si>
  <si>
    <t>Ⅱ</t>
  </si>
  <si>
    <t>118.43021</t>
  </si>
  <si>
    <t>270.360733</t>
  </si>
  <si>
    <t>T1</t>
  </si>
  <si>
    <t>129.25077</t>
  </si>
  <si>
    <t>0.7</t>
  </si>
  <si>
    <t>129.25073</t>
  </si>
  <si>
    <t>190.42052</t>
  </si>
  <si>
    <t>90.21206</t>
  </si>
  <si>
    <t>1.2</t>
  </si>
  <si>
    <t>90.21194</t>
  </si>
  <si>
    <t>309.25070</t>
  </si>
  <si>
    <t>269.384171</t>
  </si>
  <si>
    <t>2</t>
  </si>
  <si>
    <t>298.43010</t>
  </si>
  <si>
    <t>-1.1</t>
  </si>
  <si>
    <t>298.43015</t>
  </si>
  <si>
    <t>89.23530</t>
  </si>
  <si>
    <t>89.23529</t>
  </si>
  <si>
    <t>270.360726</t>
  </si>
  <si>
    <t>129.25084</t>
  </si>
  <si>
    <t>129.25080</t>
  </si>
  <si>
    <t>190.42065</t>
  </si>
  <si>
    <t>90.21217</t>
  </si>
  <si>
    <t>0.4</t>
  </si>
  <si>
    <t>90.21213</t>
  </si>
  <si>
    <t>309.25075</t>
  </si>
  <si>
    <t>269.383909</t>
  </si>
  <si>
    <t>3</t>
  </si>
  <si>
    <t>298.43005</t>
  </si>
  <si>
    <t>-2.2</t>
  </si>
  <si>
    <t>298.43016</t>
  </si>
  <si>
    <t>89.23539</t>
  </si>
  <si>
    <t>118.43027</t>
  </si>
  <si>
    <t>270.360681</t>
  </si>
  <si>
    <t>129.25069</t>
  </si>
  <si>
    <t>-0.4</t>
  </si>
  <si>
    <t>129.25071</t>
  </si>
  <si>
    <t>190.42055</t>
  </si>
  <si>
    <t>90.21226</t>
  </si>
  <si>
    <t>2.1</t>
  </si>
  <si>
    <t>90.21205</t>
  </si>
  <si>
    <t>309.25073</t>
  </si>
  <si>
    <t>269.384156</t>
  </si>
  <si>
    <t>统计：　　　　　　　　　　　　　　　　外业观测手簿</t>
  </si>
  <si>
    <t>3测回统计结果</t>
  </si>
  <si>
    <t>序号</t>
  </si>
  <si>
    <t>水平方向均值</t>
  </si>
  <si>
    <t>归零方向均值</t>
  </si>
  <si>
    <t>天顶角均值</t>
  </si>
  <si>
    <t>备注：限差控制</t>
  </si>
  <si>
    <t>89.23535</t>
  </si>
  <si>
    <t>2C互差20.00″</t>
  </si>
  <si>
    <t>190.42057</t>
  </si>
  <si>
    <t>90.21204</t>
  </si>
  <si>
    <t>半测回归零差20.00″</t>
  </si>
  <si>
    <t>水平角测回互差20.00″</t>
  </si>
  <si>
    <t>垂直角指标差互差8.00″</t>
  </si>
  <si>
    <t>垂直角测回互差8.00″</t>
  </si>
  <si>
    <t>斜距测回互差15mm</t>
  </si>
  <si>
    <t>观测日期</t>
  </si>
  <si>
    <t>2024.06.24</t>
  </si>
  <si>
    <t>天气</t>
  </si>
  <si>
    <t>晴朗</t>
  </si>
  <si>
    <t>成像</t>
  </si>
  <si>
    <t>清晰</t>
  </si>
  <si>
    <t>测站点号</t>
  </si>
  <si>
    <t>A1-3</t>
  </si>
  <si>
    <t>仪高</t>
  </si>
  <si>
    <t>测站气压</t>
  </si>
  <si>
    <t>测站温度</t>
  </si>
  <si>
    <t>后视标高</t>
  </si>
  <si>
    <t>镜站1气压</t>
  </si>
  <si>
    <t>镜站1温度</t>
  </si>
  <si>
    <t>前视标高</t>
  </si>
  <si>
    <t>镜站2气压</t>
  </si>
  <si>
    <t>镜站2温度</t>
  </si>
  <si>
    <t>观测员</t>
  </si>
  <si>
    <t>赵延岭</t>
  </si>
  <si>
    <r>
      <rPr>
        <sz val="12"/>
        <rFont val="宋体"/>
        <charset val="134"/>
      </rPr>
      <t>徕卡T</t>
    </r>
    <r>
      <rPr>
        <sz val="12"/>
        <rFont val="宋体"/>
        <charset val="134"/>
      </rPr>
      <t>M50仪器</t>
    </r>
    <r>
      <rPr>
        <sz val="12"/>
        <rFont val="宋体"/>
        <charset val="134"/>
      </rPr>
      <t>外业观测手簿</t>
    </r>
  </si>
  <si>
    <t>观测日期：</t>
  </si>
  <si>
    <t>天气：</t>
  </si>
  <si>
    <t>成像：</t>
  </si>
  <si>
    <t>温度（℃):</t>
  </si>
  <si>
    <t>气压（hPa):</t>
  </si>
  <si>
    <t>仪高(m)：</t>
  </si>
  <si>
    <t>镜站温度</t>
  </si>
  <si>
    <t>镜站气压</t>
  </si>
  <si>
    <t>镜站标高</t>
  </si>
  <si>
    <t>（℃)</t>
  </si>
  <si>
    <t>（hPa)</t>
  </si>
  <si>
    <t>（m)</t>
  </si>
  <si>
    <t>4测回统计结果</t>
  </si>
  <si>
    <t>垂直角</t>
  </si>
  <si>
    <t>标高</t>
  </si>
  <si>
    <t>(°)</t>
  </si>
  <si>
    <t>测站</t>
  </si>
  <si>
    <t>点号</t>
  </si>
  <si>
    <t>温度</t>
  </si>
  <si>
    <t>气压</t>
  </si>
  <si>
    <t>仪器高</t>
  </si>
  <si>
    <t>2C互差9.00″</t>
  </si>
  <si>
    <t>半测回归零差6.00″</t>
  </si>
  <si>
    <t>水平角测回互差6.00″</t>
  </si>
  <si>
    <t>垂直角测回互差5.00″</t>
  </si>
  <si>
    <t>斜距测回互差3mm</t>
  </si>
</sst>
</file>

<file path=xl/styles.xml><?xml version="1.0" encoding="utf-8"?>
<styleSheet xmlns="http://schemas.openxmlformats.org/spreadsheetml/2006/main">
  <numFmts count="11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_ "/>
    <numFmt numFmtId="177" formatCode="0_ "/>
    <numFmt numFmtId="178" formatCode="0.0000_ "/>
    <numFmt numFmtId="179" formatCode="0.00000_ "/>
    <numFmt numFmtId="180" formatCode="0.000_ "/>
    <numFmt numFmtId="181" formatCode="0.00_ "/>
    <numFmt numFmtId="182" formatCode="0.0000"/>
  </numFmts>
  <fonts count="24">
    <font>
      <sz val="12"/>
      <name val="宋体"/>
      <charset val="134"/>
    </font>
    <font>
      <sz val="10"/>
      <name val="宋体"/>
      <charset val="134"/>
    </font>
    <font>
      <sz val="10.5"/>
      <name val="宋体"/>
      <charset val="134"/>
    </font>
    <font>
      <b/>
      <sz val="12"/>
      <name val="宋体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5" borderId="28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9" borderId="29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30" applyNumberFormat="0" applyFill="0" applyAlignment="0" applyProtection="0">
      <alignment vertical="center"/>
    </xf>
    <xf numFmtId="0" fontId="16" fillId="0" borderId="30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1" fillId="0" borderId="31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7" fillId="13" borderId="32" applyNumberFormat="0" applyAlignment="0" applyProtection="0">
      <alignment vertical="center"/>
    </xf>
    <xf numFmtId="0" fontId="18" fillId="13" borderId="28" applyNumberFormat="0" applyAlignment="0" applyProtection="0">
      <alignment vertical="center"/>
    </xf>
    <xf numFmtId="0" fontId="19" fillId="14" borderId="33" applyNumberForma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20" fillId="0" borderId="34" applyNumberFormat="0" applyFill="0" applyAlignment="0" applyProtection="0">
      <alignment vertical="center"/>
    </xf>
    <xf numFmtId="0" fontId="21" fillId="0" borderId="35" applyNumberFormat="0" applyFill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</cellStyleXfs>
  <cellXfs count="110">
    <xf numFmtId="0" fontId="0" fillId="0" borderId="0" xfId="0">
      <alignment vertical="center"/>
    </xf>
    <xf numFmtId="49" fontId="0" fillId="0" borderId="0" xfId="0" applyNumberFormat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left" vertical="center"/>
      <protection hidden="1"/>
    </xf>
    <xf numFmtId="49" fontId="1" fillId="0" borderId="1" xfId="0" applyNumberFormat="1" applyFont="1" applyBorder="1" applyAlignment="1" applyProtection="1">
      <alignment horizontal="left" vertical="center"/>
      <protection hidden="1"/>
    </xf>
    <xf numFmtId="0" fontId="1" fillId="0" borderId="1" xfId="0" applyFont="1" applyBorder="1" applyProtection="1">
      <alignment vertical="center"/>
      <protection hidden="1"/>
    </xf>
    <xf numFmtId="0" fontId="1" fillId="2" borderId="2" xfId="0" applyFont="1" applyFill="1" applyBorder="1" applyAlignment="1" applyProtection="1">
      <alignment horizontal="center" vertical="center"/>
      <protection hidden="1"/>
    </xf>
    <xf numFmtId="0" fontId="1" fillId="2" borderId="3" xfId="0" applyFont="1" applyFill="1" applyBorder="1" applyAlignment="1" applyProtection="1">
      <alignment horizontal="center" vertical="center"/>
      <protection hidden="1"/>
    </xf>
    <xf numFmtId="0" fontId="1" fillId="2" borderId="4" xfId="0" applyFont="1" applyFill="1" applyBorder="1" applyAlignment="1" applyProtection="1">
      <alignment horizontal="center" vertical="center"/>
      <protection hidden="1"/>
    </xf>
    <xf numFmtId="178" fontId="1" fillId="0" borderId="1" xfId="0" applyNumberFormat="1" applyFont="1" applyBorder="1" applyProtection="1">
      <alignment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locked="0"/>
    </xf>
    <xf numFmtId="179" fontId="1" fillId="0" borderId="1" xfId="0" applyNumberFormat="1" applyFont="1" applyBorder="1" applyAlignment="1" applyProtection="1">
      <alignment horizontal="center" vertical="center"/>
      <protection locked="0"/>
    </xf>
    <xf numFmtId="176" fontId="1" fillId="0" borderId="1" xfId="0" applyNumberFormat="1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6" xfId="0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hidden="1"/>
    </xf>
    <xf numFmtId="49" fontId="1" fillId="0" borderId="2" xfId="0" applyNumberFormat="1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179" fontId="1" fillId="0" borderId="1" xfId="0" applyNumberFormat="1" applyFont="1" applyBorder="1">
      <alignment vertical="center"/>
    </xf>
    <xf numFmtId="0" fontId="2" fillId="0" borderId="0" xfId="0" applyFont="1" applyAlignment="1" applyProtection="1">
      <alignment horizontal="center" vertical="center"/>
      <protection locked="0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>
      <alignment vertical="center"/>
    </xf>
    <xf numFmtId="0" fontId="1" fillId="0" borderId="3" xfId="0" applyFont="1" applyBorder="1" applyAlignment="1" applyProtection="1">
      <alignment horizontal="center" vertical="center"/>
      <protection hidden="1"/>
    </xf>
    <xf numFmtId="178" fontId="1" fillId="0" borderId="1" xfId="0" applyNumberFormat="1" applyFont="1" applyBorder="1" applyAlignment="1" applyProtection="1">
      <alignment horizontal="center" vertical="center"/>
      <protection locked="0"/>
    </xf>
    <xf numFmtId="176" fontId="1" fillId="0" borderId="1" xfId="0" applyNumberFormat="1" applyFont="1" applyBorder="1" applyAlignment="1" applyProtection="1">
      <alignment horizontal="center" vertical="center"/>
      <protection hidden="1"/>
    </xf>
    <xf numFmtId="177" fontId="1" fillId="0" borderId="1" xfId="0" applyNumberFormat="1" applyFont="1" applyBorder="1" applyAlignment="1" applyProtection="1">
      <alignment horizontal="center" vertical="center"/>
      <protection hidden="1"/>
    </xf>
    <xf numFmtId="178" fontId="1" fillId="0" borderId="1" xfId="0" applyNumberFormat="1" applyFont="1" applyBorder="1" applyAlignment="1" applyProtection="1">
      <alignment horizontal="center" vertical="center"/>
      <protection hidden="1"/>
    </xf>
    <xf numFmtId="180" fontId="1" fillId="0" borderId="1" xfId="0" applyNumberFormat="1" applyFont="1" applyBorder="1" applyAlignment="1" applyProtection="1">
      <alignment horizontal="center" vertical="center"/>
      <protection hidden="1"/>
    </xf>
    <xf numFmtId="49" fontId="1" fillId="0" borderId="1" xfId="0" applyNumberFormat="1" applyFont="1" applyBorder="1" applyAlignment="1" applyProtection="1">
      <alignment horizontal="center" vertical="center" wrapText="1"/>
      <protection hidden="1"/>
    </xf>
    <xf numFmtId="0" fontId="1" fillId="0" borderId="7" xfId="0" applyFont="1" applyBorder="1" applyAlignment="1" applyProtection="1">
      <alignment horizontal="center" vertical="center"/>
      <protection hidden="1"/>
    </xf>
    <xf numFmtId="178" fontId="1" fillId="0" borderId="1" xfId="0" applyNumberFormat="1" applyFont="1" applyBorder="1" applyAlignment="1">
      <alignment horizontal="center" vertical="center"/>
    </xf>
    <xf numFmtId="0" fontId="1" fillId="0" borderId="7" xfId="0" applyFont="1" applyBorder="1">
      <alignment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 applyProtection="1">
      <alignment horizontal="center" vertical="center"/>
      <protection hidden="1"/>
    </xf>
    <xf numFmtId="49" fontId="1" fillId="0" borderId="0" xfId="0" applyNumberFormat="1" applyFont="1" applyAlignment="1">
      <alignment horizontal="center" vertical="center"/>
    </xf>
    <xf numFmtId="178" fontId="1" fillId="0" borderId="0" xfId="0" applyNumberFormat="1" applyFont="1" applyAlignment="1">
      <alignment horizontal="center" vertical="center"/>
    </xf>
    <xf numFmtId="180" fontId="1" fillId="0" borderId="0" xfId="0" applyNumberFormat="1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179" fontId="1" fillId="0" borderId="0" xfId="0" applyNumberFormat="1" applyFont="1" applyAlignment="1">
      <alignment horizontal="center" vertical="center"/>
    </xf>
    <xf numFmtId="181" fontId="1" fillId="0" borderId="0" xfId="0" applyNumberFormat="1" applyFont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0" fontId="0" fillId="0" borderId="1" xfId="0" applyBorder="1" applyAlignment="1">
      <alignment horizontal="left" vertical="center"/>
    </xf>
    <xf numFmtId="49" fontId="0" fillId="3" borderId="1" xfId="0" applyNumberFormat="1" applyFont="1" applyFill="1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21" fontId="0" fillId="3" borderId="1" xfId="0" applyNumberFormat="1" applyFill="1" applyBorder="1" applyAlignment="1">
      <alignment horizontal="left" vertical="center"/>
    </xf>
    <xf numFmtId="0" fontId="0" fillId="3" borderId="1" xfId="0" applyFont="1" applyFill="1" applyBorder="1" applyAlignment="1">
      <alignment horizontal="left" vertical="center"/>
    </xf>
    <xf numFmtId="21" fontId="0" fillId="0" borderId="1" xfId="0" applyNumberFormat="1" applyBorder="1" applyAlignment="1">
      <alignment horizontal="left" vertical="center"/>
    </xf>
    <xf numFmtId="178" fontId="0" fillId="3" borderId="1" xfId="0" applyNumberFormat="1" applyFill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177" fontId="0" fillId="3" borderId="1" xfId="0" applyNumberFormat="1" applyFill="1" applyBorder="1" applyAlignment="1">
      <alignment horizontal="left" vertical="center"/>
    </xf>
    <xf numFmtId="176" fontId="0" fillId="3" borderId="1" xfId="0" applyNumberFormat="1" applyFill="1" applyBorder="1" applyAlignment="1">
      <alignment horizontal="left" vertical="center"/>
    </xf>
    <xf numFmtId="178" fontId="0" fillId="3" borderId="1" xfId="0" applyNumberFormat="1" applyFon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left" vertical="center"/>
      <protection hidden="1"/>
    </xf>
    <xf numFmtId="0" fontId="2" fillId="0" borderId="0" xfId="0" applyFont="1" applyFill="1" applyBorder="1" applyAlignment="1" applyProtection="1">
      <alignment horizontal="left" vertical="center"/>
      <protection hidden="1"/>
    </xf>
    <xf numFmtId="0" fontId="2" fillId="0" borderId="8" xfId="0" applyFont="1" applyFill="1" applyBorder="1" applyAlignment="1" applyProtection="1">
      <alignment horizontal="left" vertical="center"/>
      <protection hidden="1"/>
    </xf>
    <xf numFmtId="0" fontId="2" fillId="0" borderId="9" xfId="0" applyFont="1" applyFill="1" applyBorder="1" applyAlignment="1" applyProtection="1">
      <alignment horizontal="center" vertical="center"/>
      <protection hidden="1"/>
    </xf>
    <xf numFmtId="0" fontId="2" fillId="0" borderId="10" xfId="0" applyFont="1" applyFill="1" applyBorder="1" applyAlignment="1" applyProtection="1">
      <alignment horizontal="center" vertical="center"/>
      <protection hidden="1"/>
    </xf>
    <xf numFmtId="0" fontId="2" fillId="0" borderId="11" xfId="0" applyFont="1" applyFill="1" applyBorder="1" applyAlignment="1" applyProtection="1">
      <alignment horizontal="center" vertical="center"/>
      <protection hidden="1"/>
    </xf>
    <xf numFmtId="0" fontId="2" fillId="0" borderId="12" xfId="0" applyFont="1" applyFill="1" applyBorder="1" applyAlignment="1" applyProtection="1">
      <alignment horizontal="center" vertical="center"/>
      <protection hidden="1"/>
    </xf>
    <xf numFmtId="49" fontId="2" fillId="0" borderId="9" xfId="0" applyNumberFormat="1" applyFont="1" applyFill="1" applyBorder="1" applyAlignment="1" applyProtection="1">
      <alignment horizontal="center" vertical="center"/>
      <protection hidden="1"/>
    </xf>
    <xf numFmtId="49" fontId="2" fillId="0" borderId="13" xfId="0" applyNumberFormat="1" applyFont="1" applyFill="1" applyBorder="1" applyAlignment="1" applyProtection="1">
      <alignment horizontal="center" vertical="center"/>
      <protection hidden="1"/>
    </xf>
    <xf numFmtId="49" fontId="2" fillId="0" borderId="10" xfId="0" applyNumberFormat="1" applyFont="1" applyFill="1" applyBorder="1" applyAlignment="1" applyProtection="1">
      <alignment horizontal="center" vertical="center"/>
      <protection hidden="1"/>
    </xf>
    <xf numFmtId="49" fontId="2" fillId="0" borderId="14" xfId="0" applyNumberFormat="1" applyFont="1" applyFill="1" applyBorder="1" applyAlignment="1" applyProtection="1">
      <alignment horizontal="center" vertical="center"/>
      <protection hidden="1"/>
    </xf>
    <xf numFmtId="49" fontId="2" fillId="0" borderId="15" xfId="0" applyNumberFormat="1" applyFont="1" applyFill="1" applyBorder="1" applyAlignment="1" applyProtection="1">
      <alignment horizontal="center" vertical="center"/>
      <protection hidden="1"/>
    </xf>
    <xf numFmtId="49" fontId="2" fillId="0" borderId="1" xfId="0" applyNumberFormat="1" applyFont="1" applyFill="1" applyBorder="1" applyAlignment="1" applyProtection="1">
      <alignment horizontal="center" vertical="center"/>
      <protection hidden="1"/>
    </xf>
    <xf numFmtId="49" fontId="2" fillId="0" borderId="5" xfId="0" applyNumberFormat="1" applyFont="1" applyFill="1" applyBorder="1" applyAlignment="1" applyProtection="1">
      <alignment horizontal="center" vertical="center"/>
      <protection hidden="1"/>
    </xf>
    <xf numFmtId="49" fontId="2" fillId="0" borderId="11" xfId="0" applyNumberFormat="1" applyFont="1" applyFill="1" applyBorder="1" applyAlignment="1" applyProtection="1">
      <alignment horizontal="center" vertical="center"/>
      <protection hidden="1"/>
    </xf>
    <xf numFmtId="49" fontId="2" fillId="0" borderId="16" xfId="0" applyNumberFormat="1" applyFont="1" applyFill="1" applyBorder="1" applyAlignment="1" applyProtection="1">
      <alignment horizontal="center" vertical="center"/>
      <protection hidden="1"/>
    </xf>
    <xf numFmtId="49" fontId="2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17" xfId="0" applyFont="1" applyFill="1" applyBorder="1" applyAlignment="1" applyProtection="1">
      <alignment horizontal="left" vertical="center"/>
      <protection hidden="1"/>
    </xf>
    <xf numFmtId="0" fontId="0" fillId="0" borderId="0" xfId="0" applyFill="1" applyBorder="1" applyAlignment="1">
      <alignment horizontal="left" vertical="center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0" fillId="0" borderId="0" xfId="0" applyFill="1" applyBorder="1" applyAlignment="1">
      <alignment horizontal="center" vertical="center"/>
    </xf>
    <xf numFmtId="49" fontId="2" fillId="0" borderId="18" xfId="0" applyNumberFormat="1" applyFont="1" applyFill="1" applyBorder="1" applyAlignment="1" applyProtection="1">
      <alignment horizontal="left" vertical="center"/>
      <protection hidden="1"/>
    </xf>
    <xf numFmtId="0" fontId="0" fillId="0" borderId="8" xfId="0" applyFill="1" applyBorder="1" applyAlignment="1">
      <alignment horizontal="left" vertical="center"/>
    </xf>
    <xf numFmtId="182" fontId="2" fillId="0" borderId="10" xfId="0" applyNumberFormat="1" applyFont="1" applyFill="1" applyBorder="1" applyAlignment="1" applyProtection="1">
      <alignment horizontal="center" vertical="center"/>
      <protection hidden="1"/>
    </xf>
    <xf numFmtId="0" fontId="2" fillId="0" borderId="1" xfId="0" applyFont="1" applyFill="1" applyBorder="1" applyAlignment="1" applyProtection="1">
      <alignment horizontal="center" vertical="center"/>
      <protection hidden="1"/>
    </xf>
    <xf numFmtId="182" fontId="2" fillId="0" borderId="1" xfId="0" applyNumberFormat="1" applyFont="1" applyFill="1" applyBorder="1" applyAlignment="1" applyProtection="1">
      <alignment horizontal="center" vertical="center"/>
      <protection hidden="1"/>
    </xf>
    <xf numFmtId="0" fontId="2" fillId="0" borderId="14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justify" vertical="center"/>
      <protection hidden="1"/>
    </xf>
    <xf numFmtId="0" fontId="2" fillId="0" borderId="19" xfId="0" applyFont="1" applyFill="1" applyBorder="1" applyAlignment="1" applyProtection="1">
      <alignment horizontal="center" vertical="center"/>
      <protection hidden="1"/>
    </xf>
    <xf numFmtId="0" fontId="2" fillId="0" borderId="20" xfId="0" applyFont="1" applyFill="1" applyBorder="1" applyAlignment="1" applyProtection="1">
      <alignment horizontal="center" vertical="center"/>
      <protection hidden="1"/>
    </xf>
    <xf numFmtId="0" fontId="2" fillId="0" borderId="21" xfId="0" applyFont="1" applyFill="1" applyBorder="1" applyAlignment="1" applyProtection="1">
      <alignment horizontal="center" vertical="center"/>
      <protection hidden="1"/>
    </xf>
    <xf numFmtId="182" fontId="2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left" vertical="center"/>
      <protection hidden="1"/>
    </xf>
    <xf numFmtId="0" fontId="3" fillId="0" borderId="22" xfId="0" applyFont="1" applyFill="1" applyBorder="1" applyAlignment="1" applyProtection="1">
      <alignment horizontal="left" vertical="center"/>
      <protection hidden="1"/>
    </xf>
    <xf numFmtId="0" fontId="0" fillId="0" borderId="23" xfId="0" applyFill="1" applyBorder="1" applyAlignment="1">
      <alignment horizontal="left" vertical="center"/>
    </xf>
    <xf numFmtId="49" fontId="2" fillId="0" borderId="24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25" xfId="0" applyFill="1" applyBorder="1" applyAlignment="1">
      <alignment horizontal="center" vertical="center" wrapText="1"/>
    </xf>
    <xf numFmtId="0" fontId="0" fillId="0" borderId="26" xfId="0" applyFill="1" applyBorder="1" applyAlignment="1">
      <alignment horizontal="center" vertical="center" wrapText="1"/>
    </xf>
    <xf numFmtId="0" fontId="0" fillId="0" borderId="27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 wrapText="1"/>
    </xf>
    <xf numFmtId="49" fontId="0" fillId="0" borderId="10" xfId="0" applyNumberFormat="1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0" fontId="0" fillId="0" borderId="19" xfId="0" applyFill="1" applyBorder="1" applyAlignment="1">
      <alignment horizontal="center" vertical="center" wrapText="1"/>
    </xf>
    <xf numFmtId="49" fontId="0" fillId="0" borderId="1" xfId="0" applyNumberForma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21" xfId="0" applyFill="1" applyBorder="1" applyAlignment="1">
      <alignment horizontal="center" vertical="center" wrapText="1"/>
    </xf>
    <xf numFmtId="49" fontId="0" fillId="0" borderId="12" xfId="0" applyNumberFormat="1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20" xfId="0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L27"/>
  <sheetViews>
    <sheetView zoomScale="85" zoomScaleNormal="85" workbookViewId="0">
      <selection activeCell="M14" sqref="M14"/>
    </sheetView>
  </sheetViews>
  <sheetFormatPr defaultColWidth="9" defaultRowHeight="14.25"/>
  <cols>
    <col min="1" max="1" width="4.625" style="57" customWidth="1"/>
    <col min="2" max="2" width="7.125" style="57" customWidth="1"/>
    <col min="3" max="3" width="4.125" style="57" customWidth="1"/>
    <col min="4" max="4" width="10.625" style="57" customWidth="1"/>
    <col min="5" max="5" width="4.625" style="57" customWidth="1"/>
    <col min="6" max="7" width="13.125" style="57" customWidth="1"/>
    <col min="8" max="8" width="10.625" style="57" customWidth="1"/>
    <col min="9" max="9" width="4.625" style="57" customWidth="1"/>
    <col min="10" max="11" width="10.625" style="57" customWidth="1"/>
    <col min="12" max="12" width="8.125" style="57" customWidth="1"/>
    <col min="13" max="16384" width="9" style="57"/>
  </cols>
  <sheetData>
    <row r="1" s="57" customFormat="1" spans="1:12">
      <c r="A1" s="58" t="s">
        <v>0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</row>
    <row r="2" s="57" customFormat="1" spans="1:12">
      <c r="A2" s="60" t="s">
        <v>1</v>
      </c>
      <c r="B2" s="60"/>
      <c r="C2" s="60"/>
      <c r="D2" s="60"/>
      <c r="E2" s="61" t="s">
        <v>2</v>
      </c>
      <c r="F2" s="61"/>
      <c r="G2" s="61" t="s">
        <v>3</v>
      </c>
      <c r="H2" s="61"/>
      <c r="I2" s="61" t="s">
        <v>4</v>
      </c>
      <c r="J2" s="61"/>
      <c r="K2" s="87" t="s">
        <v>5</v>
      </c>
      <c r="L2" s="87"/>
    </row>
    <row r="3" s="57" customFormat="1" ht="15" spans="1:12">
      <c r="A3" s="62" t="s">
        <v>6</v>
      </c>
      <c r="B3" s="62"/>
      <c r="C3" s="62"/>
      <c r="D3" s="62" t="s">
        <v>7</v>
      </c>
      <c r="E3" s="62"/>
      <c r="F3" s="62" t="s">
        <v>8</v>
      </c>
      <c r="G3" s="62"/>
      <c r="H3" s="62" t="s">
        <v>9</v>
      </c>
      <c r="I3" s="62"/>
      <c r="J3" s="62"/>
      <c r="K3" s="62" t="s">
        <v>10</v>
      </c>
      <c r="L3" s="62"/>
    </row>
    <row r="4" s="57" customFormat="1" spans="1:12">
      <c r="A4" s="63" t="s">
        <v>11</v>
      </c>
      <c r="B4" s="64" t="s">
        <v>12</v>
      </c>
      <c r="C4" s="64" t="s">
        <v>13</v>
      </c>
      <c r="D4" s="64" t="s">
        <v>14</v>
      </c>
      <c r="E4" s="64" t="s">
        <v>15</v>
      </c>
      <c r="F4" s="64" t="s">
        <v>16</v>
      </c>
      <c r="G4" s="64" t="s">
        <v>17</v>
      </c>
      <c r="H4" s="64" t="s">
        <v>18</v>
      </c>
      <c r="I4" s="64" t="s">
        <v>19</v>
      </c>
      <c r="J4" s="64" t="s">
        <v>20</v>
      </c>
      <c r="K4" s="64" t="s">
        <v>21</v>
      </c>
      <c r="L4" s="88" t="s">
        <v>22</v>
      </c>
    </row>
    <row r="5" s="57" customFormat="1" ht="15" spans="1:12">
      <c r="A5" s="65"/>
      <c r="B5" s="66"/>
      <c r="C5" s="66"/>
      <c r="D5" s="66" t="s">
        <v>23</v>
      </c>
      <c r="E5" s="66" t="s">
        <v>24</v>
      </c>
      <c r="F5" s="66" t="s">
        <v>23</v>
      </c>
      <c r="G5" s="66" t="s">
        <v>23</v>
      </c>
      <c r="H5" s="66" t="s">
        <v>23</v>
      </c>
      <c r="I5" s="66" t="s">
        <v>24</v>
      </c>
      <c r="J5" s="66" t="s">
        <v>23</v>
      </c>
      <c r="K5" s="66" t="s">
        <v>25</v>
      </c>
      <c r="L5" s="89"/>
    </row>
    <row r="6" s="57" customFormat="1" spans="1:12">
      <c r="A6" s="67" t="s">
        <v>26</v>
      </c>
      <c r="B6" s="68" t="s">
        <v>27</v>
      </c>
      <c r="C6" s="69" t="s">
        <v>28</v>
      </c>
      <c r="D6" s="69" t="s">
        <v>29</v>
      </c>
      <c r="E6" s="68" t="s">
        <v>30</v>
      </c>
      <c r="F6" s="68" t="s">
        <v>29</v>
      </c>
      <c r="G6" s="68" t="s">
        <v>31</v>
      </c>
      <c r="H6" s="69" t="s">
        <v>32</v>
      </c>
      <c r="I6" s="68" t="s">
        <v>33</v>
      </c>
      <c r="J6" s="68" t="s">
        <v>34</v>
      </c>
      <c r="K6" s="83">
        <v>202.6467</v>
      </c>
      <c r="L6" s="88"/>
    </row>
    <row r="7" s="57" customFormat="1" spans="1:12">
      <c r="A7" s="70"/>
      <c r="B7" s="71"/>
      <c r="C7" s="72" t="s">
        <v>35</v>
      </c>
      <c r="D7" s="72" t="s">
        <v>36</v>
      </c>
      <c r="E7" s="71"/>
      <c r="F7" s="71"/>
      <c r="G7" s="71"/>
      <c r="H7" s="72" t="s">
        <v>37</v>
      </c>
      <c r="I7" s="71"/>
      <c r="J7" s="71"/>
      <c r="K7" s="85">
        <v>202.6464</v>
      </c>
      <c r="L7" s="90"/>
    </row>
    <row r="8" s="57" customFormat="1" spans="1:12">
      <c r="A8" s="70"/>
      <c r="B8" s="73" t="s">
        <v>38</v>
      </c>
      <c r="C8" s="72" t="s">
        <v>28</v>
      </c>
      <c r="D8" s="72" t="s">
        <v>39</v>
      </c>
      <c r="E8" s="73" t="s">
        <v>40</v>
      </c>
      <c r="F8" s="73" t="s">
        <v>41</v>
      </c>
      <c r="G8" s="73" t="s">
        <v>42</v>
      </c>
      <c r="H8" s="72" t="s">
        <v>43</v>
      </c>
      <c r="I8" s="73" t="s">
        <v>44</v>
      </c>
      <c r="J8" s="73" t="s">
        <v>45</v>
      </c>
      <c r="K8" s="85">
        <v>258.39015</v>
      </c>
      <c r="L8" s="90"/>
    </row>
    <row r="9" s="57" customFormat="1" ht="15" spans="1:12">
      <c r="A9" s="74"/>
      <c r="B9" s="75"/>
      <c r="C9" s="76" t="s">
        <v>35</v>
      </c>
      <c r="D9" s="76" t="s">
        <v>46</v>
      </c>
      <c r="E9" s="75"/>
      <c r="F9" s="75"/>
      <c r="G9" s="75"/>
      <c r="H9" s="76" t="s">
        <v>47</v>
      </c>
      <c r="I9" s="75"/>
      <c r="J9" s="75"/>
      <c r="K9" s="91">
        <v>258.38985</v>
      </c>
      <c r="L9" s="89"/>
    </row>
    <row r="10" s="57" customFormat="1" spans="1:12">
      <c r="A10" s="67" t="s">
        <v>48</v>
      </c>
      <c r="B10" s="68" t="s">
        <v>27</v>
      </c>
      <c r="C10" s="69" t="s">
        <v>28</v>
      </c>
      <c r="D10" s="69" t="s">
        <v>49</v>
      </c>
      <c r="E10" s="68" t="s">
        <v>50</v>
      </c>
      <c r="F10" s="68" t="s">
        <v>51</v>
      </c>
      <c r="G10" s="68" t="s">
        <v>31</v>
      </c>
      <c r="H10" s="69" t="s">
        <v>52</v>
      </c>
      <c r="I10" s="68" t="s">
        <v>30</v>
      </c>
      <c r="J10" s="68" t="s">
        <v>53</v>
      </c>
      <c r="K10" s="83">
        <v>202.6466</v>
      </c>
      <c r="L10" s="88"/>
    </row>
    <row r="11" s="57" customFormat="1" spans="1:12">
      <c r="A11" s="70"/>
      <c r="B11" s="71"/>
      <c r="C11" s="72" t="s">
        <v>35</v>
      </c>
      <c r="D11" s="72" t="s">
        <v>36</v>
      </c>
      <c r="E11" s="71"/>
      <c r="F11" s="71"/>
      <c r="G11" s="71"/>
      <c r="H11" s="72" t="s">
        <v>54</v>
      </c>
      <c r="I11" s="71"/>
      <c r="J11" s="71"/>
      <c r="K11" s="85">
        <v>202.64615</v>
      </c>
      <c r="L11" s="90"/>
    </row>
    <row r="12" s="57" customFormat="1" spans="1:12">
      <c r="A12" s="70"/>
      <c r="B12" s="73" t="s">
        <v>38</v>
      </c>
      <c r="C12" s="72" t="s">
        <v>28</v>
      </c>
      <c r="D12" s="72" t="s">
        <v>55</v>
      </c>
      <c r="E12" s="73" t="s">
        <v>33</v>
      </c>
      <c r="F12" s="73" t="s">
        <v>56</v>
      </c>
      <c r="G12" s="73" t="s">
        <v>57</v>
      </c>
      <c r="H12" s="72" t="s">
        <v>58</v>
      </c>
      <c r="I12" s="73" t="s">
        <v>59</v>
      </c>
      <c r="J12" s="73" t="s">
        <v>60</v>
      </c>
      <c r="K12" s="85">
        <v>258.39005</v>
      </c>
      <c r="L12" s="90"/>
    </row>
    <row r="13" s="57" customFormat="1" ht="15" spans="1:12">
      <c r="A13" s="74"/>
      <c r="B13" s="75"/>
      <c r="C13" s="76" t="s">
        <v>35</v>
      </c>
      <c r="D13" s="76" t="s">
        <v>61</v>
      </c>
      <c r="E13" s="75"/>
      <c r="F13" s="75"/>
      <c r="G13" s="75"/>
      <c r="H13" s="76" t="s">
        <v>62</v>
      </c>
      <c r="I13" s="75"/>
      <c r="J13" s="75"/>
      <c r="K13" s="91">
        <v>258.38985</v>
      </c>
      <c r="L13" s="89"/>
    </row>
    <row r="14" s="57" customFormat="1" spans="1:12">
      <c r="A14" s="67" t="s">
        <v>63</v>
      </c>
      <c r="B14" s="68" t="s">
        <v>27</v>
      </c>
      <c r="C14" s="69" t="s">
        <v>28</v>
      </c>
      <c r="D14" s="69" t="s">
        <v>64</v>
      </c>
      <c r="E14" s="68" t="s">
        <v>65</v>
      </c>
      <c r="F14" s="68" t="s">
        <v>66</v>
      </c>
      <c r="G14" s="68" t="s">
        <v>31</v>
      </c>
      <c r="H14" s="69" t="s">
        <v>32</v>
      </c>
      <c r="I14" s="68" t="s">
        <v>40</v>
      </c>
      <c r="J14" s="68" t="s">
        <v>67</v>
      </c>
      <c r="K14" s="83">
        <v>202.64665</v>
      </c>
      <c r="L14" s="88"/>
    </row>
    <row r="15" s="57" customFormat="1" spans="1:12">
      <c r="A15" s="70"/>
      <c r="B15" s="71"/>
      <c r="C15" s="72" t="s">
        <v>35</v>
      </c>
      <c r="D15" s="72" t="s">
        <v>68</v>
      </c>
      <c r="E15" s="71"/>
      <c r="F15" s="71"/>
      <c r="G15" s="71"/>
      <c r="H15" s="72" t="s">
        <v>69</v>
      </c>
      <c r="I15" s="71"/>
      <c r="J15" s="71"/>
      <c r="K15" s="85">
        <v>202.64635</v>
      </c>
      <c r="L15" s="90"/>
    </row>
    <row r="16" s="57" customFormat="1" spans="1:12">
      <c r="A16" s="70"/>
      <c r="B16" s="73" t="s">
        <v>38</v>
      </c>
      <c r="C16" s="72" t="s">
        <v>28</v>
      </c>
      <c r="D16" s="72" t="s">
        <v>70</v>
      </c>
      <c r="E16" s="73" t="s">
        <v>71</v>
      </c>
      <c r="F16" s="73" t="s">
        <v>72</v>
      </c>
      <c r="G16" s="73" t="s">
        <v>73</v>
      </c>
      <c r="H16" s="72" t="s">
        <v>74</v>
      </c>
      <c r="I16" s="73" t="s">
        <v>75</v>
      </c>
      <c r="J16" s="73" t="s">
        <v>76</v>
      </c>
      <c r="K16" s="85">
        <v>258.3901</v>
      </c>
      <c r="L16" s="90"/>
    </row>
    <row r="17" s="57" customFormat="1" ht="15" spans="1:12">
      <c r="A17" s="74"/>
      <c r="B17" s="75"/>
      <c r="C17" s="76" t="s">
        <v>35</v>
      </c>
      <c r="D17" s="76" t="s">
        <v>77</v>
      </c>
      <c r="E17" s="75"/>
      <c r="F17" s="75"/>
      <c r="G17" s="75"/>
      <c r="H17" s="76" t="s">
        <v>78</v>
      </c>
      <c r="I17" s="75"/>
      <c r="J17" s="75"/>
      <c r="K17" s="91">
        <v>258.3899</v>
      </c>
      <c r="L17" s="89"/>
    </row>
    <row r="18" s="57" customFormat="1" spans="1:12">
      <c r="A18" s="77" t="s">
        <v>79</v>
      </c>
      <c r="B18" s="78"/>
      <c r="C18" s="79" t="s">
        <v>0</v>
      </c>
      <c r="D18" s="80"/>
      <c r="E18" s="80"/>
      <c r="F18" s="80"/>
      <c r="G18" s="80"/>
      <c r="H18" s="80"/>
      <c r="I18" s="80"/>
      <c r="J18" s="80"/>
      <c r="K18" s="92"/>
      <c r="L18" s="93"/>
    </row>
    <row r="19" s="57" customFormat="1" ht="15" spans="1:12">
      <c r="A19" s="81" t="s">
        <v>80</v>
      </c>
      <c r="B19" s="82"/>
      <c r="C19" s="82"/>
      <c r="D19" s="82"/>
      <c r="E19" s="82"/>
      <c r="F19" s="82"/>
      <c r="G19" s="82"/>
      <c r="H19" s="82"/>
      <c r="I19" s="82"/>
      <c r="J19" s="82"/>
      <c r="K19" s="82"/>
      <c r="L19" s="94"/>
    </row>
    <row r="20" s="57" customFormat="1" spans="1:12">
      <c r="A20" s="63" t="s">
        <v>81</v>
      </c>
      <c r="B20" s="64" t="s">
        <v>12</v>
      </c>
      <c r="C20" s="64"/>
      <c r="D20" s="64" t="s">
        <v>82</v>
      </c>
      <c r="E20" s="64"/>
      <c r="F20" s="64" t="s">
        <v>83</v>
      </c>
      <c r="G20" s="64" t="s">
        <v>84</v>
      </c>
      <c r="H20" s="64" t="s">
        <v>21</v>
      </c>
      <c r="I20" s="64"/>
      <c r="J20" s="95" t="s">
        <v>85</v>
      </c>
      <c r="K20" s="96"/>
      <c r="L20" s="97"/>
    </row>
    <row r="21" s="57" customFormat="1" ht="15" spans="1:12">
      <c r="A21" s="65"/>
      <c r="B21" s="66"/>
      <c r="C21" s="66"/>
      <c r="D21" s="66" t="s">
        <v>23</v>
      </c>
      <c r="E21" s="66"/>
      <c r="F21" s="66" t="s">
        <v>23</v>
      </c>
      <c r="G21" s="66" t="s">
        <v>23</v>
      </c>
      <c r="H21" s="66" t="s">
        <v>25</v>
      </c>
      <c r="I21" s="66"/>
      <c r="J21" s="98"/>
      <c r="K21" s="99"/>
      <c r="L21" s="100"/>
    </row>
    <row r="22" s="57" customFormat="1" spans="1:12">
      <c r="A22" s="67" t="s">
        <v>26</v>
      </c>
      <c r="B22" s="69" t="s">
        <v>27</v>
      </c>
      <c r="C22" s="64"/>
      <c r="D22" s="64"/>
      <c r="E22" s="64"/>
      <c r="F22" s="69" t="s">
        <v>31</v>
      </c>
      <c r="G22" s="69" t="s">
        <v>86</v>
      </c>
      <c r="H22" s="83">
        <v>202.646475</v>
      </c>
      <c r="I22" s="64"/>
      <c r="J22" s="101" t="s">
        <v>87</v>
      </c>
      <c r="K22" s="102"/>
      <c r="L22" s="103"/>
    </row>
    <row r="23" s="57" customFormat="1" spans="1:12">
      <c r="A23" s="70" t="s">
        <v>48</v>
      </c>
      <c r="B23" s="72" t="s">
        <v>38</v>
      </c>
      <c r="C23" s="84"/>
      <c r="D23" s="84"/>
      <c r="E23" s="84"/>
      <c r="F23" s="72" t="s">
        <v>88</v>
      </c>
      <c r="G23" s="72" t="s">
        <v>89</v>
      </c>
      <c r="H23" s="85">
        <v>258.389983333333</v>
      </c>
      <c r="I23" s="84"/>
      <c r="J23" s="104" t="s">
        <v>90</v>
      </c>
      <c r="K23" s="105"/>
      <c r="L23" s="106"/>
    </row>
    <row r="24" s="57" customFormat="1" spans="1:12">
      <c r="A24" s="86"/>
      <c r="B24" s="84"/>
      <c r="C24" s="84"/>
      <c r="D24" s="84"/>
      <c r="E24" s="84"/>
      <c r="F24" s="84"/>
      <c r="G24" s="84"/>
      <c r="H24" s="84"/>
      <c r="I24" s="84"/>
      <c r="J24" s="104" t="s">
        <v>91</v>
      </c>
      <c r="K24" s="105"/>
      <c r="L24" s="106"/>
    </row>
    <row r="25" s="57" customFormat="1" spans="1:12">
      <c r="A25" s="86"/>
      <c r="B25" s="84"/>
      <c r="C25" s="84"/>
      <c r="D25" s="84"/>
      <c r="E25" s="84"/>
      <c r="F25" s="84"/>
      <c r="G25" s="84"/>
      <c r="H25" s="84"/>
      <c r="I25" s="84"/>
      <c r="J25" s="104" t="s">
        <v>92</v>
      </c>
      <c r="K25" s="105"/>
      <c r="L25" s="106"/>
    </row>
    <row r="26" s="57" customFormat="1" spans="1:12">
      <c r="A26" s="86"/>
      <c r="B26" s="84"/>
      <c r="C26" s="84"/>
      <c r="D26" s="84"/>
      <c r="E26" s="84"/>
      <c r="F26" s="84"/>
      <c r="G26" s="84"/>
      <c r="H26" s="84"/>
      <c r="I26" s="84"/>
      <c r="J26" s="104" t="s">
        <v>93</v>
      </c>
      <c r="K26" s="105"/>
      <c r="L26" s="106"/>
    </row>
    <row r="27" s="57" customFormat="1" ht="15" spans="1:12">
      <c r="A27" s="65"/>
      <c r="B27" s="66"/>
      <c r="C27" s="66"/>
      <c r="D27" s="66"/>
      <c r="E27" s="66"/>
      <c r="F27" s="66"/>
      <c r="G27" s="66"/>
      <c r="H27" s="66"/>
      <c r="I27" s="66"/>
      <c r="J27" s="107" t="s">
        <v>94</v>
      </c>
      <c r="K27" s="108"/>
      <c r="L27" s="109"/>
    </row>
  </sheetData>
  <mergeCells count="91">
    <mergeCell ref="A1:L1"/>
    <mergeCell ref="A2:D2"/>
    <mergeCell ref="E2:F2"/>
    <mergeCell ref="G2:H2"/>
    <mergeCell ref="I2:J2"/>
    <mergeCell ref="K2:L2"/>
    <mergeCell ref="A3:C3"/>
    <mergeCell ref="D3:E3"/>
    <mergeCell ref="F3:G3"/>
    <mergeCell ref="H3:J3"/>
    <mergeCell ref="K3:L3"/>
    <mergeCell ref="A18:B18"/>
    <mergeCell ref="C18:J18"/>
    <mergeCell ref="A19:L19"/>
    <mergeCell ref="D20:E20"/>
    <mergeCell ref="H20:I20"/>
    <mergeCell ref="D21:E21"/>
    <mergeCell ref="H21:I21"/>
    <mergeCell ref="B22:C22"/>
    <mergeCell ref="D22:E22"/>
    <mergeCell ref="H22:I22"/>
    <mergeCell ref="J22:L22"/>
    <mergeCell ref="B23:C23"/>
    <mergeCell ref="D23:E23"/>
    <mergeCell ref="H23:I23"/>
    <mergeCell ref="J23:L23"/>
    <mergeCell ref="B24:C24"/>
    <mergeCell ref="D24:E24"/>
    <mergeCell ref="H24:I24"/>
    <mergeCell ref="J24:L24"/>
    <mergeCell ref="B25:C25"/>
    <mergeCell ref="D25:E25"/>
    <mergeCell ref="H25:I25"/>
    <mergeCell ref="J25:L25"/>
    <mergeCell ref="B26:C26"/>
    <mergeCell ref="D26:E26"/>
    <mergeCell ref="H26:I26"/>
    <mergeCell ref="J26:L26"/>
    <mergeCell ref="B27:C27"/>
    <mergeCell ref="D27:E27"/>
    <mergeCell ref="H27:I27"/>
    <mergeCell ref="J27:L27"/>
    <mergeCell ref="A4:A5"/>
    <mergeCell ref="A6:A9"/>
    <mergeCell ref="A10:A13"/>
    <mergeCell ref="A14:A17"/>
    <mergeCell ref="A20:A21"/>
    <mergeCell ref="B4:B5"/>
    <mergeCell ref="B6:B7"/>
    <mergeCell ref="B8:B9"/>
    <mergeCell ref="B10:B11"/>
    <mergeCell ref="B12:B13"/>
    <mergeCell ref="B14:B15"/>
    <mergeCell ref="B16:B17"/>
    <mergeCell ref="C4:C5"/>
    <mergeCell ref="E6:E7"/>
    <mergeCell ref="E8:E9"/>
    <mergeCell ref="E10:E11"/>
    <mergeCell ref="E12:E13"/>
    <mergeCell ref="E14:E15"/>
    <mergeCell ref="E16:E17"/>
    <mergeCell ref="F6:F7"/>
    <mergeCell ref="F8:F9"/>
    <mergeCell ref="F10:F11"/>
    <mergeCell ref="F12:F13"/>
    <mergeCell ref="F14:F15"/>
    <mergeCell ref="F16:F17"/>
    <mergeCell ref="G6:G7"/>
    <mergeCell ref="G8:G9"/>
    <mergeCell ref="G10:G11"/>
    <mergeCell ref="G12:G13"/>
    <mergeCell ref="G14:G15"/>
    <mergeCell ref="G16:G17"/>
    <mergeCell ref="I6:I7"/>
    <mergeCell ref="I8:I9"/>
    <mergeCell ref="I10:I11"/>
    <mergeCell ref="I12:I13"/>
    <mergeCell ref="I14:I15"/>
    <mergeCell ref="I16:I17"/>
    <mergeCell ref="J6:J7"/>
    <mergeCell ref="J8:J9"/>
    <mergeCell ref="J10:J11"/>
    <mergeCell ref="J12:J13"/>
    <mergeCell ref="J14:J15"/>
    <mergeCell ref="J16:J17"/>
    <mergeCell ref="L4:L5"/>
    <mergeCell ref="L6:L9"/>
    <mergeCell ref="L10:L13"/>
    <mergeCell ref="L14:L17"/>
    <mergeCell ref="B20:C21"/>
    <mergeCell ref="J20:L21"/>
  </mergeCells>
  <pageMargins left="0.75" right="0.75" top="1" bottom="1" header="0.5" footer="0.5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G9"/>
  <sheetViews>
    <sheetView workbookViewId="0">
      <selection activeCell="F12" sqref="F12"/>
    </sheetView>
  </sheetViews>
  <sheetFormatPr defaultColWidth="9" defaultRowHeight="14.25" outlineLevelCol="6"/>
  <cols>
    <col min="1" max="2" width="11.6" customWidth="1"/>
    <col min="3" max="3" width="10.5" customWidth="1"/>
    <col min="4" max="4" width="9.5" customWidth="1"/>
    <col min="5" max="5" width="10.5" customWidth="1"/>
  </cols>
  <sheetData>
    <row r="1" spans="1:7">
      <c r="A1" s="46" t="s">
        <v>95</v>
      </c>
      <c r="B1" s="47" t="s">
        <v>96</v>
      </c>
      <c r="C1" s="46"/>
      <c r="D1" s="46"/>
      <c r="E1" s="46"/>
      <c r="F1" s="46"/>
      <c r="G1" s="46"/>
    </row>
    <row r="2" spans="1:7">
      <c r="A2" s="46" t="s">
        <v>97</v>
      </c>
      <c r="B2" s="48" t="s">
        <v>98</v>
      </c>
      <c r="C2" s="46"/>
      <c r="D2" s="49"/>
      <c r="E2" s="46"/>
      <c r="F2" s="46"/>
      <c r="G2" s="46"/>
    </row>
    <row r="3" spans="1:7">
      <c r="A3" s="46" t="s">
        <v>99</v>
      </c>
      <c r="B3" s="48" t="s">
        <v>100</v>
      </c>
      <c r="C3" s="46"/>
      <c r="D3" s="49"/>
      <c r="E3" s="46"/>
      <c r="F3" s="46"/>
      <c r="G3" s="46"/>
    </row>
    <row r="4" spans="1:7">
      <c r="A4" s="4" t="str">
        <f>原记录!F3</f>
        <v>开始时间：02:04:13</v>
      </c>
      <c r="B4" s="48"/>
      <c r="C4" s="46" t="str">
        <f>原记录!H3</f>
        <v>结束时间：02:05:53</v>
      </c>
      <c r="D4" s="49"/>
      <c r="E4" s="46"/>
      <c r="F4" s="46"/>
      <c r="G4" s="46"/>
    </row>
    <row r="5" spans="1:7">
      <c r="A5" s="46" t="s">
        <v>101</v>
      </c>
      <c r="B5" s="50" t="s">
        <v>102</v>
      </c>
      <c r="C5" s="46"/>
      <c r="D5" s="51"/>
      <c r="E5" s="46"/>
      <c r="F5" s="46"/>
      <c r="G5" s="46"/>
    </row>
    <row r="6" spans="1:7">
      <c r="A6" s="46" t="s">
        <v>103</v>
      </c>
      <c r="B6" s="52">
        <v>1.5</v>
      </c>
      <c r="C6" s="53" t="s">
        <v>104</v>
      </c>
      <c r="D6" s="54">
        <v>952</v>
      </c>
      <c r="E6" s="53" t="s">
        <v>105</v>
      </c>
      <c r="F6" s="55">
        <v>22.8</v>
      </c>
      <c r="G6" s="55"/>
    </row>
    <row r="7" spans="1:7">
      <c r="A7" s="46" t="s">
        <v>106</v>
      </c>
      <c r="B7" s="56">
        <v>1.318</v>
      </c>
      <c r="C7" s="46" t="s">
        <v>107</v>
      </c>
      <c r="D7" s="54">
        <v>952</v>
      </c>
      <c r="E7" s="46" t="s">
        <v>108</v>
      </c>
      <c r="F7" s="55">
        <v>22.8</v>
      </c>
      <c r="G7" s="55"/>
    </row>
    <row r="8" spans="1:7">
      <c r="A8" s="46" t="s">
        <v>109</v>
      </c>
      <c r="B8" s="56">
        <v>1.364</v>
      </c>
      <c r="C8" s="46" t="s">
        <v>110</v>
      </c>
      <c r="D8" s="54">
        <v>952</v>
      </c>
      <c r="E8" s="46" t="s">
        <v>111</v>
      </c>
      <c r="F8" s="55">
        <v>23</v>
      </c>
      <c r="G8" s="46"/>
    </row>
    <row r="9" spans="1:7">
      <c r="A9" s="46" t="s">
        <v>112</v>
      </c>
      <c r="B9" s="50" t="s">
        <v>113</v>
      </c>
      <c r="C9" s="46"/>
      <c r="D9" s="46"/>
      <c r="E9" s="46"/>
      <c r="F9" s="55"/>
      <c r="G9" s="46"/>
    </row>
  </sheetData>
  <pageMargins left="0.75" right="0.75" top="1" bottom="1" header="0.5" footer="0.5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AB31"/>
  <sheetViews>
    <sheetView tabSelected="1" view="pageBreakPreview" zoomScaleNormal="100" workbookViewId="0">
      <selection activeCell="P29" sqref="P29:W30"/>
    </sheetView>
  </sheetViews>
  <sheetFormatPr defaultColWidth="9" defaultRowHeight="14.25"/>
  <cols>
    <col min="1" max="1" width="4.6" customWidth="1"/>
    <col min="2" max="2" width="5.4" customWidth="1"/>
    <col min="3" max="3" width="4.1" customWidth="1"/>
    <col min="4" max="4" width="10.6" customWidth="1"/>
    <col min="5" max="5" width="7.6" customWidth="1"/>
    <col min="6" max="7" width="12.2" customWidth="1"/>
    <col min="8" max="8" width="12.1" customWidth="1"/>
    <col min="9" max="9" width="11.7" customWidth="1"/>
    <col min="10" max="11" width="10.6" customWidth="1"/>
    <col min="12" max="15" width="7.6" customWidth="1"/>
    <col min="16" max="16" width="12.9" customWidth="1"/>
    <col min="18" max="18" width="10.2" customWidth="1"/>
    <col min="19" max="19" width="8.6" customWidth="1"/>
    <col min="20" max="20" width="9.25"/>
    <col min="26" max="26" width="10.2" customWidth="1"/>
    <col min="27" max="27" width="7.6" customWidth="1"/>
  </cols>
  <sheetData>
    <row r="1" spans="1:15">
      <c r="A1" s="1" t="s">
        <v>114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ht="11.1" customHeight="1" spans="1:15">
      <c r="A2" s="2" t="s">
        <v>115</v>
      </c>
      <c r="B2" s="2"/>
      <c r="C2" s="3" t="str">
        <f>测站及镜站信息!B1</f>
        <v>2024.06.24</v>
      </c>
      <c r="D2" s="2"/>
      <c r="E2" s="4" t="s">
        <v>116</v>
      </c>
      <c r="F2" s="4" t="str">
        <f>测站及镜站信息!B2</f>
        <v>晴朗</v>
      </c>
      <c r="G2" s="4" t="s">
        <v>117</v>
      </c>
      <c r="H2" s="4" t="str">
        <f>测站及镜站信息!B3</f>
        <v>清晰</v>
      </c>
      <c r="I2" s="2" t="s">
        <v>118</v>
      </c>
      <c r="J2" s="2"/>
      <c r="K2" s="24">
        <f>测站及镜站信息!F6</f>
        <v>22.8</v>
      </c>
      <c r="L2" s="2" t="s">
        <v>119</v>
      </c>
      <c r="M2" s="2"/>
      <c r="N2" s="24">
        <f>测站及镜站信息!D6</f>
        <v>952</v>
      </c>
      <c r="O2" s="25" t="s">
        <v>112</v>
      </c>
    </row>
    <row r="3" ht="11.1" customHeight="1" spans="1:15">
      <c r="A3" s="5" t="str">
        <f>测站及镜站信息!B5</f>
        <v>A1-3</v>
      </c>
      <c r="B3" s="6"/>
      <c r="C3" s="7"/>
      <c r="D3" s="4" t="s">
        <v>120</v>
      </c>
      <c r="E3" s="8">
        <f>测站及镜站信息!B6</f>
        <v>1.5</v>
      </c>
      <c r="F3" s="9" t="str">
        <f>测站及镜站信息!A4</f>
        <v>开始时间：02:04:13</v>
      </c>
      <c r="G3" s="10"/>
      <c r="H3" s="9" t="str">
        <f>测站及镜站信息!C4</f>
        <v>结束时间：02:05:53</v>
      </c>
      <c r="I3" s="26"/>
      <c r="J3" s="10"/>
      <c r="K3" s="2" t="str">
        <f>原记录!K3</f>
        <v>仪器：TM60 0.5_891170</v>
      </c>
      <c r="L3" s="2"/>
      <c r="M3" s="2"/>
      <c r="N3" s="25"/>
      <c r="O3" s="25" t="str">
        <f>测站及镜站信息!B9</f>
        <v>赵延岭</v>
      </c>
    </row>
    <row r="4" ht="11.1" customHeight="1" spans="1:15">
      <c r="A4" s="11" t="s">
        <v>11</v>
      </c>
      <c r="B4" s="11" t="s">
        <v>12</v>
      </c>
      <c r="C4" s="11" t="s">
        <v>13</v>
      </c>
      <c r="D4" s="11" t="s">
        <v>14</v>
      </c>
      <c r="E4" s="11" t="s">
        <v>15</v>
      </c>
      <c r="F4" s="11" t="s">
        <v>16</v>
      </c>
      <c r="G4" s="11" t="s">
        <v>17</v>
      </c>
      <c r="H4" s="11" t="s">
        <v>18</v>
      </c>
      <c r="I4" s="11" t="s">
        <v>19</v>
      </c>
      <c r="J4" s="11" t="s">
        <v>20</v>
      </c>
      <c r="K4" s="11" t="s">
        <v>21</v>
      </c>
      <c r="L4" s="4" t="s">
        <v>121</v>
      </c>
      <c r="M4" s="4" t="s">
        <v>122</v>
      </c>
      <c r="N4" s="4" t="s">
        <v>123</v>
      </c>
      <c r="O4" s="11" t="s">
        <v>22</v>
      </c>
    </row>
    <row r="5" ht="11.1" customHeight="1" spans="1:15">
      <c r="A5" s="11"/>
      <c r="B5" s="11"/>
      <c r="C5" s="11"/>
      <c r="D5" s="11" t="s">
        <v>23</v>
      </c>
      <c r="E5" s="11" t="s">
        <v>24</v>
      </c>
      <c r="F5" s="11" t="s">
        <v>23</v>
      </c>
      <c r="G5" s="11" t="s">
        <v>23</v>
      </c>
      <c r="H5" s="11" t="s">
        <v>23</v>
      </c>
      <c r="I5" s="11" t="s">
        <v>24</v>
      </c>
      <c r="J5" s="11" t="s">
        <v>23</v>
      </c>
      <c r="K5" s="11" t="s">
        <v>25</v>
      </c>
      <c r="L5" s="11" t="s">
        <v>124</v>
      </c>
      <c r="M5" s="11" t="s">
        <v>125</v>
      </c>
      <c r="N5" s="11" t="s">
        <v>126</v>
      </c>
      <c r="O5" s="11"/>
    </row>
    <row r="6" ht="11.1" customHeight="1" spans="1:15">
      <c r="A6" s="12" t="str">
        <f>原记录!A6</f>
        <v>1</v>
      </c>
      <c r="B6" s="13" t="str">
        <f>原记录!B6</f>
        <v>XX09</v>
      </c>
      <c r="C6" s="12" t="str">
        <f>原记录!C6</f>
        <v>Ⅰ</v>
      </c>
      <c r="D6" s="14"/>
      <c r="E6" s="15"/>
      <c r="F6" s="14"/>
      <c r="G6" s="14"/>
      <c r="H6" s="14" t="str">
        <f>原记录!H6</f>
        <v>89.23546</v>
      </c>
      <c r="I6" s="15" t="str">
        <f>原记录!I6</f>
        <v>0.9</v>
      </c>
      <c r="J6" s="14" t="str">
        <f>原记录!J6</f>
        <v>89.23536</v>
      </c>
      <c r="K6" s="27">
        <f>原记录!K6</f>
        <v>202.6467</v>
      </c>
      <c r="L6" s="28">
        <f>测站及镜站信息!F7</f>
        <v>22.8</v>
      </c>
      <c r="M6" s="29">
        <f>测站及镜站信息!D7</f>
        <v>952</v>
      </c>
      <c r="N6" s="30">
        <f>测站及镜站信息!B7</f>
        <v>1.318</v>
      </c>
      <c r="O6" s="25"/>
    </row>
    <row r="7" ht="11.1" customHeight="1" spans="1:15">
      <c r="A7" s="12"/>
      <c r="B7" s="13"/>
      <c r="C7" s="12" t="str">
        <f>原记录!C7</f>
        <v>Ⅱ</v>
      </c>
      <c r="D7" s="14"/>
      <c r="E7" s="15"/>
      <c r="F7" s="14"/>
      <c r="G7" s="14"/>
      <c r="H7" s="14" t="str">
        <f>原记录!H7</f>
        <v>270.360733</v>
      </c>
      <c r="I7" s="15"/>
      <c r="J7" s="14"/>
      <c r="K7" s="27">
        <f>原记录!K7</f>
        <v>202.6464</v>
      </c>
      <c r="L7" s="28"/>
      <c r="M7" s="29"/>
      <c r="N7" s="30"/>
      <c r="O7" s="25"/>
    </row>
    <row r="8" ht="11.1" customHeight="1" spans="1:15">
      <c r="A8" s="12"/>
      <c r="B8" s="13" t="str">
        <f>原记录!B8</f>
        <v>T1</v>
      </c>
      <c r="C8" s="12" t="str">
        <f>原记录!C8</f>
        <v>Ⅰ</v>
      </c>
      <c r="D8" s="14"/>
      <c r="E8" s="15"/>
      <c r="F8" s="14"/>
      <c r="G8" s="14"/>
      <c r="H8" s="14" t="str">
        <f>原记录!H8</f>
        <v>90.21206</v>
      </c>
      <c r="I8" s="15" t="str">
        <f>原记录!I8</f>
        <v>1.2</v>
      </c>
      <c r="J8" s="14" t="str">
        <f>原记录!J8</f>
        <v>90.21194</v>
      </c>
      <c r="K8" s="27">
        <f>原记录!K8</f>
        <v>258.39015</v>
      </c>
      <c r="L8" s="28">
        <f>测站及镜站信息!F8</f>
        <v>23</v>
      </c>
      <c r="M8" s="29">
        <f>测站及镜站信息!D8</f>
        <v>952</v>
      </c>
      <c r="N8" s="30">
        <f>测站及镜站信息!B8</f>
        <v>1.364</v>
      </c>
      <c r="O8" s="25"/>
    </row>
    <row r="9" ht="11.1" customHeight="1" spans="1:15">
      <c r="A9" s="12"/>
      <c r="B9" s="13"/>
      <c r="C9" s="12" t="str">
        <f>原记录!C9</f>
        <v>Ⅱ</v>
      </c>
      <c r="D9" s="14"/>
      <c r="E9" s="15"/>
      <c r="F9" s="14"/>
      <c r="G9" s="14"/>
      <c r="H9" s="14" t="str">
        <f>原记录!H9</f>
        <v>269.384171</v>
      </c>
      <c r="I9" s="15"/>
      <c r="J9" s="14"/>
      <c r="K9" s="27">
        <f>原记录!K9</f>
        <v>258.38985</v>
      </c>
      <c r="L9" s="28"/>
      <c r="M9" s="29"/>
      <c r="N9" s="30"/>
      <c r="O9" s="25"/>
    </row>
    <row r="10" ht="11.1" customHeight="1" spans="1:15">
      <c r="A10" s="12" t="str">
        <f>原记录!A10</f>
        <v>2</v>
      </c>
      <c r="B10" s="13" t="str">
        <f>原记录!B10</f>
        <v>XX09</v>
      </c>
      <c r="C10" s="12" t="str">
        <f>原记录!C10</f>
        <v>Ⅰ</v>
      </c>
      <c r="D10" s="14"/>
      <c r="E10" s="15"/>
      <c r="F10" s="14"/>
      <c r="G10" s="14"/>
      <c r="H10" s="14" t="str">
        <f>原记录!H10</f>
        <v>89.23530</v>
      </c>
      <c r="I10" s="15" t="str">
        <f>原记录!I10</f>
        <v>0.1</v>
      </c>
      <c r="J10" s="14" t="str">
        <f>原记录!J10</f>
        <v>89.23529</v>
      </c>
      <c r="K10" s="27">
        <f>原记录!K10</f>
        <v>202.6466</v>
      </c>
      <c r="L10" s="28"/>
      <c r="M10" s="29"/>
      <c r="N10" s="31"/>
      <c r="O10" s="25"/>
    </row>
    <row r="11" ht="11.1" customHeight="1" spans="1:15">
      <c r="A11" s="12"/>
      <c r="B11" s="13"/>
      <c r="C11" s="12" t="str">
        <f>原记录!C11</f>
        <v>Ⅱ</v>
      </c>
      <c r="D11" s="14"/>
      <c r="E11" s="15"/>
      <c r="F11" s="14"/>
      <c r="G11" s="14"/>
      <c r="H11" s="14" t="str">
        <f>原记录!H11</f>
        <v>270.360726</v>
      </c>
      <c r="I11" s="15"/>
      <c r="J11" s="14"/>
      <c r="K11" s="27">
        <f>原记录!K11</f>
        <v>202.64615</v>
      </c>
      <c r="L11" s="28"/>
      <c r="M11" s="29"/>
      <c r="N11" s="31"/>
      <c r="O11" s="25"/>
    </row>
    <row r="12" ht="11.1" customHeight="1" spans="1:15">
      <c r="A12" s="12"/>
      <c r="B12" s="13" t="str">
        <f>原记录!B12</f>
        <v>T1</v>
      </c>
      <c r="C12" s="12" t="str">
        <f>原记录!C12</f>
        <v>Ⅰ</v>
      </c>
      <c r="D12" s="14"/>
      <c r="E12" s="15"/>
      <c r="F12" s="14"/>
      <c r="G12" s="14"/>
      <c r="H12" s="14" t="str">
        <f>原记录!H12</f>
        <v>90.21217</v>
      </c>
      <c r="I12" s="15" t="str">
        <f>原记录!I12</f>
        <v>0.4</v>
      </c>
      <c r="J12" s="14" t="str">
        <f>原记录!J12</f>
        <v>90.21213</v>
      </c>
      <c r="K12" s="27">
        <f>原记录!K12</f>
        <v>258.39005</v>
      </c>
      <c r="L12" s="28"/>
      <c r="M12" s="29"/>
      <c r="N12" s="31"/>
      <c r="O12" s="25"/>
    </row>
    <row r="13" ht="11.1" customHeight="1" spans="1:15">
      <c r="A13" s="12"/>
      <c r="B13" s="13"/>
      <c r="C13" s="12" t="str">
        <f>原记录!C13</f>
        <v>Ⅱ</v>
      </c>
      <c r="D13" s="14"/>
      <c r="E13" s="15"/>
      <c r="F13" s="14"/>
      <c r="G13" s="14"/>
      <c r="H13" s="14" t="str">
        <f>原记录!H13</f>
        <v>269.383909</v>
      </c>
      <c r="I13" s="15"/>
      <c r="J13" s="14"/>
      <c r="K13" s="27">
        <f>原记录!K13</f>
        <v>258.38985</v>
      </c>
      <c r="L13" s="28"/>
      <c r="M13" s="29"/>
      <c r="N13" s="31"/>
      <c r="O13" s="25"/>
    </row>
    <row r="14" ht="11.1" customHeight="1" spans="1:15">
      <c r="A14" s="16" t="str">
        <f>原记录!A14</f>
        <v>3</v>
      </c>
      <c r="B14" s="13" t="str">
        <f>原记录!B14</f>
        <v>XX09</v>
      </c>
      <c r="C14" s="12" t="str">
        <f>原记录!C14</f>
        <v>Ⅰ</v>
      </c>
      <c r="D14" s="14"/>
      <c r="E14" s="15"/>
      <c r="F14" s="14"/>
      <c r="G14" s="14"/>
      <c r="H14" s="14" t="str">
        <f>原记录!H14</f>
        <v>89.23546</v>
      </c>
      <c r="I14" s="15" t="str">
        <f>原记录!I14</f>
        <v>0.7</v>
      </c>
      <c r="J14" s="14" t="str">
        <f>原记录!J14</f>
        <v>89.23539</v>
      </c>
      <c r="K14" s="27">
        <f>原记录!K14</f>
        <v>202.64665</v>
      </c>
      <c r="L14" s="28"/>
      <c r="M14" s="29"/>
      <c r="N14" s="31"/>
      <c r="O14" s="25"/>
    </row>
    <row r="15" ht="11.1" customHeight="1" spans="1:15">
      <c r="A15" s="17"/>
      <c r="B15" s="13"/>
      <c r="C15" s="12" t="str">
        <f>原记录!C15</f>
        <v>Ⅱ</v>
      </c>
      <c r="D15" s="14"/>
      <c r="E15" s="15"/>
      <c r="F15" s="14"/>
      <c r="G15" s="14"/>
      <c r="H15" s="14" t="str">
        <f>原记录!H15</f>
        <v>270.360681</v>
      </c>
      <c r="I15" s="15"/>
      <c r="J15" s="14"/>
      <c r="K15" s="27">
        <f>原记录!K15</f>
        <v>202.64635</v>
      </c>
      <c r="L15" s="28"/>
      <c r="M15" s="29"/>
      <c r="N15" s="31"/>
      <c r="O15" s="25"/>
    </row>
    <row r="16" ht="11.1" customHeight="1" spans="1:15">
      <c r="A16" s="17"/>
      <c r="B16" s="13" t="str">
        <f>原记录!B16</f>
        <v>T1</v>
      </c>
      <c r="C16" s="12" t="str">
        <f>原记录!C16</f>
        <v>Ⅰ</v>
      </c>
      <c r="D16" s="14"/>
      <c r="E16" s="15"/>
      <c r="F16" s="14"/>
      <c r="G16" s="14"/>
      <c r="H16" s="14" t="str">
        <f>原记录!H16</f>
        <v>90.21226</v>
      </c>
      <c r="I16" s="15" t="str">
        <f>原记录!I16</f>
        <v>2.1</v>
      </c>
      <c r="J16" s="14" t="str">
        <f>原记录!J16</f>
        <v>90.21205</v>
      </c>
      <c r="K16" s="27">
        <f>原记录!K16</f>
        <v>258.3901</v>
      </c>
      <c r="L16" s="28"/>
      <c r="M16" s="29"/>
      <c r="N16" s="31"/>
      <c r="O16" s="25"/>
    </row>
    <row r="17" ht="11.1" customHeight="1" spans="1:15">
      <c r="A17" s="17"/>
      <c r="B17" s="13"/>
      <c r="C17" s="12" t="str">
        <f>原记录!C17</f>
        <v>Ⅱ</v>
      </c>
      <c r="D17" s="14"/>
      <c r="E17" s="15"/>
      <c r="F17" s="14"/>
      <c r="G17" s="14"/>
      <c r="H17" s="14" t="str">
        <f>原记录!H17</f>
        <v>269.384156</v>
      </c>
      <c r="I17" s="15"/>
      <c r="J17" s="14"/>
      <c r="K17" s="27">
        <f>原记录!K17</f>
        <v>258.3899</v>
      </c>
      <c r="L17" s="28"/>
      <c r="M17" s="29"/>
      <c r="N17" s="31"/>
      <c r="O17" s="25"/>
    </row>
    <row r="18" ht="11.1" customHeight="1" spans="1:15">
      <c r="A18" s="16"/>
      <c r="B18" s="13"/>
      <c r="C18" s="12"/>
      <c r="D18" s="14"/>
      <c r="E18" s="15"/>
      <c r="F18" s="14"/>
      <c r="G18" s="14"/>
      <c r="H18" s="14"/>
      <c r="I18" s="15"/>
      <c r="J18" s="14"/>
      <c r="K18" s="27"/>
      <c r="L18" s="28"/>
      <c r="M18" s="29"/>
      <c r="N18" s="31"/>
      <c r="O18" s="25"/>
    </row>
    <row r="19" ht="11.1" customHeight="1" spans="1:15">
      <c r="A19" s="17"/>
      <c r="B19" s="13"/>
      <c r="C19" s="12"/>
      <c r="D19" s="14"/>
      <c r="E19" s="15"/>
      <c r="F19" s="14"/>
      <c r="G19" s="14"/>
      <c r="H19" s="14"/>
      <c r="I19" s="15"/>
      <c r="J19" s="14"/>
      <c r="K19" s="27"/>
      <c r="L19" s="28"/>
      <c r="M19" s="29"/>
      <c r="N19" s="31"/>
      <c r="O19" s="25"/>
    </row>
    <row r="20" ht="11.1" customHeight="1" spans="1:15">
      <c r="A20" s="17"/>
      <c r="B20" s="13"/>
      <c r="C20" s="12"/>
      <c r="D20" s="14"/>
      <c r="E20" s="15"/>
      <c r="F20" s="14"/>
      <c r="G20" s="14"/>
      <c r="H20" s="14"/>
      <c r="I20" s="15"/>
      <c r="J20" s="14"/>
      <c r="K20" s="27"/>
      <c r="L20" s="28"/>
      <c r="M20" s="29"/>
      <c r="N20" s="31"/>
      <c r="O20" s="25"/>
    </row>
    <row r="21" ht="11.1" customHeight="1" spans="1:15">
      <c r="A21" s="17"/>
      <c r="B21" s="13"/>
      <c r="C21" s="12"/>
      <c r="D21" s="14"/>
      <c r="E21" s="15"/>
      <c r="F21" s="14"/>
      <c r="G21" s="14"/>
      <c r="H21" s="14"/>
      <c r="I21" s="15"/>
      <c r="J21" s="14"/>
      <c r="K21" s="27"/>
      <c r="L21" s="28"/>
      <c r="M21" s="29"/>
      <c r="N21" s="31"/>
      <c r="O21" s="25"/>
    </row>
    <row r="22" ht="14.1" customHeight="1" spans="1:15">
      <c r="A22" s="18" t="s">
        <v>127</v>
      </c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</row>
    <row r="23" ht="14.1" customHeight="1" spans="1:15">
      <c r="A23" s="11" t="s">
        <v>81</v>
      </c>
      <c r="B23" s="11" t="s">
        <v>12</v>
      </c>
      <c r="C23" s="11"/>
      <c r="D23" s="11" t="s">
        <v>82</v>
      </c>
      <c r="E23" s="11"/>
      <c r="F23" s="11" t="s">
        <v>83</v>
      </c>
      <c r="G23" s="11" t="s">
        <v>84</v>
      </c>
      <c r="H23" s="11" t="s">
        <v>128</v>
      </c>
      <c r="I23" s="11" t="s">
        <v>128</v>
      </c>
      <c r="J23" s="11" t="s">
        <v>21</v>
      </c>
      <c r="K23" s="32" t="s">
        <v>103</v>
      </c>
      <c r="L23" s="32" t="s">
        <v>129</v>
      </c>
      <c r="M23" s="32" t="s">
        <v>85</v>
      </c>
      <c r="N23" s="32"/>
      <c r="O23" s="32"/>
    </row>
    <row r="24" ht="14.1" customHeight="1" spans="1:25">
      <c r="A24" s="11"/>
      <c r="B24" s="11"/>
      <c r="C24" s="11"/>
      <c r="D24" s="11" t="s">
        <v>23</v>
      </c>
      <c r="E24" s="11"/>
      <c r="F24" s="11" t="s">
        <v>23</v>
      </c>
      <c r="G24" s="11" t="s">
        <v>23</v>
      </c>
      <c r="H24" s="11" t="s">
        <v>130</v>
      </c>
      <c r="I24" s="11" t="s">
        <v>23</v>
      </c>
      <c r="J24" s="11" t="s">
        <v>25</v>
      </c>
      <c r="K24" s="11" t="s">
        <v>25</v>
      </c>
      <c r="L24" s="11" t="s">
        <v>25</v>
      </c>
      <c r="M24" s="32"/>
      <c r="N24" s="32"/>
      <c r="O24" s="32"/>
      <c r="P24" s="33" t="s">
        <v>131</v>
      </c>
      <c r="Q24" s="33" t="s">
        <v>132</v>
      </c>
      <c r="R24" s="33" t="s">
        <v>21</v>
      </c>
      <c r="S24" s="36" t="s">
        <v>133</v>
      </c>
      <c r="T24" s="37"/>
      <c r="U24" s="36" t="s">
        <v>134</v>
      </c>
      <c r="V24" s="37"/>
      <c r="W24" s="38" t="s">
        <v>128</v>
      </c>
      <c r="X24" s="38" t="s">
        <v>135</v>
      </c>
      <c r="Y24" s="38" t="s">
        <v>129</v>
      </c>
    </row>
    <row r="25" ht="14.1" customHeight="1" spans="1:28">
      <c r="A25" s="18" t="s">
        <v>26</v>
      </c>
      <c r="B25" s="19" t="str">
        <f>原记录!B22</f>
        <v>XX09</v>
      </c>
      <c r="C25" s="20"/>
      <c r="D25" s="21"/>
      <c r="E25" s="20"/>
      <c r="F25" s="14"/>
      <c r="G25" s="14" t="str">
        <f>原记录!G22</f>
        <v>89.23535</v>
      </c>
      <c r="H25" s="22">
        <f>DEGREES(RADIANS(90)-((INT(ABS(G25))+INT((ABS(G25)-INT(ABS(G25)))*100)/60+((ABS(G25)-INT(ABS(G25)))*100-INT((ABS(G25)-INT(ABS(G25)))*100))/36)*PI()/180)*SIGN(G25))</f>
        <v>0.601805555555565</v>
      </c>
      <c r="I25" s="22">
        <f>(INT(ABS(H25))+INT((ABS(H25)-INT(ABS(H25)))*60)*0.01+(((ABS(H25)-INT(ABS(H25)))*60-INT((ABS(H25)-INT(ABS(H25)))*60))*60)/10000)*SIGN(H25)</f>
        <v>0.360650000000004</v>
      </c>
      <c r="J25" s="27">
        <f>原记录!H22</f>
        <v>202.646475</v>
      </c>
      <c r="K25" s="34">
        <f>E3</f>
        <v>1.5</v>
      </c>
      <c r="L25" s="34">
        <f>N6</f>
        <v>1.318</v>
      </c>
      <c r="M25" s="32" t="s">
        <v>136</v>
      </c>
      <c r="N25" s="32"/>
      <c r="O25" s="32"/>
      <c r="P25" s="35" t="str">
        <f>A3</f>
        <v>A1-3</v>
      </c>
      <c r="Q25" s="39" t="str">
        <f>B25</f>
        <v>XX09</v>
      </c>
      <c r="R25" s="40">
        <f>J25</f>
        <v>202.646475</v>
      </c>
      <c r="S25" s="41">
        <f>K2</f>
        <v>22.8</v>
      </c>
      <c r="T25" s="42">
        <f>L6</f>
        <v>22.8</v>
      </c>
      <c r="U25" s="42">
        <f>N2</f>
        <v>952</v>
      </c>
      <c r="V25" s="42">
        <f>M6</f>
        <v>952</v>
      </c>
      <c r="W25" s="43">
        <f>I25</f>
        <v>0.360650000000004</v>
      </c>
      <c r="X25" s="40">
        <f>测站及镜站信息!B6</f>
        <v>1.5</v>
      </c>
      <c r="Y25" s="40">
        <f>N6</f>
        <v>1.318</v>
      </c>
      <c r="Z25" s="43"/>
      <c r="AA25" s="40"/>
      <c r="AB25" s="40"/>
    </row>
    <row r="26" ht="14.1" customHeight="1" spans="1:28">
      <c r="A26" s="18" t="s">
        <v>48</v>
      </c>
      <c r="B26" s="19" t="str">
        <f>原记录!B23</f>
        <v>T1</v>
      </c>
      <c r="C26" s="20"/>
      <c r="D26" s="21"/>
      <c r="E26" s="20"/>
      <c r="F26" s="14"/>
      <c r="G26" s="14" t="str">
        <f>原记录!G23</f>
        <v>90.21204</v>
      </c>
      <c r="H26" s="22">
        <f>DEGREES(RADIANS(90)-((INT(ABS(G26))+INT((ABS(G26)-INT(ABS(G26)))*100)/60+((ABS(G26)-INT(ABS(G26)))*100-INT((ABS(G26)-INT(ABS(G26)))*100))/36)*PI()/180)*SIGN(G26))</f>
        <v>-0.355666666666668</v>
      </c>
      <c r="I26" s="22">
        <f>(INT(ABS(H26))+INT((ABS(H26)-INT(ABS(H26)))*60)*0.01+(((ABS(H26)-INT(ABS(H26)))*60-INT((ABS(H26)-INT(ABS(H26)))*60))*60)/10000)*SIGN(H26)</f>
        <v>-0.212040000000001</v>
      </c>
      <c r="J26" s="27">
        <f>原记录!H23</f>
        <v>258.389983333333</v>
      </c>
      <c r="K26" s="34">
        <f>E3</f>
        <v>1.5</v>
      </c>
      <c r="L26" s="34">
        <f>N8</f>
        <v>1.364</v>
      </c>
      <c r="M26" s="32" t="s">
        <v>137</v>
      </c>
      <c r="N26" s="32"/>
      <c r="O26" s="32"/>
      <c r="P26" s="35" t="str">
        <f>A3</f>
        <v>A1-3</v>
      </c>
      <c r="Q26" s="44" t="str">
        <f>B26</f>
        <v>T1</v>
      </c>
      <c r="R26" s="40">
        <f>J26</f>
        <v>258.389983333333</v>
      </c>
      <c r="S26" s="41">
        <f>K2</f>
        <v>22.8</v>
      </c>
      <c r="T26" s="42">
        <f>L8</f>
        <v>23</v>
      </c>
      <c r="U26" s="42">
        <f>N2</f>
        <v>952</v>
      </c>
      <c r="V26" s="42">
        <f>M8</f>
        <v>952</v>
      </c>
      <c r="W26" s="43">
        <f>I26</f>
        <v>-0.212040000000001</v>
      </c>
      <c r="X26" s="40">
        <f>K26</f>
        <v>1.5</v>
      </c>
      <c r="Y26" s="40">
        <f>L26</f>
        <v>1.364</v>
      </c>
      <c r="Z26" s="43"/>
      <c r="AA26" s="40"/>
      <c r="AB26" s="40"/>
    </row>
    <row r="27" ht="14.1" customHeight="1" spans="1:28">
      <c r="A27" s="18"/>
      <c r="B27" s="19"/>
      <c r="C27" s="20"/>
      <c r="D27" s="21"/>
      <c r="E27" s="20"/>
      <c r="F27" s="14"/>
      <c r="G27" s="14"/>
      <c r="H27" s="22"/>
      <c r="I27" s="22"/>
      <c r="J27" s="27"/>
      <c r="K27" s="34"/>
      <c r="L27" s="34"/>
      <c r="M27" s="32" t="s">
        <v>138</v>
      </c>
      <c r="N27" s="32"/>
      <c r="O27" s="32"/>
      <c r="P27" s="35"/>
      <c r="Q27" s="39"/>
      <c r="R27" s="40"/>
      <c r="S27" s="41"/>
      <c r="T27" s="42"/>
      <c r="U27" s="42"/>
      <c r="V27" s="42"/>
      <c r="W27" s="43"/>
      <c r="X27" s="40"/>
      <c r="Y27" s="40"/>
      <c r="Z27" s="43"/>
      <c r="AA27" s="40"/>
      <c r="AB27" s="40"/>
    </row>
    <row r="28" ht="14.1" customHeight="1" spans="1:23">
      <c r="A28" s="18"/>
      <c r="B28" s="19"/>
      <c r="C28" s="20"/>
      <c r="D28" s="21"/>
      <c r="E28" s="20"/>
      <c r="F28" s="14"/>
      <c r="G28" s="14"/>
      <c r="H28" s="22"/>
      <c r="I28" s="22"/>
      <c r="J28" s="27"/>
      <c r="K28" s="34"/>
      <c r="L28" s="34"/>
      <c r="M28" s="32" t="s">
        <v>92</v>
      </c>
      <c r="N28" s="32"/>
      <c r="O28" s="32"/>
      <c r="P28" s="33" t="s">
        <v>131</v>
      </c>
      <c r="Q28" s="33" t="s">
        <v>132</v>
      </c>
      <c r="R28" s="33" t="s">
        <v>21</v>
      </c>
      <c r="S28" s="43" t="s">
        <v>133</v>
      </c>
      <c r="T28" s="40" t="s">
        <v>134</v>
      </c>
      <c r="U28" s="38" t="s">
        <v>128</v>
      </c>
      <c r="V28" s="38" t="s">
        <v>135</v>
      </c>
      <c r="W28" s="38" t="s">
        <v>129</v>
      </c>
    </row>
    <row r="29" ht="14.1" customHeight="1" spans="1:23">
      <c r="A29" s="18"/>
      <c r="B29" s="19"/>
      <c r="C29" s="20"/>
      <c r="D29" s="21"/>
      <c r="E29" s="20"/>
      <c r="F29" s="14"/>
      <c r="G29" s="14"/>
      <c r="H29" s="22"/>
      <c r="I29" s="22"/>
      <c r="J29" s="27"/>
      <c r="K29" s="34"/>
      <c r="L29" s="34"/>
      <c r="M29" s="32" t="s">
        <v>139</v>
      </c>
      <c r="N29" s="32"/>
      <c r="O29" s="32"/>
      <c r="P29" s="35" t="str">
        <f>P25</f>
        <v>A1-3</v>
      </c>
      <c r="Q29" s="35" t="str">
        <f>Q25</f>
        <v>XX09</v>
      </c>
      <c r="R29" s="35">
        <f>R25</f>
        <v>202.646475</v>
      </c>
      <c r="S29" s="43">
        <f>T25</f>
        <v>22.8</v>
      </c>
      <c r="T29" s="40">
        <f>V25</f>
        <v>952</v>
      </c>
      <c r="U29" s="40">
        <f>W25</f>
        <v>0.360650000000004</v>
      </c>
      <c r="V29" s="40">
        <f>X25</f>
        <v>1.5</v>
      </c>
      <c r="W29" s="40">
        <f>Y25</f>
        <v>1.318</v>
      </c>
    </row>
    <row r="30" ht="14.1" customHeight="1" spans="1:28">
      <c r="A30" s="18"/>
      <c r="B30" s="19"/>
      <c r="C30" s="20"/>
      <c r="D30" s="21"/>
      <c r="E30" s="20"/>
      <c r="F30" s="14"/>
      <c r="G30" s="14"/>
      <c r="H30" s="22"/>
      <c r="I30" s="22"/>
      <c r="J30" s="27"/>
      <c r="K30" s="34"/>
      <c r="L30" s="34"/>
      <c r="M30" s="32" t="s">
        <v>140</v>
      </c>
      <c r="N30" s="32"/>
      <c r="O30" s="32"/>
      <c r="P30" s="35" t="str">
        <f>P26</f>
        <v>A1-3</v>
      </c>
      <c r="Q30" s="35" t="str">
        <f>Q26</f>
        <v>T1</v>
      </c>
      <c r="R30" s="35">
        <f>R26</f>
        <v>258.389983333333</v>
      </c>
      <c r="S30" s="43">
        <f>T26</f>
        <v>23</v>
      </c>
      <c r="T30" s="40">
        <f>V26</f>
        <v>952</v>
      </c>
      <c r="U30">
        <f>W26</f>
        <v>-0.212040000000001</v>
      </c>
      <c r="V30">
        <f>X26</f>
        <v>1.5</v>
      </c>
      <c r="W30">
        <f>Y26</f>
        <v>1.364</v>
      </c>
      <c r="X30" s="45"/>
      <c r="Y30" s="45"/>
      <c r="Z30" s="43"/>
      <c r="AA30" s="40"/>
      <c r="AB30" s="40"/>
    </row>
    <row r="31" spans="6:6">
      <c r="F31" s="23"/>
    </row>
  </sheetData>
  <mergeCells count="115">
    <mergeCell ref="A1:O1"/>
    <mergeCell ref="A2:B2"/>
    <mergeCell ref="C2:D2"/>
    <mergeCell ref="I2:J2"/>
    <mergeCell ref="L2:M2"/>
    <mergeCell ref="A3:C3"/>
    <mergeCell ref="F3:G3"/>
    <mergeCell ref="H3:J3"/>
    <mergeCell ref="K3:M3"/>
    <mergeCell ref="A22:O22"/>
    <mergeCell ref="D23:E23"/>
    <mergeCell ref="D24:E24"/>
    <mergeCell ref="S24:T24"/>
    <mergeCell ref="U24:V24"/>
    <mergeCell ref="B25:C25"/>
    <mergeCell ref="D25:E25"/>
    <mergeCell ref="M25:O25"/>
    <mergeCell ref="B26:C26"/>
    <mergeCell ref="D26:E26"/>
    <mergeCell ref="M26:O26"/>
    <mergeCell ref="B27:C27"/>
    <mergeCell ref="D27:E27"/>
    <mergeCell ref="M27:O27"/>
    <mergeCell ref="B28:C28"/>
    <mergeCell ref="D28:E28"/>
    <mergeCell ref="M28:O28"/>
    <mergeCell ref="B29:C29"/>
    <mergeCell ref="D29:E29"/>
    <mergeCell ref="M29:O29"/>
    <mergeCell ref="B30:C30"/>
    <mergeCell ref="D30:E30"/>
    <mergeCell ref="M30:O30"/>
    <mergeCell ref="A4:A5"/>
    <mergeCell ref="A6:A9"/>
    <mergeCell ref="A10:A13"/>
    <mergeCell ref="A14:A17"/>
    <mergeCell ref="A18:A21"/>
    <mergeCell ref="A23:A24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C4:C5"/>
    <mergeCell ref="E6:E7"/>
    <mergeCell ref="E8:E9"/>
    <mergeCell ref="E10:E11"/>
    <mergeCell ref="E12:E13"/>
    <mergeCell ref="E14:E15"/>
    <mergeCell ref="E16:E17"/>
    <mergeCell ref="E18:E19"/>
    <mergeCell ref="E20:E21"/>
    <mergeCell ref="F6:F7"/>
    <mergeCell ref="F8:F9"/>
    <mergeCell ref="F10:F11"/>
    <mergeCell ref="F12:F13"/>
    <mergeCell ref="F14:F15"/>
    <mergeCell ref="F16:F17"/>
    <mergeCell ref="F18:F19"/>
    <mergeCell ref="F20:F21"/>
    <mergeCell ref="G6:G7"/>
    <mergeCell ref="G8:G9"/>
    <mergeCell ref="G10:G11"/>
    <mergeCell ref="G12:G13"/>
    <mergeCell ref="G14:G15"/>
    <mergeCell ref="G16:G17"/>
    <mergeCell ref="G18:G19"/>
    <mergeCell ref="G20:G21"/>
    <mergeCell ref="I6:I7"/>
    <mergeCell ref="I8:I9"/>
    <mergeCell ref="I10:I11"/>
    <mergeCell ref="I12:I13"/>
    <mergeCell ref="I14:I15"/>
    <mergeCell ref="I16:I17"/>
    <mergeCell ref="I18:I19"/>
    <mergeCell ref="I20:I21"/>
    <mergeCell ref="J6:J7"/>
    <mergeCell ref="J8:J9"/>
    <mergeCell ref="J10:J11"/>
    <mergeCell ref="J12:J13"/>
    <mergeCell ref="J14:J15"/>
    <mergeCell ref="J16:J17"/>
    <mergeCell ref="J18:J19"/>
    <mergeCell ref="J20:J21"/>
    <mergeCell ref="L6:L7"/>
    <mergeCell ref="L8:L9"/>
    <mergeCell ref="L10:L11"/>
    <mergeCell ref="L12:L13"/>
    <mergeCell ref="L14:L15"/>
    <mergeCell ref="L16:L17"/>
    <mergeCell ref="L18:L19"/>
    <mergeCell ref="L20:L21"/>
    <mergeCell ref="M6:M7"/>
    <mergeCell ref="M8:M9"/>
    <mergeCell ref="M10:M11"/>
    <mergeCell ref="M12:M13"/>
    <mergeCell ref="M14:M15"/>
    <mergeCell ref="M16:M17"/>
    <mergeCell ref="M18:M19"/>
    <mergeCell ref="M20:M21"/>
    <mergeCell ref="N6:N7"/>
    <mergeCell ref="N8:N9"/>
    <mergeCell ref="N10:N11"/>
    <mergeCell ref="N12:N13"/>
    <mergeCell ref="N14:N15"/>
    <mergeCell ref="N16:N17"/>
    <mergeCell ref="N18:N19"/>
    <mergeCell ref="N20:N21"/>
    <mergeCell ref="O4:O5"/>
    <mergeCell ref="M23:O24"/>
    <mergeCell ref="B23:C24"/>
  </mergeCells>
  <pageMargins left="0.354330708661417" right="0.196850393700787" top="0.47244094488189" bottom="0.48" header="0.354330708661417" footer="0.275590551181102"/>
  <pageSetup paperSize="9" scale="56" orientation="landscape"/>
  <headerFooter alignWithMargins="0"/>
  <colBreaks count="1" manualBreakCount="1">
    <brk id="26" max="29" man="1"/>
  </colBreaks>
  <ignoredErrors>
    <ignoredError sqref="V26 T2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Company>信念技术论坛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原记录</vt:lpstr>
      <vt:lpstr>测站及镜站信息</vt:lpstr>
      <vt:lpstr>记录模板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AW</cp:lastModifiedBy>
  <dcterms:created xsi:type="dcterms:W3CDTF">2010-11-02T01:37:00Z</dcterms:created>
  <cp:lastPrinted>2020-06-12T13:42:00Z</cp:lastPrinted>
  <dcterms:modified xsi:type="dcterms:W3CDTF">2024-06-24T13:02:47Z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D2DDE7F21A474FEC9D2650B740B0B49C</vt:lpwstr>
  </property>
  <property fmtid="{D5CDD505-2E9C-101B-9397-08002B2CF9AE}" pid="3" name="KSOProductBuildVer">
    <vt:lpwstr>2052-11.8.2.12118</vt:lpwstr>
  </property>
</Properties>
</file>