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226072\Desktop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E12" i="1"/>
  <c r="D12" i="1"/>
  <c r="D7" i="1"/>
  <c r="D8" i="1"/>
  <c r="D6" i="1"/>
  <c r="D5" i="1"/>
  <c r="D4" i="1"/>
  <c r="E8" i="1"/>
  <c r="E7" i="1"/>
  <c r="E6" i="1"/>
  <c r="E5" i="1"/>
  <c r="E4" i="1"/>
  <c r="F4" i="1"/>
  <c r="F8" i="1"/>
  <c r="F7" i="1"/>
  <c r="F6" i="1"/>
  <c r="F5" i="1"/>
  <c r="B4" i="1"/>
</calcChain>
</file>

<file path=xl/sharedStrings.xml><?xml version="1.0" encoding="utf-8"?>
<sst xmlns="http://schemas.openxmlformats.org/spreadsheetml/2006/main" count="10" uniqueCount="10">
  <si>
    <t>k (lbf/in)</t>
  </si>
  <si>
    <t>Speed 1 (in)</t>
  </si>
  <si>
    <t>Speed 2 (in)</t>
  </si>
  <si>
    <t>Speed 3 (in)</t>
  </si>
  <si>
    <t>Average Force (lbf)</t>
  </si>
  <si>
    <t>Speed 3 (cm)</t>
  </si>
  <si>
    <t>Grapefruit</t>
  </si>
  <si>
    <t>Metal Leaf</t>
  </si>
  <si>
    <t>Grapefruit Area (ft^2)</t>
  </si>
  <si>
    <t>Leaf Area (ft^2)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</si>
</sst>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70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J10" sqref="J10"/>
    </sheetView>
  </sheetViews>
  <sheetFormatPr defaultRowHeight="15.5" x14ac:dyDescent="0.35"/>
  <cols>
    <col min="1" max="2" width="8.7265625" style="1"/>
    <col min="3" max="3" width="18.26953125" style="1" customWidth="1"/>
    <col min="4" max="4" width="11.26953125" style="1" customWidth="1"/>
    <col min="5" max="5" width="10.36328125" style="1" customWidth="1"/>
    <col min="6" max="6" width="11.1796875" style="1" customWidth="1"/>
    <col min="7" max="7" width="8.7265625" style="1"/>
    <col min="8" max="8" width="11.81640625" style="1" customWidth="1"/>
    <col min="9" max="9" width="8.7265625" style="1"/>
    <col min="10" max="10" width="21.6328125" style="1" customWidth="1"/>
    <col min="11" max="11" width="18.26953125" style="1" customWidth="1"/>
    <col min="12" max="16384" width="8.7265625" style="1"/>
  </cols>
  <sheetData>
    <row r="2" spans="2:11" x14ac:dyDescent="0.35">
      <c r="E2" s="1" t="s">
        <v>6</v>
      </c>
      <c r="H2" s="1" t="s">
        <v>7</v>
      </c>
      <c r="J2" s="1" t="s">
        <v>8</v>
      </c>
      <c r="K2" s="1" t="s">
        <v>9</v>
      </c>
    </row>
    <row r="3" spans="2:11" x14ac:dyDescent="0.35">
      <c r="B3" s="1" t="s">
        <v>0</v>
      </c>
      <c r="D3" s="1" t="s">
        <v>1</v>
      </c>
      <c r="E3" s="1" t="s">
        <v>2</v>
      </c>
      <c r="F3" s="1" t="s">
        <v>3</v>
      </c>
      <c r="H3" s="1" t="s">
        <v>5</v>
      </c>
      <c r="J3" s="2">
        <v>0.22340461918173299</v>
      </c>
      <c r="K3" s="3">
        <v>3.4549872176515999E-2</v>
      </c>
    </row>
    <row r="4" spans="2:11" x14ac:dyDescent="0.35">
      <c r="B4" s="1">
        <f>1.214/(32.375-11.75)</f>
        <v>5.8860606060606058E-2</v>
      </c>
      <c r="D4" s="2">
        <f>2.5/16</f>
        <v>0.15625</v>
      </c>
      <c r="E4" s="1">
        <f>4/16</f>
        <v>0.25</v>
      </c>
      <c r="F4" s="1">
        <f>5/16</f>
        <v>0.3125</v>
      </c>
      <c r="H4" s="1">
        <v>0.2</v>
      </c>
    </row>
    <row r="5" spans="2:11" x14ac:dyDescent="0.35">
      <c r="D5" s="1">
        <f>3/16</f>
        <v>0.1875</v>
      </c>
      <c r="E5" s="1">
        <f>3/16</f>
        <v>0.1875</v>
      </c>
      <c r="F5" s="1">
        <f>4/16</f>
        <v>0.25</v>
      </c>
      <c r="H5" s="1">
        <v>0.05</v>
      </c>
    </row>
    <row r="6" spans="2:11" x14ac:dyDescent="0.35">
      <c r="D6" s="1">
        <f>4/16</f>
        <v>0.25</v>
      </c>
      <c r="E6" s="1">
        <f>4/16</f>
        <v>0.25</v>
      </c>
      <c r="F6" s="1">
        <f>5/16</f>
        <v>0.3125</v>
      </c>
      <c r="H6" s="1">
        <v>0.1</v>
      </c>
    </row>
    <row r="7" spans="2:11" x14ac:dyDescent="0.35">
      <c r="D7" s="2">
        <f>3/16</f>
        <v>0.1875</v>
      </c>
      <c r="E7" s="2">
        <f>3.5/16</f>
        <v>0.21875</v>
      </c>
      <c r="F7" s="1">
        <f>5/16</f>
        <v>0.3125</v>
      </c>
      <c r="H7" s="1">
        <v>0.2</v>
      </c>
    </row>
    <row r="8" spans="2:11" x14ac:dyDescent="0.35">
      <c r="D8" s="1">
        <f>3/16</f>
        <v>0.1875</v>
      </c>
      <c r="E8" s="1">
        <f>4/16</f>
        <v>0.25</v>
      </c>
      <c r="F8" s="1">
        <f>5/16</f>
        <v>0.3125</v>
      </c>
      <c r="H8" s="1">
        <v>0.15</v>
      </c>
    </row>
    <row r="12" spans="2:11" x14ac:dyDescent="0.35">
      <c r="C12" s="1" t="s">
        <v>4</v>
      </c>
      <c r="D12" s="2">
        <f>B4*AVERAGE(D4:D8)</f>
        <v>1.1404242424242424E-2</v>
      </c>
      <c r="E12" s="2">
        <f>B4*AVERAGE(E4:E8)</f>
        <v>1.3611515151515152E-2</v>
      </c>
      <c r="F12" s="2">
        <f>B4*AVERAGE(F4:F8)</f>
        <v>1.7658181818181816E-2</v>
      </c>
      <c r="H12" s="2">
        <f>AVERAGE(H4:H8)/2.54*B4</f>
        <v>3.2442853734192317E-3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Cameron B Midn USN USNA Annapolis</dc:creator>
  <cp:lastModifiedBy>Smith, Cameron B Midn USN USNA Annapolis</cp:lastModifiedBy>
  <dcterms:created xsi:type="dcterms:W3CDTF">2020-04-17T13:05:53Z</dcterms:created>
  <dcterms:modified xsi:type="dcterms:W3CDTF">2020-04-17T16:23:53Z</dcterms:modified>
</cp:coreProperties>
</file>