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vilion\Desktop\EXCEL\"/>
    </mc:Choice>
  </mc:AlternateContent>
  <xr:revisionPtr revIDLastSave="0" documentId="13_ncr:1_{277F8414-25F7-4A7E-903E-2693623D845D}" xr6:coauthVersionLast="40" xr6:coauthVersionMax="40" xr10:uidLastSave="{00000000-0000-0000-0000-000000000000}"/>
  <bookViews>
    <workbookView xWindow="0" yWindow="0" windowWidth="20490" windowHeight="7545" firstSheet="15" activeTab="27" xr2:uid="{AD936C04-DFA4-4BF1-A9A7-F70D81F42038}"/>
  </bookViews>
  <sheets>
    <sheet name="1" sheetId="1" r:id="rId1"/>
    <sheet name="2" sheetId="2" r:id="rId2"/>
    <sheet name="3" sheetId="3" r:id="rId3"/>
    <sheet name="Q1" sheetId="4" r:id="rId4"/>
    <sheet name="Q2" sheetId="5" r:id="rId5"/>
    <sheet name="Q3" sheetId="6" r:id="rId6"/>
    <sheet name="Q4" sheetId="7" r:id="rId7"/>
    <sheet name="Q5" sheetId="8" r:id="rId8"/>
    <sheet name="Q6" sheetId="9" r:id="rId9"/>
    <sheet name="Q7" sheetId="10" r:id="rId10"/>
    <sheet name="Sheet3" sheetId="12" r:id="rId11"/>
    <sheet name="Q8" sheetId="11" r:id="rId12"/>
    <sheet name="Q9" sheetId="13" r:id="rId13"/>
    <sheet name="Q10" sheetId="14" r:id="rId14"/>
    <sheet name="Q11" sheetId="15" r:id="rId15"/>
    <sheet name="Q12" sheetId="16" r:id="rId16"/>
    <sheet name="Q13" sheetId="17" r:id="rId17"/>
    <sheet name="Q14" sheetId="18" r:id="rId18"/>
    <sheet name="SK1" sheetId="19" r:id="rId19"/>
    <sheet name="SK2" sheetId="20" r:id="rId20"/>
    <sheet name="SK3" sheetId="21" r:id="rId21"/>
    <sheet name="SK4" sheetId="22" r:id="rId22"/>
    <sheet name="SK5" sheetId="23" r:id="rId23"/>
    <sheet name="PQ1" sheetId="24" r:id="rId24"/>
    <sheet name="PQ2" sheetId="25" r:id="rId25"/>
    <sheet name="PQ3" sheetId="26" r:id="rId26"/>
    <sheet name="PQ4" sheetId="27" r:id="rId27"/>
    <sheet name="PQ5" sheetId="28" r:id="rId28"/>
  </sheets>
  <definedNames>
    <definedName name="_xlchart.v1.0" hidden="1">'Q10'!$B$2:$B$8</definedName>
    <definedName name="_xlchart.v1.1" hidden="1">'Q11'!$A$2:$A$101</definedName>
    <definedName name="_xlchart.v1.2" hidden="1">'Q12'!$A$2:$A$51</definedName>
    <definedName name="_xlchart.v1.3" hidden="1">'Q13'!$A$2:$A$101</definedName>
  </definedNames>
  <calcPr calcId="191029"/>
  <pivotCaches>
    <pivotCache cacheId="0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28" l="1"/>
  <c r="B129" i="28"/>
  <c r="B128" i="28"/>
  <c r="B126" i="28"/>
  <c r="B125" i="28"/>
  <c r="B124" i="28"/>
  <c r="B129" i="27"/>
  <c r="B128" i="27"/>
  <c r="B127" i="27"/>
  <c r="B117" i="26"/>
  <c r="B125" i="27"/>
  <c r="B124" i="27"/>
  <c r="B123" i="27"/>
  <c r="B119" i="26"/>
  <c r="B118" i="26"/>
  <c r="B115" i="26"/>
  <c r="B114" i="26"/>
  <c r="B113" i="26"/>
  <c r="B109" i="25"/>
  <c r="B108" i="25"/>
  <c r="B107" i="25"/>
  <c r="B105" i="25"/>
  <c r="B104" i="25"/>
  <c r="B103" i="25"/>
  <c r="C104" i="24"/>
  <c r="B111" i="24"/>
  <c r="B110" i="24"/>
  <c r="B109" i="24"/>
  <c r="B108" i="24"/>
  <c r="B105" i="24" l="1"/>
  <c r="B104" i="24"/>
  <c r="B103" i="24"/>
  <c r="B104" i="23"/>
  <c r="B103" i="23"/>
  <c r="B104" i="22"/>
  <c r="B103" i="22"/>
  <c r="B104" i="21" l="1"/>
  <c r="B103" i="21"/>
  <c r="B101" i="20"/>
  <c r="B100" i="20"/>
  <c r="A54" i="19"/>
  <c r="A53" i="19"/>
  <c r="C17" i="18"/>
  <c r="B17" i="18"/>
  <c r="A17" i="18"/>
  <c r="P4" i="18"/>
  <c r="P3" i="18"/>
  <c r="O4" i="18"/>
  <c r="O3" i="18"/>
  <c r="N4" i="18"/>
  <c r="N3" i="18"/>
  <c r="C14" i="18"/>
  <c r="B14" i="18"/>
  <c r="A14" i="18"/>
  <c r="B103" i="17"/>
  <c r="B53" i="16"/>
  <c r="B104" i="15"/>
  <c r="B55" i="13" l="1"/>
  <c r="D4" i="13"/>
  <c r="D3" i="13"/>
  <c r="B54" i="13"/>
  <c r="B53" i="13"/>
  <c r="B104" i="11"/>
  <c r="D5" i="11"/>
  <c r="D4" i="11"/>
  <c r="B103" i="11"/>
  <c r="B102" i="11"/>
  <c r="C18" i="10" l="1"/>
  <c r="C17" i="10"/>
  <c r="C16" i="10"/>
  <c r="C15" i="10"/>
  <c r="C14" i="10"/>
  <c r="B18" i="10"/>
  <c r="B17" i="10"/>
  <c r="B16" i="10"/>
  <c r="B15" i="10"/>
  <c r="B14" i="10"/>
  <c r="L4" i="10"/>
  <c r="L3" i="10"/>
  <c r="K4" i="10"/>
  <c r="K3" i="10"/>
  <c r="J4" i="10"/>
  <c r="J3" i="10"/>
  <c r="I4" i="10"/>
  <c r="I3" i="10"/>
  <c r="H4" i="10"/>
  <c r="H3" i="10"/>
  <c r="A18" i="10"/>
  <c r="A17" i="10"/>
  <c r="A16" i="10"/>
  <c r="A15" i="10"/>
  <c r="A14" i="10"/>
  <c r="B105" i="9" l="1"/>
  <c r="B104" i="9"/>
  <c r="D4" i="9"/>
  <c r="D3" i="9"/>
  <c r="B103" i="9"/>
  <c r="B54" i="8"/>
  <c r="B53" i="8"/>
  <c r="B16" i="7"/>
  <c r="E4" i="7"/>
  <c r="E3" i="7"/>
  <c r="B15" i="7"/>
  <c r="B35" i="5"/>
  <c r="B34" i="5"/>
  <c r="B55" i="6"/>
  <c r="B54" i="6"/>
  <c r="B53" i="6"/>
  <c r="E4" i="6"/>
  <c r="E3" i="6"/>
  <c r="B33" i="5"/>
  <c r="E4" i="5"/>
  <c r="E3" i="5"/>
  <c r="B15" i="4" l="1"/>
  <c r="B14" i="4"/>
  <c r="B13" i="4"/>
  <c r="E5" i="4"/>
  <c r="E4" i="4"/>
  <c r="B55" i="3"/>
  <c r="B54" i="3"/>
  <c r="B53" i="3"/>
  <c r="B25" i="2"/>
  <c r="B24" i="2"/>
  <c r="B23" i="2"/>
  <c r="B9" i="1"/>
  <c r="B8" i="1"/>
  <c r="B7" i="1"/>
</calcChain>
</file>

<file path=xl/sharedStrings.xml><?xml version="1.0" encoding="utf-8"?>
<sst xmlns="http://schemas.openxmlformats.org/spreadsheetml/2006/main" count="159" uniqueCount="85">
  <si>
    <t>weeks</t>
  </si>
  <si>
    <t>A</t>
  </si>
  <si>
    <t>week1</t>
  </si>
  <si>
    <t>week2</t>
  </si>
  <si>
    <t>week3</t>
  </si>
  <si>
    <t>week4</t>
  </si>
  <si>
    <t>mean</t>
  </si>
  <si>
    <t>median</t>
  </si>
  <si>
    <t>mode</t>
  </si>
  <si>
    <t>CUSTOMERS</t>
  </si>
  <si>
    <t>MEAN</t>
  </si>
  <si>
    <t>MEDIAN</t>
  </si>
  <si>
    <t>MODE</t>
  </si>
  <si>
    <t>DAYS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</si>
  <si>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</si>
  <si>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</si>
  <si>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</si>
  <si>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</si>
  <si>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</si>
  <si>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</si>
  <si>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</si>
  <si>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</si>
  <si>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</si>
  <si>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</si>
  <si>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UNITS</t>
  </si>
  <si>
    <t>RANGE</t>
  </si>
  <si>
    <t>MIN</t>
  </si>
  <si>
    <t>MAX</t>
  </si>
  <si>
    <t>VARIANCE</t>
  </si>
  <si>
    <t>STD DEV</t>
  </si>
  <si>
    <t>DOLLARS</t>
  </si>
  <si>
    <t>STD.DEV.</t>
  </si>
  <si>
    <t>SHIPMENTS</t>
  </si>
  <si>
    <t>MONTHS</t>
  </si>
  <si>
    <t>CUSTOMERS CALLS</t>
  </si>
  <si>
    <t xml:space="preserve"> MODELS A</t>
  </si>
  <si>
    <t>MODELS B</t>
  </si>
  <si>
    <t>MODELS C</t>
  </si>
  <si>
    <t>MODELS D</t>
  </si>
  <si>
    <t>MODELS E</t>
  </si>
  <si>
    <t>AGES</t>
  </si>
  <si>
    <t>AMOUNTS</t>
  </si>
  <si>
    <t>DATA TYPES</t>
  </si>
  <si>
    <t>Frequency</t>
  </si>
  <si>
    <t>B</t>
  </si>
  <si>
    <t>C</t>
  </si>
  <si>
    <t>D</t>
  </si>
  <si>
    <t>E</t>
  </si>
  <si>
    <t>F</t>
  </si>
  <si>
    <t>G</t>
  </si>
  <si>
    <t>RATINGS</t>
  </si>
  <si>
    <t>SALES</t>
  </si>
  <si>
    <t>AVERAGE</t>
  </si>
  <si>
    <t>RESPONSE TIME</t>
  </si>
  <si>
    <t>MEDIEN</t>
  </si>
  <si>
    <t>REGION 1</t>
  </si>
  <si>
    <t>REEGION 2</t>
  </si>
  <si>
    <t>REGION 3</t>
  </si>
  <si>
    <t>S</t>
  </si>
  <si>
    <t>RETURNS</t>
  </si>
  <si>
    <t>SKEWNESS</t>
  </si>
  <si>
    <t>KURTOSIS</t>
  </si>
  <si>
    <t>INCOMES</t>
  </si>
  <si>
    <t>HOUSES</t>
  </si>
  <si>
    <t>WAITING TIMES</t>
  </si>
  <si>
    <t>SALARIES</t>
  </si>
  <si>
    <t xml:space="preserve"> QUARTILE 1</t>
  </si>
  <si>
    <t xml:space="preserve"> QUARTILE 2</t>
  </si>
  <si>
    <t xml:space="preserve"> QUARTILE 3</t>
  </si>
  <si>
    <t>10TH PERCENTILE</t>
  </si>
  <si>
    <t>25TH PERCENTILE</t>
  </si>
  <si>
    <t>75TH PERCENTILE</t>
  </si>
  <si>
    <t>90TH PERCENTILE</t>
  </si>
  <si>
    <t>WEIGHTS</t>
  </si>
  <si>
    <t>15TH PERCENTILE</t>
  </si>
  <si>
    <t>50TH PERCENTILE</t>
  </si>
  <si>
    <t>85TH PERCENTILE</t>
  </si>
  <si>
    <t>PURCHASE AMOUNTS</t>
  </si>
  <si>
    <t>20TH PERCENTILE</t>
  </si>
  <si>
    <t>40TH PERCENTILE</t>
  </si>
  <si>
    <t>80TH PERCENTILE</t>
  </si>
  <si>
    <t>COMMUTE TIMES</t>
  </si>
  <si>
    <t>30TH PERCENTILE</t>
  </si>
  <si>
    <t>70TH PERCENTILE</t>
  </si>
  <si>
    <t>DEFECT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</si>
</sst>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haroni"/>
    </font>
    <font>
      <b/>
      <sz val="11"/>
      <color theme="4"/>
      <name val="Aharoni"/>
    </font>
    <font>
      <b/>
      <sz val="11"/>
      <color theme="1"/>
      <name val="Aharoni"/>
    </font>
    <font>
      <sz val="11"/>
      <color theme="1"/>
      <name val="Adobe Garamond Pro Bold"/>
      <family val="1"/>
    </font>
    <font>
      <sz val="14"/>
      <color theme="1"/>
      <name val="Calibri"/>
      <family val="2"/>
      <scheme val="minor"/>
    </font>
    <font>
      <sz val="11"/>
      <color rgb="FF7030A0"/>
      <name val="Aharoni"/>
    </font>
    <font>
      <b/>
      <sz val="11"/>
      <color theme="1"/>
      <name val="Andalus"/>
      <family val="1"/>
    </font>
    <font>
      <b/>
      <sz val="11"/>
      <color rgb="FF0070C0"/>
      <name val="Calibri"/>
      <family val="2"/>
      <scheme val="minor"/>
    </font>
    <font>
      <b/>
      <sz val="11"/>
      <color rgb="FF7030A0"/>
      <name val="Andalus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lgerian"/>
      <family val="5"/>
    </font>
    <font>
      <sz val="12"/>
      <color theme="1"/>
      <name val="Aharoni"/>
    </font>
    <font>
      <b/>
      <sz val="11"/>
      <color rgb="FF002060"/>
      <name val="Aharoni"/>
    </font>
    <font>
      <b/>
      <sz val="12"/>
      <color theme="1"/>
      <name val="Aharoni"/>
    </font>
    <font>
      <b/>
      <sz val="11"/>
      <color theme="1"/>
      <name val="Agency FB"/>
      <family val="2"/>
    </font>
    <font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9" fillId="0" borderId="1" xfId="0" applyFont="1" applyBorder="1"/>
    <xf numFmtId="0" fontId="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1" xfId="0" applyFont="1" applyBorder="1"/>
    <xf numFmtId="0" fontId="18" fillId="0" borderId="1" xfId="0" applyFont="1" applyBorder="1"/>
    <xf numFmtId="0" fontId="17" fillId="0" borderId="0" xfId="0" applyFont="1" applyFill="1" applyBorder="1"/>
    <xf numFmtId="0" fontId="17" fillId="0" borderId="1" xfId="0" applyFont="1" applyFill="1" applyBorder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'Q10'!$B$2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0-48EB-9B3A-3A6AC7872A43}"/>
            </c:ext>
          </c:extLst>
        </c:ser>
        <c:ser>
          <c:idx val="1"/>
          <c:order val="1"/>
          <c:tx>
            <c:strRef>
              <c:f>'Q10'!$A$3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'Q10'!$B$3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0-48EB-9B3A-3A6AC7872A43}"/>
            </c:ext>
          </c:extLst>
        </c:ser>
        <c:ser>
          <c:idx val="2"/>
          <c:order val="2"/>
          <c:tx>
            <c:strRef>
              <c:f>'Q10'!$A$4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'Q10'!$B$4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0-48EB-9B3A-3A6AC7872A43}"/>
            </c:ext>
          </c:extLst>
        </c:ser>
        <c:ser>
          <c:idx val="3"/>
          <c:order val="3"/>
          <c:tx>
            <c:strRef>
              <c:f>'Q10'!$A$5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'Q10'!$B$5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0-48EB-9B3A-3A6AC7872A43}"/>
            </c:ext>
          </c:extLst>
        </c:ser>
        <c:ser>
          <c:idx val="4"/>
          <c:order val="4"/>
          <c:tx>
            <c:strRef>
              <c:f>'Q10'!$A$6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'Q10'!$B$6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0-48EB-9B3A-3A6AC7872A43}"/>
            </c:ext>
          </c:extLst>
        </c:ser>
        <c:ser>
          <c:idx val="5"/>
          <c:order val="5"/>
          <c:tx>
            <c:strRef>
              <c:f>'Q10'!$A$7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'Q10'!$B$7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C0-48EB-9B3A-3A6AC7872A43}"/>
            </c:ext>
          </c:extLst>
        </c:ser>
        <c:ser>
          <c:idx val="6"/>
          <c:order val="6"/>
          <c:tx>
            <c:strRef>
              <c:f>'Q10'!$A$8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'Q10'!$B$8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C0-48EB-9B3A-3A6AC7872A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749827039"/>
        <c:axId val="1631868287"/>
      </c:barChart>
      <c:catAx>
        <c:axId val="17498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68287"/>
        <c:crosses val="autoZero"/>
        <c:auto val="1"/>
        <c:lblAlgn val="ctr"/>
        <c:lblOffset val="100"/>
        <c:noMultiLvlLbl val="0"/>
      </c:catAx>
      <c:valAx>
        <c:axId val="16318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84486001749781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'Q11'!$A$2:$A$101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B-4931-B201-CE30B22F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083359"/>
        <c:axId val="394712767"/>
      </c:barChart>
      <c:catAx>
        <c:axId val="18908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12767"/>
        <c:crosses val="autoZero"/>
        <c:auto val="1"/>
        <c:lblAlgn val="ctr"/>
        <c:lblOffset val="100"/>
        <c:noMultiLvlLbl val="0"/>
      </c:catAx>
      <c:valAx>
        <c:axId val="394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'Q12'!$A$2:$A$51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7-4720-9BE4-8B12F9CED6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5187151"/>
        <c:axId val="394686559"/>
      </c:barChart>
      <c:catAx>
        <c:axId val="45518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86559"/>
        <c:crosses val="autoZero"/>
        <c:auto val="1"/>
        <c:lblAlgn val="ctr"/>
        <c:lblOffset val="100"/>
        <c:noMultiLvlLbl val="0"/>
      </c:catAx>
      <c:valAx>
        <c:axId val="3946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pattFill prst="pct80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'Q13'!$A$2:$A$101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F-4934-BDD3-E2DD231D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13235551"/>
        <c:axId val="366095951"/>
      </c:barChart>
      <c:catAx>
        <c:axId val="4132355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95951"/>
        <c:crosses val="autoZero"/>
        <c:auto val="1"/>
        <c:lblAlgn val="ctr"/>
        <c:lblOffset val="100"/>
        <c:noMultiLvlLbl val="0"/>
      </c:catAx>
      <c:valAx>
        <c:axId val="36609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'Q14'!$A$1</c:f>
              <c:strCache>
                <c:ptCount val="1"/>
                <c:pt idx="0">
                  <c:v>REGION 1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65000"/>
                </a:schemeClr>
              </a:solidFill>
              <a:miter lim="800000"/>
            </a:ln>
            <a:effectLst>
              <a:glow rad="63500">
                <a:schemeClr val="accent2">
                  <a:tint val="65000"/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'Q14'!$A$2:$A$11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F-485A-A7C1-35E58C63E707}"/>
            </c:ext>
          </c:extLst>
        </c:ser>
        <c:ser>
          <c:idx val="1"/>
          <c:order val="1"/>
          <c:tx>
            <c:strRef>
              <c:f>'Q14'!$B$1</c:f>
              <c:strCache>
                <c:ptCount val="1"/>
                <c:pt idx="0">
                  <c:v>REEGION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'Q14'!$B$2:$B$11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F-485A-A7C1-35E58C63E707}"/>
            </c:ext>
          </c:extLst>
        </c:ser>
        <c:ser>
          <c:idx val="2"/>
          <c:order val="2"/>
          <c:tx>
            <c:strRef>
              <c:f>'Q14'!$C$1</c:f>
              <c:strCache>
                <c:ptCount val="1"/>
                <c:pt idx="0">
                  <c:v>REGION 3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65000"/>
                </a:schemeClr>
              </a:solidFill>
              <a:miter lim="800000"/>
            </a:ln>
            <a:effectLst>
              <a:glow rad="63500">
                <a:schemeClr val="accent2">
                  <a:shade val="65000"/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'Q14'!$C$2:$C$11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F-485A-A7C1-35E58C63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5203951"/>
        <c:axId val="394709439"/>
      </c:barChart>
      <c:catAx>
        <c:axId val="455203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09439"/>
        <c:crosses val="autoZero"/>
        <c:auto val="1"/>
        <c:lblAlgn val="ctr"/>
        <c:lblOffset val="100"/>
        <c:noMultiLvlLbl val="0"/>
      </c:catAx>
      <c:valAx>
        <c:axId val="394709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F6969E88-9FCB-4635-AB09-AF6A8040D7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/>
                </a:solidFill>
                <a:latin typeface="Calibri" panose="020F0502020204030204"/>
              </a:rPr>
              <a:t>HISTOGRAM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6CF4288-2643-4BD5-A889-91030828E411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 HISTOGRAM</a:t>
          </a:r>
        </a:p>
      </cx:txPr>
    </cx:title>
    <cx:plotArea>
      <cx:plotAreaRegion>
        <cx:series layoutId="clusteredColumn" uniqueId="{D1FCFAE6-F1D8-4272-B71C-04A842B3CC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20860E55-7F69-499A-8218-0643820950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9525</xdr:rowOff>
    </xdr:from>
    <xdr:to>
      <xdr:col>13</xdr:col>
      <xdr:colOff>447675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7C453-1087-499D-A024-4D5866656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13</xdr:row>
      <xdr:rowOff>128587</xdr:rowOff>
    </xdr:from>
    <xdr:to>
      <xdr:col>7</xdr:col>
      <xdr:colOff>0</xdr:colOff>
      <xdr:row>28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D7546F-5A49-4993-A200-2CF0BD6F1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652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23812</xdr:rowOff>
    </xdr:from>
    <xdr:to>
      <xdr:col>9</xdr:col>
      <xdr:colOff>47625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533854-F1AB-43E8-B590-54E3E20483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5" y="214312"/>
              <a:ext cx="4419600" cy="2538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190500</xdr:colOff>
      <xdr:row>82</xdr:row>
      <xdr:rowOff>4762</xdr:rowOff>
    </xdr:from>
    <xdr:to>
      <xdr:col>9</xdr:col>
      <xdr:colOff>495300</xdr:colOff>
      <xdr:row>96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06C6F-6F40-4F94-BC03-223C35785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44</xdr:row>
      <xdr:rowOff>61912</xdr:rowOff>
    </xdr:from>
    <xdr:to>
      <xdr:col>9</xdr:col>
      <xdr:colOff>504825</xdr:colOff>
      <xdr:row>58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B59B9B-DC66-406F-AD1F-B987A15A09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4475" y="8443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476250</xdr:colOff>
      <xdr:row>1</xdr:row>
      <xdr:rowOff>14287</xdr:rowOff>
    </xdr:from>
    <xdr:to>
      <xdr:col>9</xdr:col>
      <xdr:colOff>171450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510B0-FD88-4C5B-969D-29580B19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176212</xdr:rowOff>
    </xdr:from>
    <xdr:to>
      <xdr:col>8</xdr:col>
      <xdr:colOff>400050</xdr:colOff>
      <xdr:row>15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C029C3-0FCB-430C-B204-2BF06E9DF2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075" y="176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304800</xdr:colOff>
      <xdr:row>55</xdr:row>
      <xdr:rowOff>119062</xdr:rowOff>
    </xdr:from>
    <xdr:to>
      <xdr:col>10</xdr:col>
      <xdr:colOff>0</xdr:colOff>
      <xdr:row>70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80C8C-2F2A-49A0-9A63-6E5CFAA3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100012</xdr:rowOff>
    </xdr:from>
    <xdr:to>
      <xdr:col>11</xdr:col>
      <xdr:colOff>247650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65F4-66F5-4DCB-BED9-478906C23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ilion" refreshedDate="45209.736698032408" createdVersion="6" refreshedVersion="6" minRefreshableVersion="3" recordCount="99" xr:uid="{A53089E4-D4B6-4E6C-B706-5EB11369E635}">
  <cacheSource type="worksheet">
    <worksheetSource ref="A1:A100" sheet="Q8"/>
  </cacheSource>
  <cacheFields count="1">
    <cacheField name="AGES" numFmtId="0">
      <sharedItems containsSemiMixedTypes="0" containsString="0" containsNumber="1" containsInteger="1" minValue="27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8"/>
  </r>
  <r>
    <n v="32"/>
  </r>
  <r>
    <n v="35"/>
  </r>
  <r>
    <n v="40"/>
  </r>
  <r>
    <n v="42"/>
  </r>
  <r>
    <n v="28"/>
  </r>
  <r>
    <n v="33"/>
  </r>
  <r>
    <n v="38"/>
  </r>
  <r>
    <n v="30"/>
  </r>
  <r>
    <n v="41"/>
  </r>
  <r>
    <n v="37"/>
  </r>
  <r>
    <n v="31"/>
  </r>
  <r>
    <n v="34"/>
  </r>
  <r>
    <n v="29"/>
  </r>
  <r>
    <n v="36"/>
  </r>
  <r>
    <n v="43"/>
  </r>
  <r>
    <n v="39"/>
  </r>
  <r>
    <n v="27"/>
  </r>
  <r>
    <n v="35"/>
  </r>
  <r>
    <n v="31"/>
  </r>
  <r>
    <n v="39"/>
  </r>
  <r>
    <n v="45"/>
  </r>
  <r>
    <n v="29"/>
  </r>
  <r>
    <n v="33"/>
  </r>
  <r>
    <n v="37"/>
  </r>
  <r>
    <n v="40"/>
  </r>
  <r>
    <n v="36"/>
  </r>
  <r>
    <n v="29"/>
  </r>
  <r>
    <n v="31"/>
  </r>
  <r>
    <n v="38"/>
  </r>
  <r>
    <n v="35"/>
  </r>
  <r>
    <n v="44"/>
  </r>
  <r>
    <n v="32"/>
  </r>
  <r>
    <n v="39"/>
  </r>
  <r>
    <n v="36"/>
  </r>
  <r>
    <n v="30"/>
  </r>
  <r>
    <n v="33"/>
  </r>
  <r>
    <n v="28"/>
  </r>
  <r>
    <n v="41"/>
  </r>
  <r>
    <n v="35"/>
  </r>
  <r>
    <n v="31"/>
  </r>
  <r>
    <n v="37"/>
  </r>
  <r>
    <n v="42"/>
  </r>
  <r>
    <n v="29"/>
  </r>
  <r>
    <n v="34"/>
  </r>
  <r>
    <n v="40"/>
  </r>
  <r>
    <n v="31"/>
  </r>
  <r>
    <n v="33"/>
  </r>
  <r>
    <n v="38"/>
  </r>
  <r>
    <n v="36"/>
  </r>
  <r>
    <n v="39"/>
  </r>
  <r>
    <n v="27"/>
  </r>
  <r>
    <n v="35"/>
  </r>
  <r>
    <n v="30"/>
  </r>
  <r>
    <n v="43"/>
  </r>
  <r>
    <n v="29"/>
  </r>
  <r>
    <n v="32"/>
  </r>
  <r>
    <n v="36"/>
  </r>
  <r>
    <n v="31"/>
  </r>
  <r>
    <n v="40"/>
  </r>
  <r>
    <n v="38"/>
  </r>
  <r>
    <n v="44"/>
  </r>
  <r>
    <n v="37"/>
  </r>
  <r>
    <n v="33"/>
  </r>
  <r>
    <n v="35"/>
  </r>
  <r>
    <n v="41"/>
  </r>
  <r>
    <n v="30"/>
  </r>
  <r>
    <n v="31"/>
  </r>
  <r>
    <n v="39"/>
  </r>
  <r>
    <n v="28"/>
  </r>
  <r>
    <n v="45"/>
  </r>
  <r>
    <n v="29"/>
  </r>
  <r>
    <n v="33"/>
  </r>
  <r>
    <n v="38"/>
  </r>
  <r>
    <n v="34"/>
  </r>
  <r>
    <n v="32"/>
  </r>
  <r>
    <n v="35"/>
  </r>
  <r>
    <n v="31"/>
  </r>
  <r>
    <n v="40"/>
  </r>
  <r>
    <n v="39"/>
  </r>
  <r>
    <n v="27"/>
  </r>
  <r>
    <n v="35"/>
  </r>
  <r>
    <n v="30"/>
  </r>
  <r>
    <n v="43"/>
  </r>
  <r>
    <n v="29"/>
  </r>
  <r>
    <n v="32"/>
  </r>
  <r>
    <n v="36"/>
  </r>
  <r>
    <n v="31"/>
  </r>
  <r>
    <n v="40"/>
  </r>
  <r>
    <n v="38"/>
  </r>
  <r>
    <n v="44"/>
  </r>
  <r>
    <n v="37"/>
  </r>
  <r>
    <n v="33"/>
  </r>
  <r>
    <n v="35"/>
  </r>
  <r>
    <n v="41"/>
  </r>
  <r>
    <n v="30"/>
  </r>
  <r>
    <n v="31"/>
  </r>
  <r>
    <n v="39"/>
  </r>
  <r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9B58D-654D-4274-810A-62D711F4318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2EC-A9E8-43A6-89EC-31793AFFA662}">
  <dimension ref="A1:B9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50</v>
      </c>
    </row>
    <row r="3" spans="1:2" x14ac:dyDescent="0.25">
      <c r="A3" s="2" t="s">
        <v>3</v>
      </c>
      <c r="B3" s="2">
        <v>60</v>
      </c>
    </row>
    <row r="4" spans="1:2" x14ac:dyDescent="0.25">
      <c r="A4" s="2" t="s">
        <v>4</v>
      </c>
      <c r="B4" s="2">
        <v>55</v>
      </c>
    </row>
    <row r="5" spans="1:2" x14ac:dyDescent="0.25">
      <c r="A5" s="2" t="s">
        <v>5</v>
      </c>
      <c r="B5" s="2">
        <v>70</v>
      </c>
    </row>
    <row r="7" spans="1:2" x14ac:dyDescent="0.25">
      <c r="A7" s="1" t="s">
        <v>6</v>
      </c>
      <c r="B7" s="2">
        <f>AVERAGE(B2:B5)</f>
        <v>58.75</v>
      </c>
    </row>
    <row r="8" spans="1:2" x14ac:dyDescent="0.25">
      <c r="A8" s="1" t="s">
        <v>7</v>
      </c>
      <c r="B8" s="2">
        <f>MEDIAN(B2:B5)</f>
        <v>57.5</v>
      </c>
    </row>
    <row r="9" spans="1:2" x14ac:dyDescent="0.25">
      <c r="A9" s="1" t="s">
        <v>8</v>
      </c>
      <c r="B9" s="2" t="e">
        <f>_xlfn.MODE.SNGL(B2:B5)</f>
        <v>#N/A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9FF2-EECA-4909-A36D-B386F4C79752}">
  <dimension ref="A1:L18"/>
  <sheetViews>
    <sheetView workbookViewId="0">
      <selection activeCell="F18" sqref="F18"/>
    </sheetView>
  </sheetViews>
  <sheetFormatPr defaultRowHeight="15" x14ac:dyDescent="0.25"/>
  <cols>
    <col min="1" max="1" width="10.5703125" customWidth="1"/>
    <col min="2" max="2" width="10.42578125" customWidth="1"/>
    <col min="3" max="3" width="11.7109375" customWidth="1"/>
    <col min="4" max="4" width="11.5703125" customWidth="1"/>
    <col min="5" max="5" width="10.85546875" customWidth="1"/>
  </cols>
  <sheetData>
    <row r="1" spans="1:12" x14ac:dyDescent="0.2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</row>
    <row r="2" spans="1:12" x14ac:dyDescent="0.25">
      <c r="A2" s="4">
        <v>30</v>
      </c>
      <c r="B2" s="2">
        <v>25</v>
      </c>
      <c r="C2" s="2">
        <v>22</v>
      </c>
      <c r="D2" s="2">
        <v>18</v>
      </c>
      <c r="E2" s="2">
        <v>35</v>
      </c>
    </row>
    <row r="3" spans="1:12" x14ac:dyDescent="0.25">
      <c r="A3" s="4">
        <v>32</v>
      </c>
      <c r="B3" s="2">
        <v>27</v>
      </c>
      <c r="C3" s="2">
        <v>23</v>
      </c>
      <c r="D3" s="2">
        <v>17</v>
      </c>
      <c r="E3" s="2">
        <v>36</v>
      </c>
      <c r="G3" t="s">
        <v>26</v>
      </c>
      <c r="H3">
        <f>MIN(A2:A11)</f>
        <v>28</v>
      </c>
      <c r="I3">
        <f>MIN(B2:B11)</f>
        <v>23</v>
      </c>
      <c r="J3">
        <f>MIN(C2:C11)</f>
        <v>20</v>
      </c>
      <c r="K3">
        <f>MIN(D2:D11)</f>
        <v>17</v>
      </c>
      <c r="L3">
        <f>MIN(E2:E11)</f>
        <v>32</v>
      </c>
    </row>
    <row r="4" spans="1:12" x14ac:dyDescent="0.25">
      <c r="A4" s="4">
        <v>33</v>
      </c>
      <c r="B4" s="2">
        <v>26</v>
      </c>
      <c r="C4" s="2">
        <v>20</v>
      </c>
      <c r="D4" s="2">
        <v>19</v>
      </c>
      <c r="E4" s="2">
        <v>34</v>
      </c>
      <c r="G4" t="s">
        <v>27</v>
      </c>
      <c r="H4">
        <f>MAX(A2:A11)</f>
        <v>33</v>
      </c>
      <c r="I4">
        <f>MAX(B2:B11)</f>
        <v>28</v>
      </c>
      <c r="J4">
        <f>MAX(C2:C11)</f>
        <v>25</v>
      </c>
      <c r="K4">
        <f>MAX(D2:D11)</f>
        <v>21</v>
      </c>
      <c r="L4">
        <f>MAX(E2:E11)</f>
        <v>36</v>
      </c>
    </row>
    <row r="5" spans="1:12" x14ac:dyDescent="0.25">
      <c r="A5" s="4">
        <v>28</v>
      </c>
      <c r="B5" s="2">
        <v>23</v>
      </c>
      <c r="C5" s="2">
        <v>25</v>
      </c>
      <c r="D5" s="2">
        <v>20</v>
      </c>
      <c r="E5" s="2">
        <v>35</v>
      </c>
    </row>
    <row r="6" spans="1:12" x14ac:dyDescent="0.25">
      <c r="A6" s="4">
        <v>31</v>
      </c>
      <c r="B6" s="2">
        <v>28</v>
      </c>
      <c r="C6" s="2">
        <v>21</v>
      </c>
      <c r="D6" s="2">
        <v>21</v>
      </c>
      <c r="E6" s="2">
        <v>33</v>
      </c>
    </row>
    <row r="7" spans="1:12" x14ac:dyDescent="0.25">
      <c r="A7" s="4">
        <v>30</v>
      </c>
      <c r="B7" s="2">
        <v>24</v>
      </c>
      <c r="C7" s="2">
        <v>24</v>
      </c>
      <c r="D7" s="2">
        <v>18</v>
      </c>
      <c r="E7" s="2">
        <v>34</v>
      </c>
    </row>
    <row r="8" spans="1:12" x14ac:dyDescent="0.25">
      <c r="A8" s="4">
        <v>29</v>
      </c>
      <c r="B8" s="2">
        <v>26</v>
      </c>
      <c r="C8" s="2">
        <v>23</v>
      </c>
      <c r="D8" s="2">
        <v>19</v>
      </c>
      <c r="E8" s="2">
        <v>32</v>
      </c>
    </row>
    <row r="9" spans="1:12" x14ac:dyDescent="0.25">
      <c r="A9" s="4">
        <v>30</v>
      </c>
      <c r="B9" s="2">
        <v>25</v>
      </c>
      <c r="C9" s="2">
        <v>22</v>
      </c>
      <c r="D9" s="2">
        <v>17</v>
      </c>
      <c r="E9" s="2">
        <v>33</v>
      </c>
    </row>
    <row r="10" spans="1:12" x14ac:dyDescent="0.25">
      <c r="A10" s="4">
        <v>32</v>
      </c>
      <c r="B10" s="2">
        <v>27</v>
      </c>
      <c r="C10" s="2">
        <v>25</v>
      </c>
      <c r="D10" s="2">
        <v>20</v>
      </c>
      <c r="E10" s="2">
        <v>36</v>
      </c>
    </row>
    <row r="11" spans="1:12" x14ac:dyDescent="0.25">
      <c r="A11" s="4">
        <v>31</v>
      </c>
      <c r="B11" s="2">
        <v>28</v>
      </c>
      <c r="C11" s="2">
        <v>24</v>
      </c>
      <c r="D11" s="2">
        <v>19</v>
      </c>
      <c r="E11" s="2">
        <v>34</v>
      </c>
    </row>
    <row r="13" spans="1:12" x14ac:dyDescent="0.25">
      <c r="A13" s="5" t="s">
        <v>10</v>
      </c>
      <c r="B13" s="5" t="s">
        <v>25</v>
      </c>
      <c r="C13" s="5" t="s">
        <v>28</v>
      </c>
    </row>
    <row r="14" spans="1:12" x14ac:dyDescent="0.25">
      <c r="A14" s="2">
        <f>AVERAGE(A2:A11)</f>
        <v>30.6</v>
      </c>
      <c r="B14" s="2">
        <f>H4-H3</f>
        <v>5</v>
      </c>
      <c r="C14" s="2">
        <f>_xlfn.VAR.S(A2:A11)</f>
        <v>2.2666666666666675</v>
      </c>
    </row>
    <row r="15" spans="1:12" x14ac:dyDescent="0.25">
      <c r="A15" s="2">
        <f>AVERAGE(B2:B11)</f>
        <v>25.9</v>
      </c>
      <c r="B15" s="2">
        <f>I4-I3</f>
        <v>5</v>
      </c>
      <c r="C15" s="2">
        <f>_xlfn.VAR.S(B2:B11)</f>
        <v>2.7666666666666675</v>
      </c>
    </row>
    <row r="16" spans="1:12" x14ac:dyDescent="0.25">
      <c r="A16" s="2">
        <f>AVERAGE(C2:C11)</f>
        <v>22.9</v>
      </c>
      <c r="B16" s="2">
        <f>J4-J3</f>
        <v>5</v>
      </c>
      <c r="C16" s="2">
        <f>_xlfn.VAR.S(C2:C11)</f>
        <v>2.7666666666666675</v>
      </c>
    </row>
    <row r="17" spans="1:3" x14ac:dyDescent="0.25">
      <c r="A17" s="2">
        <f>AVERAGE(D2:D11)</f>
        <v>18.8</v>
      </c>
      <c r="B17" s="2">
        <f>K4-K3</f>
        <v>4</v>
      </c>
      <c r="C17" s="2">
        <f>_xlfn.VAR.S(D2:D11)</f>
        <v>1.7333333333333332</v>
      </c>
    </row>
    <row r="18" spans="1:3" x14ac:dyDescent="0.25">
      <c r="A18" s="2">
        <f>AVERAGE(E2:E11)</f>
        <v>34.200000000000003</v>
      </c>
      <c r="B18" s="2">
        <f>L4-L3</f>
        <v>4</v>
      </c>
      <c r="C18" s="2">
        <f>_xlfn.VAR.S(E2:E11)</f>
        <v>1.7333333333333332</v>
      </c>
    </row>
  </sheetData>
  <conditionalFormatting sqref="A1:E1">
    <cfRule type="duplicateValues" dxfId="24" priority="2"/>
    <cfRule type="uniqueValues" dxfId="23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B7B1-70F1-43C6-A735-6809F6F39A13}">
  <dimension ref="A3:C20"/>
  <sheetViews>
    <sheetView workbookViewId="0">
      <selection activeCell="C3" sqref="C3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DB09-D25E-45CB-A842-7A469AC03DDA}">
  <dimension ref="A1:D104"/>
  <sheetViews>
    <sheetView topLeftCell="A84" workbookViewId="0">
      <selection activeCell="B105" sqref="B105"/>
    </sheetView>
  </sheetViews>
  <sheetFormatPr defaultRowHeight="15" x14ac:dyDescent="0.25"/>
  <sheetData>
    <row r="1" spans="1:4" x14ac:dyDescent="0.25">
      <c r="A1" s="6" t="s">
        <v>40</v>
      </c>
    </row>
    <row r="2" spans="1:4" x14ac:dyDescent="0.25">
      <c r="A2">
        <v>28</v>
      </c>
    </row>
    <row r="3" spans="1:4" x14ac:dyDescent="0.25">
      <c r="A3">
        <v>32</v>
      </c>
    </row>
    <row r="4" spans="1:4" x14ac:dyDescent="0.25">
      <c r="A4">
        <v>35</v>
      </c>
      <c r="C4" t="s">
        <v>26</v>
      </c>
      <c r="D4">
        <f>MIN(A2:A100)</f>
        <v>27</v>
      </c>
    </row>
    <row r="5" spans="1:4" x14ac:dyDescent="0.25">
      <c r="A5">
        <v>40</v>
      </c>
      <c r="C5" t="s">
        <v>27</v>
      </c>
      <c r="D5">
        <f>MAX(A2:A100)</f>
        <v>45</v>
      </c>
    </row>
    <row r="6" spans="1:4" x14ac:dyDescent="0.25">
      <c r="A6">
        <v>42</v>
      </c>
    </row>
    <row r="7" spans="1:4" x14ac:dyDescent="0.25">
      <c r="A7">
        <v>28</v>
      </c>
    </row>
    <row r="8" spans="1:4" x14ac:dyDescent="0.25">
      <c r="A8">
        <v>33</v>
      </c>
    </row>
    <row r="9" spans="1:4" x14ac:dyDescent="0.25">
      <c r="A9">
        <v>38</v>
      </c>
    </row>
    <row r="10" spans="1:4" x14ac:dyDescent="0.25">
      <c r="A10">
        <v>30</v>
      </c>
    </row>
    <row r="11" spans="1:4" x14ac:dyDescent="0.25">
      <c r="A11">
        <v>41</v>
      </c>
    </row>
    <row r="12" spans="1:4" x14ac:dyDescent="0.25">
      <c r="A12">
        <v>37</v>
      </c>
    </row>
    <row r="13" spans="1:4" x14ac:dyDescent="0.25">
      <c r="A13">
        <v>31</v>
      </c>
    </row>
    <row r="14" spans="1:4" x14ac:dyDescent="0.25">
      <c r="A14">
        <v>34</v>
      </c>
    </row>
    <row r="15" spans="1:4" x14ac:dyDescent="0.25">
      <c r="A15">
        <v>29</v>
      </c>
    </row>
    <row r="16" spans="1:4" x14ac:dyDescent="0.25">
      <c r="A16">
        <v>36</v>
      </c>
    </row>
    <row r="17" spans="1:1" x14ac:dyDescent="0.25">
      <c r="A17">
        <v>43</v>
      </c>
    </row>
    <row r="18" spans="1:1" x14ac:dyDescent="0.25">
      <c r="A18">
        <v>39</v>
      </c>
    </row>
    <row r="19" spans="1:1" x14ac:dyDescent="0.25">
      <c r="A19">
        <v>27</v>
      </c>
    </row>
    <row r="20" spans="1:1" x14ac:dyDescent="0.25">
      <c r="A20">
        <v>35</v>
      </c>
    </row>
    <row r="21" spans="1:1" x14ac:dyDescent="0.25">
      <c r="A21">
        <v>31</v>
      </c>
    </row>
    <row r="22" spans="1:1" x14ac:dyDescent="0.25">
      <c r="A22">
        <v>39</v>
      </c>
    </row>
    <row r="23" spans="1:1" x14ac:dyDescent="0.25">
      <c r="A23">
        <v>45</v>
      </c>
    </row>
    <row r="24" spans="1:1" x14ac:dyDescent="0.25">
      <c r="A24">
        <v>29</v>
      </c>
    </row>
    <row r="25" spans="1:1" x14ac:dyDescent="0.25">
      <c r="A25">
        <v>33</v>
      </c>
    </row>
    <row r="26" spans="1:1" x14ac:dyDescent="0.25">
      <c r="A26">
        <v>37</v>
      </c>
    </row>
    <row r="27" spans="1:1" x14ac:dyDescent="0.25">
      <c r="A27">
        <v>40</v>
      </c>
    </row>
    <row r="28" spans="1:1" x14ac:dyDescent="0.25">
      <c r="A28">
        <v>36</v>
      </c>
    </row>
    <row r="29" spans="1:1" x14ac:dyDescent="0.25">
      <c r="A29">
        <v>29</v>
      </c>
    </row>
    <row r="30" spans="1:1" x14ac:dyDescent="0.25">
      <c r="A30">
        <v>31</v>
      </c>
    </row>
    <row r="31" spans="1:1" x14ac:dyDescent="0.25">
      <c r="A31">
        <v>38</v>
      </c>
    </row>
    <row r="32" spans="1:1" x14ac:dyDescent="0.25">
      <c r="A32">
        <v>35</v>
      </c>
    </row>
    <row r="33" spans="1:1" x14ac:dyDescent="0.25">
      <c r="A33">
        <v>44</v>
      </c>
    </row>
    <row r="34" spans="1:1" x14ac:dyDescent="0.25">
      <c r="A34">
        <v>32</v>
      </c>
    </row>
    <row r="35" spans="1:1" x14ac:dyDescent="0.25">
      <c r="A35">
        <v>39</v>
      </c>
    </row>
    <row r="36" spans="1:1" x14ac:dyDescent="0.25">
      <c r="A36">
        <v>36</v>
      </c>
    </row>
    <row r="37" spans="1:1" x14ac:dyDescent="0.25">
      <c r="A37">
        <v>30</v>
      </c>
    </row>
    <row r="38" spans="1:1" x14ac:dyDescent="0.25">
      <c r="A38">
        <v>33</v>
      </c>
    </row>
    <row r="39" spans="1:1" x14ac:dyDescent="0.25">
      <c r="A39">
        <v>28</v>
      </c>
    </row>
    <row r="40" spans="1:1" x14ac:dyDescent="0.25">
      <c r="A40">
        <v>41</v>
      </c>
    </row>
    <row r="41" spans="1:1" x14ac:dyDescent="0.25">
      <c r="A41">
        <v>35</v>
      </c>
    </row>
    <row r="42" spans="1:1" x14ac:dyDescent="0.25">
      <c r="A42">
        <v>31</v>
      </c>
    </row>
    <row r="43" spans="1:1" x14ac:dyDescent="0.25">
      <c r="A43">
        <v>37</v>
      </c>
    </row>
    <row r="44" spans="1:1" x14ac:dyDescent="0.25">
      <c r="A44">
        <v>42</v>
      </c>
    </row>
    <row r="45" spans="1:1" x14ac:dyDescent="0.25">
      <c r="A45">
        <v>29</v>
      </c>
    </row>
    <row r="46" spans="1:1" x14ac:dyDescent="0.25">
      <c r="A46">
        <v>34</v>
      </c>
    </row>
    <row r="47" spans="1:1" x14ac:dyDescent="0.25">
      <c r="A47">
        <v>40</v>
      </c>
    </row>
    <row r="48" spans="1:1" x14ac:dyDescent="0.25">
      <c r="A48">
        <v>31</v>
      </c>
    </row>
    <row r="49" spans="1:1" x14ac:dyDescent="0.25">
      <c r="A49">
        <v>33</v>
      </c>
    </row>
    <row r="50" spans="1:1" x14ac:dyDescent="0.25">
      <c r="A50">
        <v>38</v>
      </c>
    </row>
    <row r="51" spans="1:1" x14ac:dyDescent="0.25">
      <c r="A51">
        <v>36</v>
      </c>
    </row>
    <row r="52" spans="1:1" x14ac:dyDescent="0.25">
      <c r="A52">
        <v>39</v>
      </c>
    </row>
    <row r="53" spans="1:1" x14ac:dyDescent="0.25">
      <c r="A53">
        <v>27</v>
      </c>
    </row>
    <row r="54" spans="1:1" x14ac:dyDescent="0.25">
      <c r="A54">
        <v>35</v>
      </c>
    </row>
    <row r="55" spans="1:1" x14ac:dyDescent="0.25">
      <c r="A55">
        <v>30</v>
      </c>
    </row>
    <row r="56" spans="1:1" x14ac:dyDescent="0.25">
      <c r="A56">
        <v>43</v>
      </c>
    </row>
    <row r="57" spans="1:1" x14ac:dyDescent="0.25">
      <c r="A57">
        <v>29</v>
      </c>
    </row>
    <row r="58" spans="1:1" x14ac:dyDescent="0.25">
      <c r="A58">
        <v>32</v>
      </c>
    </row>
    <row r="59" spans="1:1" x14ac:dyDescent="0.25">
      <c r="A59">
        <v>36</v>
      </c>
    </row>
    <row r="60" spans="1:1" x14ac:dyDescent="0.25">
      <c r="A60">
        <v>31</v>
      </c>
    </row>
    <row r="61" spans="1:1" x14ac:dyDescent="0.25">
      <c r="A61">
        <v>40</v>
      </c>
    </row>
    <row r="62" spans="1:1" x14ac:dyDescent="0.25">
      <c r="A62">
        <v>38</v>
      </c>
    </row>
    <row r="63" spans="1:1" x14ac:dyDescent="0.25">
      <c r="A63">
        <v>44</v>
      </c>
    </row>
    <row r="64" spans="1:1" x14ac:dyDescent="0.25">
      <c r="A64">
        <v>37</v>
      </c>
    </row>
    <row r="65" spans="1:1" x14ac:dyDescent="0.25">
      <c r="A65">
        <v>33</v>
      </c>
    </row>
    <row r="66" spans="1:1" x14ac:dyDescent="0.25">
      <c r="A66">
        <v>35</v>
      </c>
    </row>
    <row r="67" spans="1:1" x14ac:dyDescent="0.25">
      <c r="A67">
        <v>41</v>
      </c>
    </row>
    <row r="68" spans="1:1" x14ac:dyDescent="0.25">
      <c r="A68">
        <v>30</v>
      </c>
    </row>
    <row r="69" spans="1:1" x14ac:dyDescent="0.25">
      <c r="A69">
        <v>31</v>
      </c>
    </row>
    <row r="70" spans="1:1" x14ac:dyDescent="0.25">
      <c r="A70">
        <v>39</v>
      </c>
    </row>
    <row r="71" spans="1:1" x14ac:dyDescent="0.25">
      <c r="A71">
        <v>28</v>
      </c>
    </row>
    <row r="72" spans="1:1" x14ac:dyDescent="0.25">
      <c r="A72">
        <v>45</v>
      </c>
    </row>
    <row r="73" spans="1:1" x14ac:dyDescent="0.25">
      <c r="A73">
        <v>29</v>
      </c>
    </row>
    <row r="74" spans="1:1" x14ac:dyDescent="0.25">
      <c r="A74">
        <v>33</v>
      </c>
    </row>
    <row r="75" spans="1:1" x14ac:dyDescent="0.25">
      <c r="A75">
        <v>38</v>
      </c>
    </row>
    <row r="76" spans="1:1" x14ac:dyDescent="0.25">
      <c r="A76">
        <v>34</v>
      </c>
    </row>
    <row r="77" spans="1:1" x14ac:dyDescent="0.25">
      <c r="A77">
        <v>32</v>
      </c>
    </row>
    <row r="78" spans="1:1" x14ac:dyDescent="0.25">
      <c r="A78">
        <v>35</v>
      </c>
    </row>
    <row r="79" spans="1:1" x14ac:dyDescent="0.25">
      <c r="A79">
        <v>31</v>
      </c>
    </row>
    <row r="80" spans="1:1" x14ac:dyDescent="0.25">
      <c r="A80">
        <v>40</v>
      </c>
    </row>
    <row r="81" spans="1:1" x14ac:dyDescent="0.25">
      <c r="A81">
        <v>39</v>
      </c>
    </row>
    <row r="82" spans="1:1" x14ac:dyDescent="0.25">
      <c r="A82">
        <v>27</v>
      </c>
    </row>
    <row r="83" spans="1:1" x14ac:dyDescent="0.25">
      <c r="A83">
        <v>35</v>
      </c>
    </row>
    <row r="84" spans="1:1" x14ac:dyDescent="0.25">
      <c r="A84">
        <v>30</v>
      </c>
    </row>
    <row r="85" spans="1:1" x14ac:dyDescent="0.25">
      <c r="A85">
        <v>43</v>
      </c>
    </row>
    <row r="86" spans="1:1" x14ac:dyDescent="0.25">
      <c r="A86">
        <v>29</v>
      </c>
    </row>
    <row r="87" spans="1:1" x14ac:dyDescent="0.25">
      <c r="A87">
        <v>32</v>
      </c>
    </row>
    <row r="88" spans="1:1" x14ac:dyDescent="0.25">
      <c r="A88">
        <v>36</v>
      </c>
    </row>
    <row r="89" spans="1:1" x14ac:dyDescent="0.25">
      <c r="A89">
        <v>31</v>
      </c>
    </row>
    <row r="90" spans="1:1" x14ac:dyDescent="0.25">
      <c r="A90">
        <v>40</v>
      </c>
    </row>
    <row r="91" spans="1:1" x14ac:dyDescent="0.25">
      <c r="A91">
        <v>38</v>
      </c>
    </row>
    <row r="92" spans="1:1" x14ac:dyDescent="0.25">
      <c r="A92">
        <v>44</v>
      </c>
    </row>
    <row r="93" spans="1:1" x14ac:dyDescent="0.25">
      <c r="A93">
        <v>37</v>
      </c>
    </row>
    <row r="94" spans="1:1" x14ac:dyDescent="0.25">
      <c r="A94">
        <v>33</v>
      </c>
    </row>
    <row r="95" spans="1:1" x14ac:dyDescent="0.25">
      <c r="A95">
        <v>35</v>
      </c>
    </row>
    <row r="96" spans="1:1" x14ac:dyDescent="0.25">
      <c r="A96">
        <v>41</v>
      </c>
    </row>
    <row r="97" spans="1:2" x14ac:dyDescent="0.25">
      <c r="A97">
        <v>30</v>
      </c>
    </row>
    <row r="98" spans="1:2" x14ac:dyDescent="0.25">
      <c r="A98">
        <v>31</v>
      </c>
    </row>
    <row r="99" spans="1:2" x14ac:dyDescent="0.25">
      <c r="A99">
        <v>39</v>
      </c>
    </row>
    <row r="100" spans="1:2" x14ac:dyDescent="0.25">
      <c r="A100">
        <v>28</v>
      </c>
    </row>
    <row r="102" spans="1:2" x14ac:dyDescent="0.25">
      <c r="A102" s="16" t="s">
        <v>12</v>
      </c>
      <c r="B102">
        <f>AVERAGE(A2:A100)</f>
        <v>34.979797979797979</v>
      </c>
    </row>
    <row r="103" spans="1:2" x14ac:dyDescent="0.25">
      <c r="A103" s="16" t="s">
        <v>11</v>
      </c>
      <c r="B103">
        <f>MEDIAN(A2:A100)</f>
        <v>35</v>
      </c>
    </row>
    <row r="104" spans="1:2" x14ac:dyDescent="0.25">
      <c r="A104" s="16" t="s">
        <v>25</v>
      </c>
      <c r="B104">
        <f>D5-D4</f>
        <v>18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2739-6C0A-40A1-8A3F-FBEC88C5C3E1}">
  <dimension ref="A1:D55"/>
  <sheetViews>
    <sheetView topLeftCell="A35" workbookViewId="0">
      <selection activeCell="B56" sqref="B56"/>
    </sheetView>
  </sheetViews>
  <sheetFormatPr defaultRowHeight="15" x14ac:dyDescent="0.25"/>
  <cols>
    <col min="1" max="1" width="11.5703125" customWidth="1"/>
  </cols>
  <sheetData>
    <row r="1" spans="1:4" ht="15.75" x14ac:dyDescent="0.3">
      <c r="A1" s="17" t="s">
        <v>41</v>
      </c>
    </row>
    <row r="2" spans="1:4" x14ac:dyDescent="0.25">
      <c r="A2">
        <v>56</v>
      </c>
    </row>
    <row r="3" spans="1:4" x14ac:dyDescent="0.25">
      <c r="A3">
        <v>40</v>
      </c>
      <c r="C3" t="s">
        <v>26</v>
      </c>
      <c r="D3">
        <f>MIN(A2:A51)</f>
        <v>28</v>
      </c>
    </row>
    <row r="4" spans="1:4" x14ac:dyDescent="0.25">
      <c r="A4">
        <v>28</v>
      </c>
      <c r="C4" t="s">
        <v>27</v>
      </c>
      <c r="D4">
        <f>MAX(A2:A51)</f>
        <v>73</v>
      </c>
    </row>
    <row r="5" spans="1:4" x14ac:dyDescent="0.25">
      <c r="A5">
        <v>73</v>
      </c>
    </row>
    <row r="6" spans="1:4" x14ac:dyDescent="0.25">
      <c r="A6">
        <v>52</v>
      </c>
    </row>
    <row r="7" spans="1:4" x14ac:dyDescent="0.25">
      <c r="A7">
        <v>61</v>
      </c>
    </row>
    <row r="8" spans="1:4" x14ac:dyDescent="0.25">
      <c r="A8">
        <v>35</v>
      </c>
    </row>
    <row r="9" spans="1:4" x14ac:dyDescent="0.25">
      <c r="A9">
        <v>40</v>
      </c>
    </row>
    <row r="10" spans="1:4" x14ac:dyDescent="0.25">
      <c r="A10">
        <v>47</v>
      </c>
    </row>
    <row r="11" spans="1:4" x14ac:dyDescent="0.25">
      <c r="A11">
        <v>65</v>
      </c>
    </row>
    <row r="12" spans="1:4" x14ac:dyDescent="0.25">
      <c r="A12">
        <v>52</v>
      </c>
    </row>
    <row r="13" spans="1:4" x14ac:dyDescent="0.25">
      <c r="A13">
        <v>44</v>
      </c>
    </row>
    <row r="14" spans="1:4" x14ac:dyDescent="0.25">
      <c r="A14">
        <v>38</v>
      </c>
    </row>
    <row r="15" spans="1:4" x14ac:dyDescent="0.25">
      <c r="A15">
        <v>60</v>
      </c>
    </row>
    <row r="16" spans="1:4" x14ac:dyDescent="0.25">
      <c r="A16">
        <v>56</v>
      </c>
    </row>
    <row r="17" spans="1:1" x14ac:dyDescent="0.25">
      <c r="A17">
        <v>40</v>
      </c>
    </row>
    <row r="18" spans="1:1" x14ac:dyDescent="0.25">
      <c r="A18">
        <v>36</v>
      </c>
    </row>
    <row r="19" spans="1:1" x14ac:dyDescent="0.25">
      <c r="A19">
        <v>49</v>
      </c>
    </row>
    <row r="20" spans="1:1" x14ac:dyDescent="0.25">
      <c r="A20">
        <v>68</v>
      </c>
    </row>
    <row r="21" spans="1:1" x14ac:dyDescent="0.25">
      <c r="A21">
        <v>57</v>
      </c>
    </row>
    <row r="22" spans="1:1" x14ac:dyDescent="0.25">
      <c r="A22">
        <v>52</v>
      </c>
    </row>
    <row r="23" spans="1:1" x14ac:dyDescent="0.25">
      <c r="A23">
        <v>63</v>
      </c>
    </row>
    <row r="24" spans="1:1" x14ac:dyDescent="0.25">
      <c r="A24">
        <v>41</v>
      </c>
    </row>
    <row r="25" spans="1:1" x14ac:dyDescent="0.25">
      <c r="A25">
        <v>48</v>
      </c>
    </row>
    <row r="26" spans="1:1" x14ac:dyDescent="0.25">
      <c r="A26">
        <v>55</v>
      </c>
    </row>
    <row r="27" spans="1:1" x14ac:dyDescent="0.25">
      <c r="A27">
        <v>42</v>
      </c>
    </row>
    <row r="28" spans="1:1" x14ac:dyDescent="0.25">
      <c r="A28">
        <v>39</v>
      </c>
    </row>
    <row r="29" spans="1:1" x14ac:dyDescent="0.25">
      <c r="A29">
        <v>58</v>
      </c>
    </row>
    <row r="30" spans="1:1" x14ac:dyDescent="0.25">
      <c r="A30">
        <v>62</v>
      </c>
    </row>
    <row r="31" spans="1:1" x14ac:dyDescent="0.25">
      <c r="A31">
        <v>49</v>
      </c>
    </row>
    <row r="32" spans="1:1" x14ac:dyDescent="0.25">
      <c r="A32">
        <v>59</v>
      </c>
    </row>
    <row r="33" spans="1:1" x14ac:dyDescent="0.25">
      <c r="A33">
        <v>45</v>
      </c>
    </row>
    <row r="34" spans="1:1" x14ac:dyDescent="0.25">
      <c r="A34">
        <v>47</v>
      </c>
    </row>
    <row r="35" spans="1:1" x14ac:dyDescent="0.25">
      <c r="A35">
        <v>51</v>
      </c>
    </row>
    <row r="36" spans="1:1" x14ac:dyDescent="0.25">
      <c r="A36">
        <v>65</v>
      </c>
    </row>
    <row r="37" spans="1:1" x14ac:dyDescent="0.25">
      <c r="A37">
        <v>41</v>
      </c>
    </row>
    <row r="38" spans="1:1" x14ac:dyDescent="0.25">
      <c r="A38">
        <v>48</v>
      </c>
    </row>
    <row r="39" spans="1:1" x14ac:dyDescent="0.25">
      <c r="A39">
        <v>55</v>
      </c>
    </row>
    <row r="40" spans="1:1" x14ac:dyDescent="0.25">
      <c r="A40">
        <v>42</v>
      </c>
    </row>
    <row r="41" spans="1:1" x14ac:dyDescent="0.25">
      <c r="A41">
        <v>39</v>
      </c>
    </row>
    <row r="42" spans="1:1" x14ac:dyDescent="0.25">
      <c r="A42">
        <v>58</v>
      </c>
    </row>
    <row r="43" spans="1:1" x14ac:dyDescent="0.25">
      <c r="A43">
        <v>62</v>
      </c>
    </row>
    <row r="44" spans="1:1" x14ac:dyDescent="0.25">
      <c r="A44">
        <v>49</v>
      </c>
    </row>
    <row r="45" spans="1:1" x14ac:dyDescent="0.25">
      <c r="A45">
        <v>59</v>
      </c>
    </row>
    <row r="46" spans="1:1" x14ac:dyDescent="0.25">
      <c r="A46">
        <v>45</v>
      </c>
    </row>
    <row r="47" spans="1:1" x14ac:dyDescent="0.25">
      <c r="A47">
        <v>47</v>
      </c>
    </row>
    <row r="48" spans="1:1" x14ac:dyDescent="0.25">
      <c r="A48">
        <v>51</v>
      </c>
    </row>
    <row r="49" spans="1:2" x14ac:dyDescent="0.25">
      <c r="A49">
        <v>65</v>
      </c>
    </row>
    <row r="50" spans="1:2" x14ac:dyDescent="0.25">
      <c r="A50">
        <v>43</v>
      </c>
    </row>
    <row r="51" spans="1:2" x14ac:dyDescent="0.25">
      <c r="A51">
        <v>58</v>
      </c>
    </row>
    <row r="53" spans="1:2" x14ac:dyDescent="0.25">
      <c r="A53" s="16" t="s">
        <v>12</v>
      </c>
      <c r="B53">
        <f>AVERAGE(A2:A51)</f>
        <v>50.7</v>
      </c>
    </row>
    <row r="54" spans="1:2" x14ac:dyDescent="0.25">
      <c r="A54" s="16" t="s">
        <v>11</v>
      </c>
      <c r="B54">
        <f>MEDIAN(A2:A51)</f>
        <v>50</v>
      </c>
    </row>
    <row r="55" spans="1:2" x14ac:dyDescent="0.25">
      <c r="A55" s="16" t="s">
        <v>25</v>
      </c>
      <c r="B55">
        <f>D4-D3</f>
        <v>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A406-2612-48E0-B4FA-B8212FBFEF2E}">
  <dimension ref="A1:F8"/>
  <sheetViews>
    <sheetView workbookViewId="0">
      <selection activeCell="P9" sqref="P9"/>
    </sheetView>
  </sheetViews>
  <sheetFormatPr defaultRowHeight="15" x14ac:dyDescent="0.25"/>
  <cols>
    <col min="1" max="1" width="13" customWidth="1"/>
    <col min="2" max="2" width="10.85546875" customWidth="1"/>
  </cols>
  <sheetData>
    <row r="1" spans="1:6" x14ac:dyDescent="0.25">
      <c r="A1" s="16" t="s">
        <v>42</v>
      </c>
      <c r="B1" s="16" t="s">
        <v>43</v>
      </c>
    </row>
    <row r="2" spans="1:6" ht="18.75" x14ac:dyDescent="0.3">
      <c r="A2" t="s">
        <v>1</v>
      </c>
      <c r="B2">
        <v>30</v>
      </c>
      <c r="F2" s="18">
        <v>1</v>
      </c>
    </row>
    <row r="3" spans="1:6" x14ac:dyDescent="0.25">
      <c r="A3" t="s">
        <v>44</v>
      </c>
      <c r="B3">
        <v>40</v>
      </c>
    </row>
    <row r="4" spans="1:6" x14ac:dyDescent="0.25">
      <c r="A4" t="s">
        <v>45</v>
      </c>
      <c r="B4">
        <v>20</v>
      </c>
    </row>
    <row r="5" spans="1:6" x14ac:dyDescent="0.25">
      <c r="A5" t="s">
        <v>46</v>
      </c>
      <c r="B5">
        <v>10</v>
      </c>
    </row>
    <row r="6" spans="1:6" x14ac:dyDescent="0.25">
      <c r="A6" t="s">
        <v>47</v>
      </c>
      <c r="B6">
        <v>45</v>
      </c>
    </row>
    <row r="7" spans="1:6" x14ac:dyDescent="0.25">
      <c r="A7" t="s">
        <v>48</v>
      </c>
      <c r="B7">
        <v>25</v>
      </c>
    </row>
    <row r="8" spans="1:6" x14ac:dyDescent="0.25">
      <c r="A8" t="s">
        <v>49</v>
      </c>
      <c r="B8">
        <v>30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8439-6F17-4CA8-8DD7-E367C65F1DB9}">
  <dimension ref="A1:B104"/>
  <sheetViews>
    <sheetView topLeftCell="A83" workbookViewId="0">
      <selection activeCell="K101" sqref="K101"/>
    </sheetView>
  </sheetViews>
  <sheetFormatPr defaultRowHeight="15" x14ac:dyDescent="0.25"/>
  <cols>
    <col min="1" max="1" width="12.5703125" customWidth="1"/>
  </cols>
  <sheetData>
    <row r="1" spans="1:1" x14ac:dyDescent="0.25">
      <c r="A1" s="19" t="s">
        <v>50</v>
      </c>
    </row>
    <row r="2" spans="1:1" x14ac:dyDescent="0.25">
      <c r="A2">
        <v>4</v>
      </c>
    </row>
    <row r="3" spans="1:1" x14ac:dyDescent="0.25">
      <c r="A3">
        <v>5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4</v>
      </c>
    </row>
    <row r="7" spans="1:1" x14ac:dyDescent="0.25">
      <c r="A7">
        <v>3</v>
      </c>
    </row>
    <row r="8" spans="1:1" x14ac:dyDescent="0.25">
      <c r="A8">
        <v>2</v>
      </c>
    </row>
    <row r="9" spans="1:1" x14ac:dyDescent="0.25">
      <c r="A9">
        <v>5</v>
      </c>
    </row>
    <row r="10" spans="1:1" x14ac:dyDescent="0.25">
      <c r="A10">
        <v>4</v>
      </c>
    </row>
    <row r="11" spans="1:1" x14ac:dyDescent="0.25">
      <c r="A11">
        <v>3</v>
      </c>
    </row>
    <row r="12" spans="1:1" x14ac:dyDescent="0.25">
      <c r="A12">
        <v>5</v>
      </c>
    </row>
    <row r="13" spans="1:1" x14ac:dyDescent="0.25">
      <c r="A13">
        <v>4</v>
      </c>
    </row>
    <row r="14" spans="1:1" x14ac:dyDescent="0.25">
      <c r="A14">
        <v>2</v>
      </c>
    </row>
    <row r="15" spans="1:1" x14ac:dyDescent="0.25">
      <c r="A15">
        <v>3</v>
      </c>
    </row>
    <row r="16" spans="1:1" x14ac:dyDescent="0.25">
      <c r="A16">
        <v>4</v>
      </c>
    </row>
    <row r="17" spans="1:1" x14ac:dyDescent="0.25">
      <c r="A17">
        <v>5</v>
      </c>
    </row>
    <row r="18" spans="1:1" x14ac:dyDescent="0.25">
      <c r="A18">
        <v>3</v>
      </c>
    </row>
    <row r="19" spans="1:1" x14ac:dyDescent="0.25">
      <c r="A19">
        <v>4</v>
      </c>
    </row>
    <row r="20" spans="1:1" x14ac:dyDescent="0.25">
      <c r="A20">
        <v>5</v>
      </c>
    </row>
    <row r="21" spans="1:1" x14ac:dyDescent="0.25">
      <c r="A21">
        <v>3</v>
      </c>
    </row>
    <row r="22" spans="1:1" x14ac:dyDescent="0.25">
      <c r="A22">
        <v>4</v>
      </c>
    </row>
    <row r="23" spans="1:1" x14ac:dyDescent="0.25">
      <c r="A23">
        <v>3</v>
      </c>
    </row>
    <row r="24" spans="1:1" x14ac:dyDescent="0.25">
      <c r="A24">
        <v>2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3</v>
      </c>
    </row>
    <row r="28" spans="1:1" x14ac:dyDescent="0.25">
      <c r="A28">
        <v>4</v>
      </c>
    </row>
    <row r="29" spans="1:1" x14ac:dyDescent="0.25">
      <c r="A29">
        <v>5</v>
      </c>
    </row>
    <row r="30" spans="1:1" x14ac:dyDescent="0.25">
      <c r="A30">
        <v>4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4</v>
      </c>
    </row>
    <row r="34" spans="1:1" x14ac:dyDescent="0.25">
      <c r="A34">
        <v>5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4</v>
      </c>
    </row>
    <row r="38" spans="1:1" x14ac:dyDescent="0.25">
      <c r="A38">
        <v>4</v>
      </c>
    </row>
    <row r="39" spans="1:1" x14ac:dyDescent="0.25">
      <c r="A39">
        <v>3</v>
      </c>
    </row>
    <row r="40" spans="1:1" x14ac:dyDescent="0.25">
      <c r="A40">
        <v>5</v>
      </c>
    </row>
    <row r="41" spans="1:1" x14ac:dyDescent="0.25">
      <c r="A41">
        <v>4</v>
      </c>
    </row>
    <row r="42" spans="1:1" x14ac:dyDescent="0.25">
      <c r="A42">
        <v>3</v>
      </c>
    </row>
    <row r="43" spans="1:1" x14ac:dyDescent="0.25">
      <c r="A43">
        <v>4</v>
      </c>
    </row>
    <row r="44" spans="1:1" x14ac:dyDescent="0.25">
      <c r="A44">
        <v>5</v>
      </c>
    </row>
    <row r="45" spans="1:1" x14ac:dyDescent="0.25">
      <c r="A45">
        <v>4</v>
      </c>
    </row>
    <row r="46" spans="1:1" x14ac:dyDescent="0.25">
      <c r="A46">
        <v>2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5</v>
      </c>
    </row>
    <row r="50" spans="1:1" x14ac:dyDescent="0.25">
      <c r="A50">
        <v>3</v>
      </c>
    </row>
    <row r="51" spans="1:1" x14ac:dyDescent="0.25">
      <c r="A51">
        <v>4</v>
      </c>
    </row>
    <row r="52" spans="1:1" x14ac:dyDescent="0.25">
      <c r="A52">
        <v>5</v>
      </c>
    </row>
    <row r="53" spans="1:1" x14ac:dyDescent="0.25">
      <c r="A53">
        <v>4</v>
      </c>
    </row>
    <row r="54" spans="1:1" x14ac:dyDescent="0.25">
      <c r="A54">
        <v>3</v>
      </c>
    </row>
    <row r="55" spans="1:1" x14ac:dyDescent="0.25">
      <c r="A55">
        <v>4</v>
      </c>
    </row>
    <row r="56" spans="1:1" x14ac:dyDescent="0.25">
      <c r="A56">
        <v>5</v>
      </c>
    </row>
    <row r="57" spans="1:1" x14ac:dyDescent="0.25">
      <c r="A57">
        <v>3</v>
      </c>
    </row>
    <row r="58" spans="1:1" x14ac:dyDescent="0.25">
      <c r="A58">
        <v>4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3</v>
      </c>
    </row>
    <row r="63" spans="1:1" x14ac:dyDescent="0.25">
      <c r="A63">
        <v>4</v>
      </c>
    </row>
    <row r="64" spans="1:1" x14ac:dyDescent="0.25">
      <c r="A64">
        <v>5</v>
      </c>
    </row>
    <row r="65" spans="1:1" x14ac:dyDescent="0.25">
      <c r="A65">
        <v>2</v>
      </c>
    </row>
    <row r="66" spans="1:1" x14ac:dyDescent="0.25">
      <c r="A66">
        <v>3</v>
      </c>
    </row>
    <row r="67" spans="1:1" x14ac:dyDescent="0.25">
      <c r="A67">
        <v>4</v>
      </c>
    </row>
    <row r="68" spans="1:1" x14ac:dyDescent="0.25">
      <c r="A68">
        <v>4</v>
      </c>
    </row>
    <row r="69" spans="1:1" x14ac:dyDescent="0.25">
      <c r="A69">
        <v>3</v>
      </c>
    </row>
    <row r="70" spans="1:1" x14ac:dyDescent="0.25">
      <c r="A70">
        <v>5</v>
      </c>
    </row>
    <row r="71" spans="1:1" x14ac:dyDescent="0.25">
      <c r="A71">
        <v>4</v>
      </c>
    </row>
    <row r="72" spans="1:1" x14ac:dyDescent="0.25">
      <c r="A72">
        <v>3</v>
      </c>
    </row>
    <row r="73" spans="1:1" x14ac:dyDescent="0.25">
      <c r="A73">
        <v>4</v>
      </c>
    </row>
    <row r="74" spans="1:1" x14ac:dyDescent="0.25">
      <c r="A74">
        <v>5</v>
      </c>
    </row>
    <row r="75" spans="1:1" x14ac:dyDescent="0.25">
      <c r="A75">
        <v>4</v>
      </c>
    </row>
    <row r="76" spans="1:1" x14ac:dyDescent="0.25">
      <c r="A76">
        <v>2</v>
      </c>
    </row>
    <row r="77" spans="1:1" x14ac:dyDescent="0.25">
      <c r="A77">
        <v>3</v>
      </c>
    </row>
    <row r="78" spans="1:1" x14ac:dyDescent="0.25">
      <c r="A78">
        <v>4</v>
      </c>
    </row>
    <row r="79" spans="1:1" x14ac:dyDescent="0.25">
      <c r="A79">
        <v>5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5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5</v>
      </c>
    </row>
    <row r="87" spans="1:1" x14ac:dyDescent="0.25">
      <c r="A87">
        <v>3</v>
      </c>
    </row>
    <row r="88" spans="1:1" x14ac:dyDescent="0.25">
      <c r="A88">
        <v>4</v>
      </c>
    </row>
    <row r="89" spans="1:1" x14ac:dyDescent="0.25">
      <c r="A89">
        <v>5</v>
      </c>
    </row>
    <row r="90" spans="1:1" x14ac:dyDescent="0.25">
      <c r="A90">
        <v>4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4</v>
      </c>
    </row>
    <row r="94" spans="1:1" x14ac:dyDescent="0.25">
      <c r="A94">
        <v>5</v>
      </c>
    </row>
    <row r="95" spans="1:1" x14ac:dyDescent="0.25">
      <c r="A95">
        <v>2</v>
      </c>
    </row>
    <row r="96" spans="1:1" x14ac:dyDescent="0.25">
      <c r="A96">
        <v>3</v>
      </c>
    </row>
    <row r="97" spans="1:2" x14ac:dyDescent="0.25">
      <c r="A97">
        <v>4</v>
      </c>
    </row>
    <row r="98" spans="1:2" x14ac:dyDescent="0.25">
      <c r="A98">
        <v>4</v>
      </c>
    </row>
    <row r="99" spans="1:2" x14ac:dyDescent="0.25">
      <c r="A99">
        <v>3</v>
      </c>
    </row>
    <row r="100" spans="1:2" x14ac:dyDescent="0.25">
      <c r="A100">
        <v>5</v>
      </c>
    </row>
    <row r="101" spans="1:2" x14ac:dyDescent="0.25">
      <c r="A101">
        <v>4</v>
      </c>
    </row>
    <row r="104" spans="1:2" ht="21" x14ac:dyDescent="0.5">
      <c r="A104" s="20" t="s">
        <v>12</v>
      </c>
      <c r="B104">
        <f>_xlfn.MODE.MULT(A2:A101)</f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5020-32D3-4DAF-98BC-0AD3C9D0B223}">
  <dimension ref="A1:B53"/>
  <sheetViews>
    <sheetView workbookViewId="0">
      <selection activeCell="M9" sqref="M9"/>
    </sheetView>
  </sheetViews>
  <sheetFormatPr defaultRowHeight="15" x14ac:dyDescent="0.25"/>
  <cols>
    <col min="1" max="1" width="10.5703125" customWidth="1"/>
  </cols>
  <sheetData>
    <row r="1" spans="1:1" x14ac:dyDescent="0.25">
      <c r="A1" s="16" t="s">
        <v>51</v>
      </c>
    </row>
    <row r="2" spans="1:1" x14ac:dyDescent="0.25">
      <c r="A2">
        <v>35</v>
      </c>
    </row>
    <row r="3" spans="1:1" x14ac:dyDescent="0.25">
      <c r="A3">
        <v>28</v>
      </c>
    </row>
    <row r="4" spans="1:1" x14ac:dyDescent="0.25">
      <c r="A4">
        <v>32</v>
      </c>
    </row>
    <row r="5" spans="1:1" x14ac:dyDescent="0.25">
      <c r="A5">
        <v>45</v>
      </c>
    </row>
    <row r="6" spans="1:1" x14ac:dyDescent="0.25">
      <c r="A6">
        <v>38</v>
      </c>
    </row>
    <row r="7" spans="1:1" x14ac:dyDescent="0.25">
      <c r="A7">
        <v>29</v>
      </c>
    </row>
    <row r="8" spans="1:1" x14ac:dyDescent="0.25">
      <c r="A8">
        <v>42</v>
      </c>
    </row>
    <row r="9" spans="1:1" x14ac:dyDescent="0.25">
      <c r="A9">
        <v>30</v>
      </c>
    </row>
    <row r="10" spans="1:1" x14ac:dyDescent="0.25">
      <c r="A10">
        <v>36</v>
      </c>
    </row>
    <row r="11" spans="1:1" x14ac:dyDescent="0.25">
      <c r="A11">
        <v>41</v>
      </c>
    </row>
    <row r="12" spans="1:1" x14ac:dyDescent="0.25">
      <c r="A12">
        <v>47</v>
      </c>
    </row>
    <row r="13" spans="1:1" x14ac:dyDescent="0.25">
      <c r="A13">
        <v>31</v>
      </c>
    </row>
    <row r="14" spans="1:1" x14ac:dyDescent="0.25">
      <c r="A14">
        <v>39</v>
      </c>
    </row>
    <row r="15" spans="1:1" x14ac:dyDescent="0.25">
      <c r="A15">
        <v>43</v>
      </c>
    </row>
    <row r="16" spans="1:1" x14ac:dyDescent="0.25">
      <c r="A16">
        <v>37</v>
      </c>
    </row>
    <row r="17" spans="1:1" x14ac:dyDescent="0.25">
      <c r="A17">
        <v>30</v>
      </c>
    </row>
    <row r="18" spans="1:1" x14ac:dyDescent="0.25">
      <c r="A18">
        <v>34</v>
      </c>
    </row>
    <row r="19" spans="1:1" x14ac:dyDescent="0.25">
      <c r="A19">
        <v>39</v>
      </c>
    </row>
    <row r="20" spans="1:1" x14ac:dyDescent="0.25">
      <c r="A20">
        <v>28</v>
      </c>
    </row>
    <row r="21" spans="1:1" x14ac:dyDescent="0.25">
      <c r="A21">
        <v>33</v>
      </c>
    </row>
    <row r="22" spans="1:1" x14ac:dyDescent="0.25">
      <c r="A22">
        <v>36</v>
      </c>
    </row>
    <row r="23" spans="1:1" x14ac:dyDescent="0.25">
      <c r="A23">
        <v>40</v>
      </c>
    </row>
    <row r="24" spans="1:1" x14ac:dyDescent="0.25">
      <c r="A24">
        <v>42</v>
      </c>
    </row>
    <row r="25" spans="1:1" x14ac:dyDescent="0.25">
      <c r="A25">
        <v>29</v>
      </c>
    </row>
    <row r="26" spans="1:1" x14ac:dyDescent="0.25">
      <c r="A26">
        <v>31</v>
      </c>
    </row>
    <row r="27" spans="1:1" x14ac:dyDescent="0.25">
      <c r="A27">
        <v>45</v>
      </c>
    </row>
    <row r="28" spans="1:1" x14ac:dyDescent="0.25">
      <c r="A28">
        <v>38</v>
      </c>
    </row>
    <row r="29" spans="1:1" x14ac:dyDescent="0.25">
      <c r="A29">
        <v>33</v>
      </c>
    </row>
    <row r="30" spans="1:1" x14ac:dyDescent="0.25">
      <c r="A30">
        <v>41</v>
      </c>
    </row>
    <row r="31" spans="1:1" x14ac:dyDescent="0.25">
      <c r="A31">
        <v>35</v>
      </c>
    </row>
    <row r="32" spans="1:1" x14ac:dyDescent="0.25">
      <c r="A32">
        <v>37</v>
      </c>
    </row>
    <row r="33" spans="1:1" x14ac:dyDescent="0.25">
      <c r="A33">
        <v>34</v>
      </c>
    </row>
    <row r="34" spans="1:1" x14ac:dyDescent="0.25">
      <c r="A34">
        <v>46</v>
      </c>
    </row>
    <row r="35" spans="1:1" x14ac:dyDescent="0.25">
      <c r="A35">
        <v>30</v>
      </c>
    </row>
    <row r="36" spans="1:1" x14ac:dyDescent="0.25">
      <c r="A36">
        <v>39</v>
      </c>
    </row>
    <row r="37" spans="1:1" x14ac:dyDescent="0.25">
      <c r="A37">
        <v>43</v>
      </c>
    </row>
    <row r="38" spans="1:1" x14ac:dyDescent="0.25">
      <c r="A38">
        <v>28</v>
      </c>
    </row>
    <row r="39" spans="1:1" x14ac:dyDescent="0.25">
      <c r="A39">
        <v>32</v>
      </c>
    </row>
    <row r="40" spans="1:1" x14ac:dyDescent="0.25">
      <c r="A40">
        <v>36</v>
      </c>
    </row>
    <row r="41" spans="1:1" x14ac:dyDescent="0.25">
      <c r="A41">
        <v>29</v>
      </c>
    </row>
    <row r="42" spans="1:1" x14ac:dyDescent="0.25">
      <c r="A42">
        <v>31</v>
      </c>
    </row>
    <row r="43" spans="1:1" x14ac:dyDescent="0.25">
      <c r="A43">
        <v>37</v>
      </c>
    </row>
    <row r="44" spans="1:1" x14ac:dyDescent="0.25">
      <c r="A44">
        <v>40</v>
      </c>
    </row>
    <row r="45" spans="1:1" x14ac:dyDescent="0.25">
      <c r="A45">
        <v>42</v>
      </c>
    </row>
    <row r="46" spans="1:1" x14ac:dyDescent="0.25">
      <c r="A46">
        <v>33</v>
      </c>
    </row>
    <row r="47" spans="1:1" x14ac:dyDescent="0.25">
      <c r="A47">
        <v>39</v>
      </c>
    </row>
    <row r="48" spans="1:1" x14ac:dyDescent="0.25">
      <c r="A48">
        <v>28</v>
      </c>
    </row>
    <row r="49" spans="1:2" x14ac:dyDescent="0.25">
      <c r="A49">
        <v>35</v>
      </c>
    </row>
    <row r="50" spans="1:2" x14ac:dyDescent="0.25">
      <c r="A50">
        <v>38</v>
      </c>
    </row>
    <row r="51" spans="1:2" x14ac:dyDescent="0.25">
      <c r="A51">
        <v>43</v>
      </c>
    </row>
    <row r="53" spans="1:2" ht="21" x14ac:dyDescent="0.5">
      <c r="A53" s="21" t="s">
        <v>52</v>
      </c>
      <c r="B53">
        <f>AVERAGE(A2:A51)</f>
        <v>36.14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616A-5E4C-46A8-9E39-BFEBDEABED03}">
  <dimension ref="A1:B103"/>
  <sheetViews>
    <sheetView topLeftCell="A55" workbookViewId="0">
      <selection activeCell="M64" sqref="M64"/>
    </sheetView>
  </sheetViews>
  <sheetFormatPr defaultRowHeight="15" x14ac:dyDescent="0.25"/>
  <cols>
    <col min="1" max="1" width="19" customWidth="1"/>
  </cols>
  <sheetData>
    <row r="1" spans="1:1" ht="18.75" x14ac:dyDescent="0.3">
      <c r="A1" s="22" t="s">
        <v>53</v>
      </c>
    </row>
    <row r="2" spans="1:1" x14ac:dyDescent="0.25">
      <c r="A2">
        <v>125</v>
      </c>
    </row>
    <row r="3" spans="1:1" x14ac:dyDescent="0.25">
      <c r="A3">
        <v>148</v>
      </c>
    </row>
    <row r="4" spans="1:1" x14ac:dyDescent="0.25">
      <c r="A4">
        <v>137</v>
      </c>
    </row>
    <row r="5" spans="1:1" x14ac:dyDescent="0.25">
      <c r="A5">
        <v>120</v>
      </c>
    </row>
    <row r="6" spans="1:1" x14ac:dyDescent="0.25">
      <c r="A6">
        <v>135</v>
      </c>
    </row>
    <row r="7" spans="1:1" x14ac:dyDescent="0.25">
      <c r="A7">
        <v>132</v>
      </c>
    </row>
    <row r="8" spans="1:1" x14ac:dyDescent="0.25">
      <c r="A8">
        <v>145</v>
      </c>
    </row>
    <row r="9" spans="1:1" x14ac:dyDescent="0.25">
      <c r="A9">
        <v>122</v>
      </c>
    </row>
    <row r="10" spans="1:1" x14ac:dyDescent="0.25">
      <c r="A10">
        <v>130</v>
      </c>
    </row>
    <row r="11" spans="1:1" x14ac:dyDescent="0.25">
      <c r="A11">
        <v>141</v>
      </c>
    </row>
    <row r="12" spans="1:1" x14ac:dyDescent="0.25">
      <c r="A12">
        <v>118</v>
      </c>
    </row>
    <row r="13" spans="1:1" x14ac:dyDescent="0.25">
      <c r="A13">
        <v>125</v>
      </c>
    </row>
    <row r="14" spans="1:1" x14ac:dyDescent="0.25">
      <c r="A14">
        <v>132</v>
      </c>
    </row>
    <row r="15" spans="1:1" x14ac:dyDescent="0.25">
      <c r="A15">
        <v>136</v>
      </c>
    </row>
    <row r="16" spans="1:1" x14ac:dyDescent="0.25">
      <c r="A16">
        <v>128</v>
      </c>
    </row>
    <row r="17" spans="1:1" x14ac:dyDescent="0.25">
      <c r="A17">
        <v>123</v>
      </c>
    </row>
    <row r="18" spans="1:1" x14ac:dyDescent="0.25">
      <c r="A18">
        <v>132</v>
      </c>
    </row>
    <row r="19" spans="1:1" x14ac:dyDescent="0.25">
      <c r="A19">
        <v>138</v>
      </c>
    </row>
    <row r="20" spans="1:1" x14ac:dyDescent="0.25">
      <c r="A20">
        <v>126</v>
      </c>
    </row>
    <row r="21" spans="1:1" x14ac:dyDescent="0.25">
      <c r="A21">
        <v>129</v>
      </c>
    </row>
    <row r="22" spans="1:1" x14ac:dyDescent="0.25">
      <c r="A22">
        <v>136</v>
      </c>
    </row>
    <row r="23" spans="1:1" x14ac:dyDescent="0.25">
      <c r="A23">
        <v>127</v>
      </c>
    </row>
    <row r="24" spans="1:1" x14ac:dyDescent="0.25">
      <c r="A24">
        <v>130</v>
      </c>
    </row>
    <row r="25" spans="1:1" x14ac:dyDescent="0.25">
      <c r="A25">
        <v>122</v>
      </c>
    </row>
    <row r="26" spans="1:1" x14ac:dyDescent="0.25">
      <c r="A26">
        <v>125</v>
      </c>
    </row>
    <row r="27" spans="1:1" x14ac:dyDescent="0.25">
      <c r="A27">
        <v>133</v>
      </c>
    </row>
    <row r="28" spans="1:1" x14ac:dyDescent="0.25">
      <c r="A28">
        <v>140</v>
      </c>
    </row>
    <row r="29" spans="1:1" x14ac:dyDescent="0.25">
      <c r="A29">
        <v>126</v>
      </c>
    </row>
    <row r="30" spans="1:1" x14ac:dyDescent="0.25">
      <c r="A30">
        <v>133</v>
      </c>
    </row>
    <row r="31" spans="1:1" x14ac:dyDescent="0.25">
      <c r="A31">
        <v>135</v>
      </c>
    </row>
    <row r="32" spans="1:1" x14ac:dyDescent="0.25">
      <c r="A32">
        <v>130</v>
      </c>
    </row>
    <row r="33" spans="1:1" x14ac:dyDescent="0.25">
      <c r="A33">
        <v>134</v>
      </c>
    </row>
    <row r="34" spans="1:1" x14ac:dyDescent="0.25">
      <c r="A34">
        <v>141</v>
      </c>
    </row>
    <row r="35" spans="1:1" x14ac:dyDescent="0.25">
      <c r="A35">
        <v>119</v>
      </c>
    </row>
    <row r="36" spans="1:1" x14ac:dyDescent="0.25">
      <c r="A36">
        <v>125</v>
      </c>
    </row>
    <row r="37" spans="1:1" x14ac:dyDescent="0.25">
      <c r="A37">
        <v>131</v>
      </c>
    </row>
    <row r="38" spans="1:1" x14ac:dyDescent="0.25">
      <c r="A38">
        <v>136</v>
      </c>
    </row>
    <row r="39" spans="1:1" x14ac:dyDescent="0.25">
      <c r="A39">
        <v>128</v>
      </c>
    </row>
    <row r="40" spans="1:1" x14ac:dyDescent="0.25">
      <c r="A40">
        <v>124</v>
      </c>
    </row>
    <row r="41" spans="1:1" x14ac:dyDescent="0.25">
      <c r="A41">
        <v>132</v>
      </c>
    </row>
    <row r="42" spans="1:1" x14ac:dyDescent="0.25">
      <c r="A42">
        <v>136</v>
      </c>
    </row>
    <row r="43" spans="1:1" x14ac:dyDescent="0.25">
      <c r="A43">
        <v>127</v>
      </c>
    </row>
    <row r="44" spans="1:1" x14ac:dyDescent="0.25">
      <c r="A44">
        <v>130</v>
      </c>
    </row>
    <row r="45" spans="1:1" x14ac:dyDescent="0.25">
      <c r="A45">
        <v>122</v>
      </c>
    </row>
    <row r="46" spans="1:1" x14ac:dyDescent="0.25">
      <c r="A46">
        <v>125</v>
      </c>
    </row>
    <row r="47" spans="1:1" x14ac:dyDescent="0.25">
      <c r="A47">
        <v>133</v>
      </c>
    </row>
    <row r="48" spans="1:1" x14ac:dyDescent="0.25">
      <c r="A48">
        <v>140</v>
      </c>
    </row>
    <row r="49" spans="1:1" x14ac:dyDescent="0.25">
      <c r="A49">
        <v>126</v>
      </c>
    </row>
    <row r="50" spans="1:1" x14ac:dyDescent="0.25">
      <c r="A50">
        <v>133</v>
      </c>
    </row>
    <row r="51" spans="1:1" x14ac:dyDescent="0.25">
      <c r="A51">
        <v>135</v>
      </c>
    </row>
    <row r="52" spans="1:1" x14ac:dyDescent="0.25">
      <c r="A52">
        <v>130</v>
      </c>
    </row>
    <row r="53" spans="1:1" x14ac:dyDescent="0.25">
      <c r="A53">
        <v>134</v>
      </c>
    </row>
    <row r="54" spans="1:1" x14ac:dyDescent="0.25">
      <c r="A54">
        <v>141</v>
      </c>
    </row>
    <row r="55" spans="1:1" x14ac:dyDescent="0.25">
      <c r="A55">
        <v>119</v>
      </c>
    </row>
    <row r="56" spans="1:1" x14ac:dyDescent="0.25">
      <c r="A56">
        <v>125</v>
      </c>
    </row>
    <row r="57" spans="1:1" x14ac:dyDescent="0.25">
      <c r="A57">
        <v>131</v>
      </c>
    </row>
    <row r="58" spans="1:1" x14ac:dyDescent="0.25">
      <c r="A58">
        <v>136</v>
      </c>
    </row>
    <row r="59" spans="1:1" x14ac:dyDescent="0.25">
      <c r="A59">
        <v>128</v>
      </c>
    </row>
    <row r="60" spans="1:1" x14ac:dyDescent="0.25">
      <c r="A60">
        <v>124</v>
      </c>
    </row>
    <row r="61" spans="1:1" x14ac:dyDescent="0.25">
      <c r="A61">
        <v>132</v>
      </c>
    </row>
    <row r="62" spans="1:1" x14ac:dyDescent="0.25">
      <c r="A62">
        <v>136</v>
      </c>
    </row>
    <row r="63" spans="1:1" x14ac:dyDescent="0.25">
      <c r="A63">
        <v>127</v>
      </c>
    </row>
    <row r="64" spans="1:1" x14ac:dyDescent="0.25">
      <c r="A64">
        <v>130</v>
      </c>
    </row>
    <row r="65" spans="1:1" x14ac:dyDescent="0.25">
      <c r="A65">
        <v>122</v>
      </c>
    </row>
    <row r="66" spans="1:1" x14ac:dyDescent="0.25">
      <c r="A66">
        <v>125</v>
      </c>
    </row>
    <row r="67" spans="1:1" x14ac:dyDescent="0.25">
      <c r="A67">
        <v>133</v>
      </c>
    </row>
    <row r="68" spans="1:1" x14ac:dyDescent="0.25">
      <c r="A68">
        <v>140</v>
      </c>
    </row>
    <row r="69" spans="1:1" x14ac:dyDescent="0.25">
      <c r="A69">
        <v>126</v>
      </c>
    </row>
    <row r="70" spans="1:1" x14ac:dyDescent="0.25">
      <c r="A70">
        <v>133</v>
      </c>
    </row>
    <row r="71" spans="1:1" x14ac:dyDescent="0.25">
      <c r="A71">
        <v>135</v>
      </c>
    </row>
    <row r="72" spans="1:1" x14ac:dyDescent="0.25">
      <c r="A72">
        <v>130</v>
      </c>
    </row>
    <row r="73" spans="1:1" x14ac:dyDescent="0.25">
      <c r="A73">
        <v>134</v>
      </c>
    </row>
    <row r="74" spans="1:1" x14ac:dyDescent="0.25">
      <c r="A74">
        <v>141</v>
      </c>
    </row>
    <row r="75" spans="1:1" x14ac:dyDescent="0.25">
      <c r="A75">
        <v>119</v>
      </c>
    </row>
    <row r="76" spans="1:1" x14ac:dyDescent="0.25">
      <c r="A76">
        <v>125</v>
      </c>
    </row>
    <row r="77" spans="1:1" x14ac:dyDescent="0.25">
      <c r="A77">
        <v>131</v>
      </c>
    </row>
    <row r="78" spans="1:1" x14ac:dyDescent="0.25">
      <c r="A78">
        <v>136</v>
      </c>
    </row>
    <row r="79" spans="1:1" x14ac:dyDescent="0.25">
      <c r="A79">
        <v>128</v>
      </c>
    </row>
    <row r="80" spans="1:1" x14ac:dyDescent="0.25">
      <c r="A80">
        <v>124</v>
      </c>
    </row>
    <row r="81" spans="1:1" x14ac:dyDescent="0.25">
      <c r="A81">
        <v>132</v>
      </c>
    </row>
    <row r="82" spans="1:1" x14ac:dyDescent="0.25">
      <c r="A82">
        <v>136</v>
      </c>
    </row>
    <row r="83" spans="1:1" x14ac:dyDescent="0.25">
      <c r="A83">
        <v>127</v>
      </c>
    </row>
    <row r="84" spans="1:1" x14ac:dyDescent="0.25">
      <c r="A84">
        <v>130</v>
      </c>
    </row>
    <row r="85" spans="1:1" x14ac:dyDescent="0.25">
      <c r="A85">
        <v>122</v>
      </c>
    </row>
    <row r="86" spans="1:1" x14ac:dyDescent="0.25">
      <c r="A86">
        <v>125</v>
      </c>
    </row>
    <row r="87" spans="1:1" x14ac:dyDescent="0.25">
      <c r="A87">
        <v>133</v>
      </c>
    </row>
    <row r="88" spans="1:1" x14ac:dyDescent="0.25">
      <c r="A88">
        <v>140</v>
      </c>
    </row>
    <row r="89" spans="1:1" x14ac:dyDescent="0.25">
      <c r="A89">
        <v>126</v>
      </c>
    </row>
    <row r="90" spans="1:1" x14ac:dyDescent="0.25">
      <c r="A90">
        <v>133</v>
      </c>
    </row>
    <row r="91" spans="1:1" x14ac:dyDescent="0.25">
      <c r="A91">
        <v>135</v>
      </c>
    </row>
    <row r="92" spans="1:1" x14ac:dyDescent="0.25">
      <c r="A92">
        <v>130</v>
      </c>
    </row>
    <row r="93" spans="1:1" x14ac:dyDescent="0.25">
      <c r="A93">
        <v>134</v>
      </c>
    </row>
    <row r="94" spans="1:1" x14ac:dyDescent="0.25">
      <c r="A94">
        <v>141</v>
      </c>
    </row>
    <row r="95" spans="1:1" x14ac:dyDescent="0.25">
      <c r="A95">
        <v>119</v>
      </c>
    </row>
    <row r="96" spans="1:1" x14ac:dyDescent="0.25">
      <c r="A96">
        <v>125</v>
      </c>
    </row>
    <row r="97" spans="1:2" x14ac:dyDescent="0.25">
      <c r="A97">
        <v>131</v>
      </c>
    </row>
    <row r="98" spans="1:2" x14ac:dyDescent="0.25">
      <c r="A98">
        <v>136</v>
      </c>
    </row>
    <row r="99" spans="1:2" x14ac:dyDescent="0.25">
      <c r="A99">
        <v>128</v>
      </c>
    </row>
    <row r="100" spans="1:2" x14ac:dyDescent="0.25">
      <c r="A100">
        <v>124</v>
      </c>
    </row>
    <row r="101" spans="1:2" x14ac:dyDescent="0.25">
      <c r="A101">
        <v>132</v>
      </c>
    </row>
    <row r="103" spans="1:2" ht="15.75" x14ac:dyDescent="0.25">
      <c r="A103" s="23" t="s">
        <v>54</v>
      </c>
      <c r="B103">
        <f>MEDIAN(A2:A101)</f>
        <v>130.5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F921-983C-4264-BFCE-AE1157A3257F}">
  <dimension ref="A1:P17"/>
  <sheetViews>
    <sheetView workbookViewId="0">
      <selection activeCell="N15" sqref="N15"/>
    </sheetView>
  </sheetViews>
  <sheetFormatPr defaultRowHeight="15" x14ac:dyDescent="0.25"/>
  <cols>
    <col min="1" max="1" width="10.85546875" customWidth="1"/>
    <col min="2" max="2" width="11.140625" customWidth="1"/>
    <col min="3" max="3" width="11.5703125" customWidth="1"/>
  </cols>
  <sheetData>
    <row r="1" spans="1:16" ht="15.75" x14ac:dyDescent="0.25">
      <c r="A1" s="24" t="s">
        <v>55</v>
      </c>
      <c r="B1" s="24" t="s">
        <v>56</v>
      </c>
      <c r="C1" s="24" t="s">
        <v>57</v>
      </c>
    </row>
    <row r="2" spans="1:16" x14ac:dyDescent="0.25">
      <c r="A2" s="2">
        <v>45</v>
      </c>
      <c r="B2" s="2">
        <v>32</v>
      </c>
      <c r="C2" s="2">
        <v>40</v>
      </c>
    </row>
    <row r="3" spans="1:16" x14ac:dyDescent="0.25">
      <c r="A3" s="2">
        <v>35</v>
      </c>
      <c r="B3" s="2">
        <v>28</v>
      </c>
      <c r="C3" s="2">
        <v>39</v>
      </c>
      <c r="M3" t="s">
        <v>26</v>
      </c>
      <c r="N3">
        <f>MIN(A2:A11)</f>
        <v>35</v>
      </c>
      <c r="O3">
        <f>MIN(B2:B11)</f>
        <v>28</v>
      </c>
      <c r="P3">
        <f>MIN(C2:C11)</f>
        <v>37</v>
      </c>
    </row>
    <row r="4" spans="1:16" x14ac:dyDescent="0.25">
      <c r="A4" s="2">
        <v>40</v>
      </c>
      <c r="B4" s="2">
        <v>30</v>
      </c>
      <c r="C4" s="2">
        <v>42</v>
      </c>
      <c r="M4" t="s">
        <v>27</v>
      </c>
      <c r="N4">
        <f>MAX(A2:A11)</f>
        <v>45</v>
      </c>
      <c r="O4">
        <f>MAX(B2:B11)</f>
        <v>37</v>
      </c>
      <c r="P4">
        <f>MAX(C2:C11)</f>
        <v>45</v>
      </c>
    </row>
    <row r="5" spans="1:16" x14ac:dyDescent="0.25">
      <c r="A5" s="2">
        <v>38</v>
      </c>
      <c r="B5" s="2">
        <v>34</v>
      </c>
      <c r="C5" s="2">
        <v>41</v>
      </c>
    </row>
    <row r="6" spans="1:16" x14ac:dyDescent="0.25">
      <c r="A6" s="2">
        <v>42</v>
      </c>
      <c r="B6" s="2">
        <v>33</v>
      </c>
      <c r="C6" s="2">
        <v>38</v>
      </c>
    </row>
    <row r="7" spans="1:16" x14ac:dyDescent="0.25">
      <c r="A7" s="2">
        <v>37</v>
      </c>
      <c r="B7" s="2">
        <v>35</v>
      </c>
      <c r="C7" s="2">
        <v>43</v>
      </c>
    </row>
    <row r="8" spans="1:16" x14ac:dyDescent="0.25">
      <c r="A8" s="2">
        <v>39</v>
      </c>
      <c r="B8" s="2">
        <v>31</v>
      </c>
      <c r="C8" s="2">
        <v>45</v>
      </c>
    </row>
    <row r="9" spans="1:16" x14ac:dyDescent="0.25">
      <c r="A9" s="2">
        <v>43</v>
      </c>
      <c r="B9" s="2">
        <v>29</v>
      </c>
      <c r="C9" s="2">
        <v>44</v>
      </c>
    </row>
    <row r="10" spans="1:16" x14ac:dyDescent="0.25">
      <c r="A10" s="2">
        <v>44</v>
      </c>
      <c r="B10" s="2">
        <v>36</v>
      </c>
      <c r="C10" s="2">
        <v>41</v>
      </c>
    </row>
    <row r="11" spans="1:16" x14ac:dyDescent="0.25">
      <c r="A11" s="2">
        <v>41</v>
      </c>
      <c r="B11" s="2">
        <v>37</v>
      </c>
      <c r="C11" s="2">
        <v>37</v>
      </c>
    </row>
    <row r="13" spans="1:16" x14ac:dyDescent="0.25">
      <c r="A13" s="1" t="s">
        <v>10</v>
      </c>
      <c r="B13" s="2"/>
      <c r="C13" s="2"/>
    </row>
    <row r="14" spans="1:16" x14ac:dyDescent="0.25">
      <c r="A14" s="2">
        <f>AVERAGE(A2:A11)</f>
        <v>40.4</v>
      </c>
      <c r="B14" s="2">
        <f>AVERAGE(B2:B11)</f>
        <v>32.5</v>
      </c>
      <c r="C14" s="2">
        <f>AVERAGE(C2:C11)</f>
        <v>41</v>
      </c>
    </row>
    <row r="15" spans="1:16" x14ac:dyDescent="0.25">
      <c r="N15" t="s">
        <v>58</v>
      </c>
    </row>
    <row r="16" spans="1:16" x14ac:dyDescent="0.25">
      <c r="A16" s="1" t="s">
        <v>25</v>
      </c>
      <c r="B16" s="2"/>
      <c r="C16" s="2"/>
    </row>
    <row r="17" spans="1:3" x14ac:dyDescent="0.25">
      <c r="A17" s="2">
        <f>N4-N3</f>
        <v>10</v>
      </c>
      <c r="B17" s="2">
        <f>O4-O3</f>
        <v>9</v>
      </c>
      <c r="C17" s="2">
        <f>P4-P3</f>
        <v>8</v>
      </c>
    </row>
  </sheetData>
  <conditionalFormatting sqref="A1:C1">
    <cfRule type="uniqueValues" dxfId="22" priority="1"/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D8E0-D86C-49B3-A665-D79BCBC18621}">
  <dimension ref="A1:B54"/>
  <sheetViews>
    <sheetView topLeftCell="A33" workbookViewId="0">
      <selection activeCell="D40" sqref="D40"/>
    </sheetView>
  </sheetViews>
  <sheetFormatPr defaultRowHeight="15" x14ac:dyDescent="0.25"/>
  <cols>
    <col min="1" max="1" width="10.5703125" customWidth="1"/>
    <col min="2" max="2" width="11.85546875" customWidth="1"/>
  </cols>
  <sheetData>
    <row r="1" spans="1:1" x14ac:dyDescent="0.25">
      <c r="A1" s="16" t="s">
        <v>59</v>
      </c>
    </row>
    <row r="2" spans="1:1" x14ac:dyDescent="0.25">
      <c r="A2">
        <v>-2.5</v>
      </c>
    </row>
    <row r="3" spans="1:1" x14ac:dyDescent="0.25">
      <c r="A3">
        <v>1.3</v>
      </c>
    </row>
    <row r="4" spans="1:1" x14ac:dyDescent="0.25">
      <c r="A4">
        <v>-0.8</v>
      </c>
    </row>
    <row r="5" spans="1:1" x14ac:dyDescent="0.25">
      <c r="A5">
        <v>-1.9</v>
      </c>
    </row>
    <row r="6" spans="1:1" x14ac:dyDescent="0.25">
      <c r="A6">
        <v>2.1</v>
      </c>
    </row>
    <row r="7" spans="1:1" x14ac:dyDescent="0.25">
      <c r="A7">
        <v>0.5</v>
      </c>
    </row>
    <row r="8" spans="1:1" x14ac:dyDescent="0.25">
      <c r="A8">
        <v>-1.2</v>
      </c>
    </row>
    <row r="9" spans="1:1" x14ac:dyDescent="0.25">
      <c r="A9">
        <v>1.8</v>
      </c>
    </row>
    <row r="10" spans="1:1" x14ac:dyDescent="0.25">
      <c r="A10">
        <v>-0.5</v>
      </c>
    </row>
    <row r="11" spans="1:1" x14ac:dyDescent="0.25">
      <c r="A11">
        <v>2.2999999999999998</v>
      </c>
    </row>
    <row r="12" spans="1:1" x14ac:dyDescent="0.25">
      <c r="A12">
        <v>-0.7</v>
      </c>
    </row>
    <row r="13" spans="1:1" x14ac:dyDescent="0.25">
      <c r="A13">
        <v>1.2</v>
      </c>
    </row>
    <row r="14" spans="1:1" x14ac:dyDescent="0.25">
      <c r="A14">
        <v>-1.5</v>
      </c>
    </row>
    <row r="15" spans="1:1" x14ac:dyDescent="0.25">
      <c r="A15">
        <v>-0.3</v>
      </c>
    </row>
    <row r="16" spans="1:1" x14ac:dyDescent="0.25">
      <c r="A16">
        <v>2.6</v>
      </c>
    </row>
    <row r="17" spans="1:1" x14ac:dyDescent="0.25">
      <c r="A17">
        <v>1.1000000000000001</v>
      </c>
    </row>
    <row r="18" spans="1:1" x14ac:dyDescent="0.25">
      <c r="A18">
        <v>-1.7</v>
      </c>
    </row>
    <row r="19" spans="1:1" x14ac:dyDescent="0.25">
      <c r="A19">
        <v>0.9</v>
      </c>
    </row>
    <row r="20" spans="1:1" x14ac:dyDescent="0.25">
      <c r="A20">
        <v>-1.4</v>
      </c>
    </row>
    <row r="21" spans="1:1" x14ac:dyDescent="0.25">
      <c r="A21">
        <v>0.3</v>
      </c>
    </row>
    <row r="22" spans="1:1" x14ac:dyDescent="0.25">
      <c r="A22">
        <v>1.9</v>
      </c>
    </row>
    <row r="23" spans="1:1" x14ac:dyDescent="0.25">
      <c r="A23">
        <v>-1.1000000000000001</v>
      </c>
    </row>
    <row r="24" spans="1:1" x14ac:dyDescent="0.25">
      <c r="A24">
        <v>-0.4</v>
      </c>
    </row>
    <row r="25" spans="1:1" x14ac:dyDescent="0.25">
      <c r="A25">
        <v>2.2000000000000002</v>
      </c>
    </row>
    <row r="26" spans="1:1" x14ac:dyDescent="0.25">
      <c r="A26">
        <v>-0.9</v>
      </c>
    </row>
    <row r="27" spans="1:1" x14ac:dyDescent="0.25">
      <c r="A27">
        <v>1.6</v>
      </c>
    </row>
    <row r="28" spans="1:1" x14ac:dyDescent="0.25">
      <c r="A28">
        <v>-0.6</v>
      </c>
    </row>
    <row r="29" spans="1:1" x14ac:dyDescent="0.25">
      <c r="A29">
        <v>-1.3</v>
      </c>
    </row>
    <row r="30" spans="1:1" x14ac:dyDescent="0.25">
      <c r="A30">
        <v>2.4</v>
      </c>
    </row>
    <row r="31" spans="1:1" x14ac:dyDescent="0.25">
      <c r="A31">
        <v>0.7</v>
      </c>
    </row>
    <row r="32" spans="1:1" x14ac:dyDescent="0.25">
      <c r="A32">
        <v>-1.8</v>
      </c>
    </row>
    <row r="33" spans="1:1" x14ac:dyDescent="0.25">
      <c r="A33">
        <v>1.5</v>
      </c>
    </row>
    <row r="34" spans="1:1" x14ac:dyDescent="0.25">
      <c r="A34">
        <v>-0.2</v>
      </c>
    </row>
    <row r="35" spans="1:1" x14ac:dyDescent="0.25">
      <c r="A35">
        <v>-2.1</v>
      </c>
    </row>
    <row r="36" spans="1:1" x14ac:dyDescent="0.25">
      <c r="A36">
        <v>2.8</v>
      </c>
    </row>
    <row r="37" spans="1:1" x14ac:dyDescent="0.25">
      <c r="A37">
        <v>0.8</v>
      </c>
    </row>
    <row r="38" spans="1:1" x14ac:dyDescent="0.25">
      <c r="A38">
        <v>-1.6</v>
      </c>
    </row>
    <row r="39" spans="1:1" x14ac:dyDescent="0.25">
      <c r="A39">
        <v>1.4</v>
      </c>
    </row>
    <row r="40" spans="1:1" x14ac:dyDescent="0.25">
      <c r="A40">
        <v>-0.1</v>
      </c>
    </row>
    <row r="41" spans="1:1" x14ac:dyDescent="0.25">
      <c r="A41">
        <v>2.5</v>
      </c>
    </row>
    <row r="42" spans="1:1" x14ac:dyDescent="0.25">
      <c r="A42">
        <v>-1</v>
      </c>
    </row>
    <row r="43" spans="1:1" x14ac:dyDescent="0.25">
      <c r="A43">
        <v>1.7</v>
      </c>
    </row>
    <row r="44" spans="1:1" x14ac:dyDescent="0.25">
      <c r="A44">
        <v>-0.9</v>
      </c>
    </row>
    <row r="45" spans="1:1" x14ac:dyDescent="0.25">
      <c r="A45">
        <v>-2</v>
      </c>
    </row>
    <row r="46" spans="1:1" x14ac:dyDescent="0.25">
      <c r="A46">
        <v>2.7</v>
      </c>
    </row>
    <row r="47" spans="1:1" x14ac:dyDescent="0.25">
      <c r="A47">
        <v>0.6</v>
      </c>
    </row>
    <row r="48" spans="1:1" x14ac:dyDescent="0.25">
      <c r="A48">
        <v>-1.4</v>
      </c>
    </row>
    <row r="49" spans="1:2" x14ac:dyDescent="0.25">
      <c r="A49">
        <v>1.1000000000000001</v>
      </c>
    </row>
    <row r="50" spans="1:2" x14ac:dyDescent="0.25">
      <c r="A50">
        <v>-0.3</v>
      </c>
    </row>
    <row r="51" spans="1:2" x14ac:dyDescent="0.25">
      <c r="A51">
        <v>2</v>
      </c>
    </row>
    <row r="53" spans="1:2" x14ac:dyDescent="0.25">
      <c r="A53" s="2">
        <f>_xlfn.SKEW.P(A2:A51)</f>
        <v>5.2895806034817562E-2</v>
      </c>
      <c r="B53" s="25" t="s">
        <v>60</v>
      </c>
    </row>
    <row r="54" spans="1:2" x14ac:dyDescent="0.25">
      <c r="A54" s="2">
        <f>KURT(A2:A51)</f>
        <v>-1.3042496425917365</v>
      </c>
      <c r="B54" s="25" t="s">
        <v>61</v>
      </c>
    </row>
  </sheetData>
  <conditionalFormatting sqref="A53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1C8D-DE10-407F-BC58-D3F586270666}">
  <dimension ref="A1:B25"/>
  <sheetViews>
    <sheetView workbookViewId="0"/>
  </sheetViews>
  <sheetFormatPr defaultRowHeight="15" x14ac:dyDescent="0.25"/>
  <cols>
    <col min="1" max="1" width="12.28515625" customWidth="1"/>
  </cols>
  <sheetData>
    <row r="1" spans="1:1" x14ac:dyDescent="0.25">
      <c r="A1" s="3" t="s">
        <v>9</v>
      </c>
    </row>
    <row r="2" spans="1:1" x14ac:dyDescent="0.25">
      <c r="A2">
        <v>15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25</v>
      </c>
    </row>
    <row r="6" spans="1:1" x14ac:dyDescent="0.25">
      <c r="A6">
        <v>15</v>
      </c>
    </row>
    <row r="7" spans="1:1" x14ac:dyDescent="0.25">
      <c r="A7">
        <v>10</v>
      </c>
    </row>
    <row r="8" spans="1:1" x14ac:dyDescent="0.25">
      <c r="A8">
        <v>30</v>
      </c>
    </row>
    <row r="9" spans="1:1" x14ac:dyDescent="0.25">
      <c r="A9">
        <v>20</v>
      </c>
    </row>
    <row r="10" spans="1:1" x14ac:dyDescent="0.25">
      <c r="A10">
        <v>15</v>
      </c>
    </row>
    <row r="11" spans="1:1" x14ac:dyDescent="0.25">
      <c r="A11">
        <v>10</v>
      </c>
    </row>
    <row r="12" spans="1:1" x14ac:dyDescent="0.25">
      <c r="A12">
        <v>10</v>
      </c>
    </row>
    <row r="13" spans="1:1" x14ac:dyDescent="0.25">
      <c r="A13">
        <v>25</v>
      </c>
    </row>
    <row r="14" spans="1:1" x14ac:dyDescent="0.25">
      <c r="A14">
        <v>15</v>
      </c>
    </row>
    <row r="15" spans="1:1" x14ac:dyDescent="0.25">
      <c r="A15">
        <v>20</v>
      </c>
    </row>
    <row r="16" spans="1:1" x14ac:dyDescent="0.25">
      <c r="A16">
        <v>20</v>
      </c>
    </row>
    <row r="17" spans="1:2" x14ac:dyDescent="0.25">
      <c r="A17">
        <v>15</v>
      </c>
    </row>
    <row r="18" spans="1:2" x14ac:dyDescent="0.25">
      <c r="A18">
        <v>10</v>
      </c>
    </row>
    <row r="19" spans="1:2" x14ac:dyDescent="0.25">
      <c r="A19">
        <v>10</v>
      </c>
    </row>
    <row r="20" spans="1:2" x14ac:dyDescent="0.25">
      <c r="A20">
        <v>20</v>
      </c>
    </row>
    <row r="21" spans="1:2" x14ac:dyDescent="0.25">
      <c r="A21">
        <v>25</v>
      </c>
    </row>
    <row r="23" spans="1:2" x14ac:dyDescent="0.25">
      <c r="A23" s="4" t="s">
        <v>10</v>
      </c>
      <c r="B23" s="2">
        <f>AVERAGE(A2:A21)</f>
        <v>17</v>
      </c>
    </row>
    <row r="24" spans="1:2" x14ac:dyDescent="0.25">
      <c r="A24" s="4" t="s">
        <v>11</v>
      </c>
      <c r="B24" s="2">
        <f>MEDIAN(A2:A21)</f>
        <v>15</v>
      </c>
    </row>
    <row r="25" spans="1:2" x14ac:dyDescent="0.25">
      <c r="A25" s="4" t="s">
        <v>12</v>
      </c>
      <c r="B25" s="2">
        <f>_xlfn.MODE.MULT(A2:A21)</f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8A13-0D0B-4D9B-82B8-654850EF9629}">
  <dimension ref="A1:B101"/>
  <sheetViews>
    <sheetView topLeftCell="A81" workbookViewId="0">
      <selection activeCell="A100" sqref="A100:A101"/>
    </sheetView>
  </sheetViews>
  <sheetFormatPr defaultRowHeight="15" x14ac:dyDescent="0.25"/>
  <cols>
    <col min="1" max="1" width="11.5703125" customWidth="1"/>
  </cols>
  <sheetData>
    <row r="1" spans="1:1" x14ac:dyDescent="0.25">
      <c r="A1" s="26" t="s">
        <v>62</v>
      </c>
    </row>
    <row r="2" spans="1:1" x14ac:dyDescent="0.25">
      <c r="A2">
        <v>2.5</v>
      </c>
    </row>
    <row r="3" spans="1:1" x14ac:dyDescent="0.25">
      <c r="A3">
        <v>4.8</v>
      </c>
    </row>
    <row r="4" spans="1:1" x14ac:dyDescent="0.25">
      <c r="A4">
        <v>3.2</v>
      </c>
    </row>
    <row r="5" spans="1:1" x14ac:dyDescent="0.25">
      <c r="A5">
        <v>2.1</v>
      </c>
    </row>
    <row r="6" spans="1:1" x14ac:dyDescent="0.25">
      <c r="A6">
        <v>4.5</v>
      </c>
    </row>
    <row r="7" spans="1:1" x14ac:dyDescent="0.25">
      <c r="A7">
        <v>2.9</v>
      </c>
    </row>
    <row r="8" spans="1:1" x14ac:dyDescent="0.25">
      <c r="A8">
        <v>2.2999999999999998</v>
      </c>
    </row>
    <row r="9" spans="1:1" x14ac:dyDescent="0.25">
      <c r="A9">
        <v>3.1</v>
      </c>
    </row>
    <row r="10" spans="1:1" x14ac:dyDescent="0.25">
      <c r="A10">
        <v>4.2</v>
      </c>
    </row>
    <row r="11" spans="1:1" x14ac:dyDescent="0.25">
      <c r="A11">
        <v>3.9</v>
      </c>
    </row>
    <row r="12" spans="1:1" x14ac:dyDescent="0.25">
      <c r="A12">
        <v>2.8</v>
      </c>
    </row>
    <row r="13" spans="1:1" x14ac:dyDescent="0.25">
      <c r="A13">
        <v>4.0999999999999996</v>
      </c>
    </row>
    <row r="14" spans="1:1" x14ac:dyDescent="0.25">
      <c r="A14">
        <v>2.6</v>
      </c>
    </row>
    <row r="15" spans="1:1" x14ac:dyDescent="0.25">
      <c r="A15">
        <v>2.4</v>
      </c>
    </row>
    <row r="16" spans="1:1" x14ac:dyDescent="0.25">
      <c r="A16">
        <v>4.7</v>
      </c>
    </row>
    <row r="17" spans="1:1" x14ac:dyDescent="0.25">
      <c r="A17">
        <v>3.3</v>
      </c>
    </row>
    <row r="18" spans="1:1" x14ac:dyDescent="0.25">
      <c r="A18">
        <v>2.7</v>
      </c>
    </row>
    <row r="19" spans="1:1" x14ac:dyDescent="0.25">
      <c r="A19">
        <v>3</v>
      </c>
    </row>
    <row r="20" spans="1:1" x14ac:dyDescent="0.25">
      <c r="A20">
        <v>4.3</v>
      </c>
    </row>
    <row r="21" spans="1:1" x14ac:dyDescent="0.25">
      <c r="A21">
        <v>3.7</v>
      </c>
    </row>
    <row r="22" spans="1:1" x14ac:dyDescent="0.25">
      <c r="A22">
        <v>2.2000000000000002</v>
      </c>
    </row>
    <row r="23" spans="1:1" x14ac:dyDescent="0.25">
      <c r="A23">
        <v>3.6</v>
      </c>
    </row>
    <row r="24" spans="1:1" x14ac:dyDescent="0.25">
      <c r="A24">
        <v>4</v>
      </c>
    </row>
    <row r="25" spans="1:1" x14ac:dyDescent="0.25">
      <c r="A25">
        <v>2.7</v>
      </c>
    </row>
    <row r="26" spans="1:1" x14ac:dyDescent="0.25">
      <c r="A26">
        <v>3.8</v>
      </c>
    </row>
    <row r="27" spans="1:1" x14ac:dyDescent="0.25">
      <c r="A27">
        <v>3.5</v>
      </c>
    </row>
    <row r="28" spans="1:1" x14ac:dyDescent="0.25">
      <c r="A28">
        <v>3.2</v>
      </c>
    </row>
    <row r="29" spans="1:1" x14ac:dyDescent="0.25">
      <c r="A29">
        <v>4.4000000000000004</v>
      </c>
    </row>
    <row r="30" spans="1:1" x14ac:dyDescent="0.25">
      <c r="A30">
        <v>2</v>
      </c>
    </row>
    <row r="31" spans="1:1" x14ac:dyDescent="0.25">
      <c r="A31">
        <v>3.4</v>
      </c>
    </row>
    <row r="32" spans="1:1" x14ac:dyDescent="0.25">
      <c r="A32">
        <v>3.1</v>
      </c>
    </row>
    <row r="33" spans="1:1" x14ac:dyDescent="0.25">
      <c r="A33">
        <v>2.9</v>
      </c>
    </row>
    <row r="34" spans="1:1" x14ac:dyDescent="0.25">
      <c r="A34">
        <v>4.5999999999999996</v>
      </c>
    </row>
    <row r="35" spans="1:1" x14ac:dyDescent="0.25">
      <c r="A35">
        <v>3.3</v>
      </c>
    </row>
    <row r="36" spans="1:1" x14ac:dyDescent="0.25">
      <c r="A36">
        <v>2.5</v>
      </c>
    </row>
    <row r="37" spans="1:1" x14ac:dyDescent="0.25">
      <c r="A37">
        <v>4.9000000000000004</v>
      </c>
    </row>
    <row r="38" spans="1:1" x14ac:dyDescent="0.25">
      <c r="A38">
        <v>2.8</v>
      </c>
    </row>
    <row r="39" spans="1:1" x14ac:dyDescent="0.25">
      <c r="A39">
        <v>3</v>
      </c>
    </row>
    <row r="40" spans="1:1" x14ac:dyDescent="0.25">
      <c r="A40">
        <v>4.2</v>
      </c>
    </row>
    <row r="41" spans="1:1" x14ac:dyDescent="0.25">
      <c r="A41">
        <v>3.9</v>
      </c>
    </row>
    <row r="42" spans="1:1" x14ac:dyDescent="0.25">
      <c r="A42">
        <v>2.8</v>
      </c>
    </row>
    <row r="43" spans="1:1" x14ac:dyDescent="0.25">
      <c r="A43">
        <v>4.0999999999999996</v>
      </c>
    </row>
    <row r="44" spans="1:1" x14ac:dyDescent="0.25">
      <c r="A44">
        <v>2.6</v>
      </c>
    </row>
    <row r="45" spans="1:1" x14ac:dyDescent="0.25">
      <c r="A45">
        <v>2.4</v>
      </c>
    </row>
    <row r="46" spans="1:1" x14ac:dyDescent="0.25">
      <c r="A46">
        <v>4.7</v>
      </c>
    </row>
    <row r="47" spans="1:1" x14ac:dyDescent="0.25">
      <c r="A47">
        <v>3.3</v>
      </c>
    </row>
    <row r="48" spans="1:1" x14ac:dyDescent="0.25">
      <c r="A48">
        <v>2.7</v>
      </c>
    </row>
    <row r="49" spans="1:1" x14ac:dyDescent="0.25">
      <c r="A49">
        <v>3</v>
      </c>
    </row>
    <row r="50" spans="1:1" x14ac:dyDescent="0.25">
      <c r="A50">
        <v>4.3</v>
      </c>
    </row>
    <row r="51" spans="1:1" x14ac:dyDescent="0.25">
      <c r="A51">
        <v>3.7</v>
      </c>
    </row>
    <row r="52" spans="1:1" x14ac:dyDescent="0.25">
      <c r="A52">
        <v>2.2000000000000002</v>
      </c>
    </row>
    <row r="53" spans="1:1" x14ac:dyDescent="0.25">
      <c r="A53">
        <v>3.6</v>
      </c>
    </row>
    <row r="54" spans="1:1" x14ac:dyDescent="0.25">
      <c r="A54">
        <v>4</v>
      </c>
    </row>
    <row r="55" spans="1:1" x14ac:dyDescent="0.25">
      <c r="A55">
        <v>2.7</v>
      </c>
    </row>
    <row r="56" spans="1:1" x14ac:dyDescent="0.25">
      <c r="A56">
        <v>3.8</v>
      </c>
    </row>
    <row r="57" spans="1:1" x14ac:dyDescent="0.25">
      <c r="A57">
        <v>3.5</v>
      </c>
    </row>
    <row r="58" spans="1:1" x14ac:dyDescent="0.25">
      <c r="A58">
        <v>3.2</v>
      </c>
    </row>
    <row r="59" spans="1:1" x14ac:dyDescent="0.25">
      <c r="A59">
        <v>4.4000000000000004</v>
      </c>
    </row>
    <row r="60" spans="1:1" x14ac:dyDescent="0.25">
      <c r="A60">
        <v>2</v>
      </c>
    </row>
    <row r="61" spans="1:1" x14ac:dyDescent="0.25">
      <c r="A61">
        <v>3.4</v>
      </c>
    </row>
    <row r="62" spans="1:1" x14ac:dyDescent="0.25">
      <c r="A62">
        <v>3.1</v>
      </c>
    </row>
    <row r="63" spans="1:1" x14ac:dyDescent="0.25">
      <c r="A63">
        <v>2.9</v>
      </c>
    </row>
    <row r="64" spans="1:1" x14ac:dyDescent="0.25">
      <c r="A64">
        <v>4.5999999999999996</v>
      </c>
    </row>
    <row r="65" spans="1:1" x14ac:dyDescent="0.25">
      <c r="A65">
        <v>3.3</v>
      </c>
    </row>
    <row r="66" spans="1:1" x14ac:dyDescent="0.25">
      <c r="A66">
        <v>2.5</v>
      </c>
    </row>
    <row r="67" spans="1:1" x14ac:dyDescent="0.25">
      <c r="A67">
        <v>4.9000000000000004</v>
      </c>
    </row>
    <row r="68" spans="1:1" x14ac:dyDescent="0.25">
      <c r="A68">
        <v>2.8</v>
      </c>
    </row>
    <row r="69" spans="1:1" x14ac:dyDescent="0.25">
      <c r="A69">
        <v>3</v>
      </c>
    </row>
    <row r="70" spans="1:1" x14ac:dyDescent="0.25">
      <c r="A70">
        <v>4.2</v>
      </c>
    </row>
    <row r="71" spans="1:1" x14ac:dyDescent="0.25">
      <c r="A71">
        <v>3.9</v>
      </c>
    </row>
    <row r="72" spans="1:1" x14ac:dyDescent="0.25">
      <c r="A72">
        <v>2.8</v>
      </c>
    </row>
    <row r="73" spans="1:1" x14ac:dyDescent="0.25">
      <c r="A73">
        <v>4.0999999999999996</v>
      </c>
    </row>
    <row r="74" spans="1:1" x14ac:dyDescent="0.25">
      <c r="A74">
        <v>2.6</v>
      </c>
    </row>
    <row r="75" spans="1:1" x14ac:dyDescent="0.25">
      <c r="A75">
        <v>2.4</v>
      </c>
    </row>
    <row r="76" spans="1:1" x14ac:dyDescent="0.25">
      <c r="A76">
        <v>4.7</v>
      </c>
    </row>
    <row r="77" spans="1:1" x14ac:dyDescent="0.25">
      <c r="A77">
        <v>3.3</v>
      </c>
    </row>
    <row r="78" spans="1:1" x14ac:dyDescent="0.25">
      <c r="A78">
        <v>2.7</v>
      </c>
    </row>
    <row r="79" spans="1:1" x14ac:dyDescent="0.25">
      <c r="A79">
        <v>3</v>
      </c>
    </row>
    <row r="80" spans="1:1" x14ac:dyDescent="0.25">
      <c r="A80">
        <v>4.3</v>
      </c>
    </row>
    <row r="81" spans="1:1" x14ac:dyDescent="0.25">
      <c r="A81">
        <v>3.7</v>
      </c>
    </row>
    <row r="82" spans="1:1" x14ac:dyDescent="0.25">
      <c r="A82">
        <v>2.2000000000000002</v>
      </c>
    </row>
    <row r="83" spans="1:1" x14ac:dyDescent="0.25">
      <c r="A83">
        <v>3.6</v>
      </c>
    </row>
    <row r="84" spans="1:1" x14ac:dyDescent="0.25">
      <c r="A84">
        <v>4</v>
      </c>
    </row>
    <row r="85" spans="1:1" x14ac:dyDescent="0.25">
      <c r="A85">
        <v>2.7</v>
      </c>
    </row>
    <row r="86" spans="1:1" x14ac:dyDescent="0.25">
      <c r="A86">
        <v>3.8</v>
      </c>
    </row>
    <row r="87" spans="1:1" x14ac:dyDescent="0.25">
      <c r="A87">
        <v>3.5</v>
      </c>
    </row>
    <row r="88" spans="1:1" x14ac:dyDescent="0.25">
      <c r="A88" s="3">
        <v>3.2</v>
      </c>
    </row>
    <row r="89" spans="1:1" x14ac:dyDescent="0.25">
      <c r="A89" s="3">
        <v>3.2</v>
      </c>
    </row>
    <row r="90" spans="1:1" x14ac:dyDescent="0.25">
      <c r="A90">
        <v>4.4000000000000004</v>
      </c>
    </row>
    <row r="91" spans="1:1" x14ac:dyDescent="0.25">
      <c r="A91">
        <v>2</v>
      </c>
    </row>
    <row r="92" spans="1:1" x14ac:dyDescent="0.25">
      <c r="A92">
        <v>3.4</v>
      </c>
    </row>
    <row r="93" spans="1:1" x14ac:dyDescent="0.25">
      <c r="A93">
        <v>13.1</v>
      </c>
    </row>
    <row r="94" spans="1:1" x14ac:dyDescent="0.25">
      <c r="A94">
        <v>2.9</v>
      </c>
    </row>
    <row r="95" spans="1:1" x14ac:dyDescent="0.25">
      <c r="A95">
        <v>4.5999999999999996</v>
      </c>
    </row>
    <row r="96" spans="1:1" x14ac:dyDescent="0.25">
      <c r="A96">
        <v>3.3</v>
      </c>
    </row>
    <row r="97" spans="1:2" x14ac:dyDescent="0.25">
      <c r="A97">
        <v>2.5</v>
      </c>
    </row>
    <row r="98" spans="1:2" x14ac:dyDescent="0.25">
      <c r="A98">
        <v>4.9000000000000004</v>
      </c>
    </row>
    <row r="100" spans="1:2" x14ac:dyDescent="0.25">
      <c r="A100" s="4" t="s">
        <v>60</v>
      </c>
      <c r="B100" s="2">
        <f>_xlfn.SKEW.P(A2:A98)</f>
        <v>4.607629646417891</v>
      </c>
    </row>
    <row r="101" spans="1:2" x14ac:dyDescent="0.25">
      <c r="A101" s="4" t="s">
        <v>61</v>
      </c>
      <c r="B101" s="2">
        <f>KURT(A2:A98)</f>
        <v>34.782672216548697</v>
      </c>
    </row>
  </sheetData>
  <conditionalFormatting sqref="A88:A89">
    <cfRule type="duplicateValues" dxfId="21" priority="6"/>
    <cfRule type="uniqueValues" dxfId="20" priority="5"/>
  </conditionalFormatting>
  <conditionalFormatting sqref="A100:A101">
    <cfRule type="duplicateValues" dxfId="19" priority="4"/>
    <cfRule type="containsText" dxfId="18" priority="3" operator="containsText" text="SKEWNESS">
      <formula>NOT(ISERROR(SEARCH("SKEWNESS",A100)))</formula>
    </cfRule>
    <cfRule type="duplicateValues" dxfId="17" priority="2"/>
    <cfRule type="uniqueValues" dxfId="1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A485-08FB-4F23-9E31-DC836E6CE625}">
  <dimension ref="A1:B104"/>
  <sheetViews>
    <sheetView topLeftCell="A87" workbookViewId="0">
      <selection activeCell="A103" sqref="A103:A104"/>
    </sheetView>
  </sheetViews>
  <sheetFormatPr defaultRowHeight="15" x14ac:dyDescent="0.25"/>
  <cols>
    <col min="1" max="1" width="15" customWidth="1"/>
  </cols>
  <sheetData>
    <row r="1" spans="1:1" ht="15.75" x14ac:dyDescent="0.25">
      <c r="A1" s="27" t="s">
        <v>9</v>
      </c>
    </row>
    <row r="2" spans="1:1" x14ac:dyDescent="0.25">
      <c r="A2">
        <v>4</v>
      </c>
    </row>
    <row r="3" spans="1:1" x14ac:dyDescent="0.25">
      <c r="A3">
        <v>5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4</v>
      </c>
    </row>
    <row r="7" spans="1:1" x14ac:dyDescent="0.25">
      <c r="A7">
        <v>3</v>
      </c>
    </row>
    <row r="8" spans="1:1" x14ac:dyDescent="0.25">
      <c r="A8">
        <v>2</v>
      </c>
    </row>
    <row r="9" spans="1:1" x14ac:dyDescent="0.25">
      <c r="A9">
        <v>5</v>
      </c>
    </row>
    <row r="10" spans="1:1" x14ac:dyDescent="0.25">
      <c r="A10">
        <v>4</v>
      </c>
    </row>
    <row r="11" spans="1:1" x14ac:dyDescent="0.25">
      <c r="A11">
        <v>3</v>
      </c>
    </row>
    <row r="12" spans="1:1" x14ac:dyDescent="0.25">
      <c r="A12">
        <v>5</v>
      </c>
    </row>
    <row r="13" spans="1:1" x14ac:dyDescent="0.25">
      <c r="A13">
        <v>4</v>
      </c>
    </row>
    <row r="14" spans="1:1" x14ac:dyDescent="0.25">
      <c r="A14">
        <v>2</v>
      </c>
    </row>
    <row r="15" spans="1:1" x14ac:dyDescent="0.25">
      <c r="A15">
        <v>3</v>
      </c>
    </row>
    <row r="16" spans="1:1" x14ac:dyDescent="0.25">
      <c r="A16">
        <v>4</v>
      </c>
    </row>
    <row r="17" spans="1:1" x14ac:dyDescent="0.25">
      <c r="A17">
        <v>5</v>
      </c>
    </row>
    <row r="18" spans="1:1" x14ac:dyDescent="0.25">
      <c r="A18">
        <v>3</v>
      </c>
    </row>
    <row r="19" spans="1:1" x14ac:dyDescent="0.25">
      <c r="A19">
        <v>4</v>
      </c>
    </row>
    <row r="20" spans="1:1" x14ac:dyDescent="0.25">
      <c r="A20">
        <v>5</v>
      </c>
    </row>
    <row r="21" spans="1:1" x14ac:dyDescent="0.25">
      <c r="A21">
        <v>3</v>
      </c>
    </row>
    <row r="22" spans="1:1" x14ac:dyDescent="0.25">
      <c r="A22">
        <v>4</v>
      </c>
    </row>
    <row r="23" spans="1:1" x14ac:dyDescent="0.25">
      <c r="A23">
        <v>3</v>
      </c>
    </row>
    <row r="24" spans="1:1" x14ac:dyDescent="0.25">
      <c r="A24">
        <v>2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3</v>
      </c>
    </row>
    <row r="28" spans="1:1" x14ac:dyDescent="0.25">
      <c r="A28">
        <v>4</v>
      </c>
    </row>
    <row r="29" spans="1:1" x14ac:dyDescent="0.25">
      <c r="A29">
        <v>5</v>
      </c>
    </row>
    <row r="30" spans="1:1" x14ac:dyDescent="0.25">
      <c r="A30">
        <v>4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4</v>
      </c>
    </row>
    <row r="34" spans="1:1" x14ac:dyDescent="0.25">
      <c r="A34">
        <v>5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4</v>
      </c>
    </row>
    <row r="38" spans="1:1" x14ac:dyDescent="0.25">
      <c r="A38">
        <v>4</v>
      </c>
    </row>
    <row r="39" spans="1:1" x14ac:dyDescent="0.25">
      <c r="A39">
        <v>3</v>
      </c>
    </row>
    <row r="40" spans="1:1" x14ac:dyDescent="0.25">
      <c r="A40">
        <v>5</v>
      </c>
    </row>
    <row r="41" spans="1:1" x14ac:dyDescent="0.25">
      <c r="A41">
        <v>4</v>
      </c>
    </row>
    <row r="42" spans="1:1" x14ac:dyDescent="0.25">
      <c r="A42">
        <v>3</v>
      </c>
    </row>
    <row r="43" spans="1:1" x14ac:dyDescent="0.25">
      <c r="A43">
        <v>4</v>
      </c>
    </row>
    <row r="44" spans="1:1" x14ac:dyDescent="0.25">
      <c r="A44">
        <v>5</v>
      </c>
    </row>
    <row r="45" spans="1:1" x14ac:dyDescent="0.25">
      <c r="A45">
        <v>4</v>
      </c>
    </row>
    <row r="46" spans="1:1" x14ac:dyDescent="0.25">
      <c r="A46">
        <v>2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5</v>
      </c>
    </row>
    <row r="50" spans="1:1" x14ac:dyDescent="0.25">
      <c r="A50">
        <v>3</v>
      </c>
    </row>
    <row r="51" spans="1:1" x14ac:dyDescent="0.25">
      <c r="A51">
        <v>4</v>
      </c>
    </row>
    <row r="52" spans="1:1" x14ac:dyDescent="0.25">
      <c r="A52">
        <v>5</v>
      </c>
    </row>
    <row r="53" spans="1:1" x14ac:dyDescent="0.25">
      <c r="A53">
        <v>4</v>
      </c>
    </row>
    <row r="54" spans="1:1" x14ac:dyDescent="0.25">
      <c r="A54">
        <v>3</v>
      </c>
    </row>
    <row r="55" spans="1:1" x14ac:dyDescent="0.25">
      <c r="A55">
        <v>4</v>
      </c>
    </row>
    <row r="56" spans="1:1" x14ac:dyDescent="0.25">
      <c r="A56">
        <v>5</v>
      </c>
    </row>
    <row r="57" spans="1:1" x14ac:dyDescent="0.25">
      <c r="A57">
        <v>3</v>
      </c>
    </row>
    <row r="58" spans="1:1" x14ac:dyDescent="0.25">
      <c r="A58">
        <v>4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3</v>
      </c>
    </row>
    <row r="63" spans="1:1" x14ac:dyDescent="0.25">
      <c r="A63">
        <v>4</v>
      </c>
    </row>
    <row r="64" spans="1:1" x14ac:dyDescent="0.25">
      <c r="A64">
        <v>5</v>
      </c>
    </row>
    <row r="65" spans="1:1" x14ac:dyDescent="0.25">
      <c r="A65">
        <v>2</v>
      </c>
    </row>
    <row r="66" spans="1:1" x14ac:dyDescent="0.25">
      <c r="A66">
        <v>3</v>
      </c>
    </row>
    <row r="67" spans="1:1" x14ac:dyDescent="0.25">
      <c r="A67">
        <v>4</v>
      </c>
    </row>
    <row r="68" spans="1:1" x14ac:dyDescent="0.25">
      <c r="A68">
        <v>4</v>
      </c>
    </row>
    <row r="69" spans="1:1" x14ac:dyDescent="0.25">
      <c r="A69">
        <v>3</v>
      </c>
    </row>
    <row r="70" spans="1:1" x14ac:dyDescent="0.25">
      <c r="A70">
        <v>5</v>
      </c>
    </row>
    <row r="71" spans="1:1" x14ac:dyDescent="0.25">
      <c r="A71">
        <v>4</v>
      </c>
    </row>
    <row r="72" spans="1:1" x14ac:dyDescent="0.25">
      <c r="A72">
        <v>3</v>
      </c>
    </row>
    <row r="73" spans="1:1" x14ac:dyDescent="0.25">
      <c r="A73">
        <v>4</v>
      </c>
    </row>
    <row r="74" spans="1:1" x14ac:dyDescent="0.25">
      <c r="A74">
        <v>5</v>
      </c>
    </row>
    <row r="75" spans="1:1" x14ac:dyDescent="0.25">
      <c r="A75">
        <v>4</v>
      </c>
    </row>
    <row r="76" spans="1:1" x14ac:dyDescent="0.25">
      <c r="A76">
        <v>2</v>
      </c>
    </row>
    <row r="77" spans="1:1" x14ac:dyDescent="0.25">
      <c r="A77">
        <v>3</v>
      </c>
    </row>
    <row r="78" spans="1:1" x14ac:dyDescent="0.25">
      <c r="A78">
        <v>4</v>
      </c>
    </row>
    <row r="79" spans="1:1" x14ac:dyDescent="0.25">
      <c r="A79">
        <v>5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5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5</v>
      </c>
    </row>
    <row r="87" spans="1:1" x14ac:dyDescent="0.25">
      <c r="A87">
        <v>3</v>
      </c>
    </row>
    <row r="88" spans="1:1" x14ac:dyDescent="0.25">
      <c r="A88">
        <v>4</v>
      </c>
    </row>
    <row r="89" spans="1:1" x14ac:dyDescent="0.25">
      <c r="A89">
        <v>5</v>
      </c>
    </row>
    <row r="90" spans="1:1" x14ac:dyDescent="0.25">
      <c r="A90">
        <v>4</v>
      </c>
    </row>
    <row r="91" spans="1:1" x14ac:dyDescent="0.25">
      <c r="A91">
        <v>3</v>
      </c>
    </row>
    <row r="92" spans="1:1" x14ac:dyDescent="0.25">
      <c r="A92">
        <v>3</v>
      </c>
    </row>
    <row r="93" spans="1:1" x14ac:dyDescent="0.25">
      <c r="A93">
        <v>4</v>
      </c>
    </row>
    <row r="94" spans="1:1" x14ac:dyDescent="0.25">
      <c r="A94">
        <v>5</v>
      </c>
    </row>
    <row r="95" spans="1:1" x14ac:dyDescent="0.25">
      <c r="A95">
        <v>2</v>
      </c>
    </row>
    <row r="96" spans="1:1" x14ac:dyDescent="0.25">
      <c r="A96">
        <v>3</v>
      </c>
    </row>
    <row r="97" spans="1:2" x14ac:dyDescent="0.25">
      <c r="A97">
        <v>4</v>
      </c>
    </row>
    <row r="98" spans="1:2" x14ac:dyDescent="0.25">
      <c r="A98">
        <v>4</v>
      </c>
    </row>
    <row r="99" spans="1:2" x14ac:dyDescent="0.25">
      <c r="A99">
        <v>3</v>
      </c>
    </row>
    <row r="100" spans="1:2" x14ac:dyDescent="0.25">
      <c r="A100">
        <v>5</v>
      </c>
    </row>
    <row r="101" spans="1:2" x14ac:dyDescent="0.25">
      <c r="A101">
        <v>4</v>
      </c>
    </row>
    <row r="103" spans="1:2" x14ac:dyDescent="0.25">
      <c r="A103" s="4" t="s">
        <v>60</v>
      </c>
      <c r="B103" s="2">
        <f>_xlfn.SKEW.P(A2:A101)</f>
        <v>-0.20773281879682204</v>
      </c>
    </row>
    <row r="104" spans="1:2" x14ac:dyDescent="0.25">
      <c r="A104" s="4" t="s">
        <v>61</v>
      </c>
      <c r="B104" s="2">
        <f>KURT(A2:A101)</f>
        <v>-0.74525627211662515</v>
      </c>
    </row>
  </sheetData>
  <conditionalFormatting sqref="A103:A104">
    <cfRule type="uniqueValues" dxfId="15" priority="1"/>
    <cfRule type="duplicateValues" dxfId="14" priority="2"/>
    <cfRule type="containsText" dxfId="13" priority="3" operator="containsText" text="SKEWNESS">
      <formula>NOT(ISERROR(SEARCH("SKEWNESS",A103)))</formula>
    </cfRule>
    <cfRule type="duplicateValues" dxfId="12" priority="4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D2AF-5CF6-41E2-B579-0287337BE755}">
  <dimension ref="A1:B114"/>
  <sheetViews>
    <sheetView topLeftCell="A84" workbookViewId="0">
      <selection activeCell="A103" sqref="A103:A104"/>
    </sheetView>
  </sheetViews>
  <sheetFormatPr defaultRowHeight="15" x14ac:dyDescent="0.25"/>
  <cols>
    <col min="1" max="1" width="10.7109375" customWidth="1"/>
  </cols>
  <sheetData>
    <row r="1" spans="1:1" ht="15.75" x14ac:dyDescent="0.25">
      <c r="A1" s="27" t="s">
        <v>63</v>
      </c>
    </row>
    <row r="2" spans="1:1" x14ac:dyDescent="0.25">
      <c r="A2">
        <v>280</v>
      </c>
    </row>
    <row r="3" spans="1:1" x14ac:dyDescent="0.25">
      <c r="A3">
        <v>350</v>
      </c>
    </row>
    <row r="4" spans="1:1" x14ac:dyDescent="0.25">
      <c r="A4">
        <v>310</v>
      </c>
    </row>
    <row r="5" spans="1:1" x14ac:dyDescent="0.25">
      <c r="A5">
        <v>270</v>
      </c>
    </row>
    <row r="6" spans="1:1" x14ac:dyDescent="0.25">
      <c r="A6">
        <v>390</v>
      </c>
    </row>
    <row r="7" spans="1:1" x14ac:dyDescent="0.25">
      <c r="A7">
        <v>320</v>
      </c>
    </row>
    <row r="8" spans="1:1" x14ac:dyDescent="0.25">
      <c r="A8">
        <v>290</v>
      </c>
    </row>
    <row r="9" spans="1:1" x14ac:dyDescent="0.25">
      <c r="A9">
        <v>340</v>
      </c>
    </row>
    <row r="10" spans="1:1" x14ac:dyDescent="0.25">
      <c r="A10">
        <v>310</v>
      </c>
    </row>
    <row r="11" spans="1:1" x14ac:dyDescent="0.25">
      <c r="A11">
        <v>380</v>
      </c>
    </row>
    <row r="12" spans="1:1" x14ac:dyDescent="0.25">
      <c r="A12">
        <v>270</v>
      </c>
    </row>
    <row r="13" spans="1:1" x14ac:dyDescent="0.25">
      <c r="A13">
        <v>350</v>
      </c>
    </row>
    <row r="14" spans="1:1" x14ac:dyDescent="0.25">
      <c r="A14">
        <v>300</v>
      </c>
    </row>
    <row r="15" spans="1:1" x14ac:dyDescent="0.25">
      <c r="A15">
        <v>330</v>
      </c>
    </row>
    <row r="16" spans="1:1" x14ac:dyDescent="0.25">
      <c r="A16">
        <v>370</v>
      </c>
    </row>
    <row r="17" spans="1:1" x14ac:dyDescent="0.25">
      <c r="A17">
        <v>310</v>
      </c>
    </row>
    <row r="18" spans="1:1" x14ac:dyDescent="0.25">
      <c r="A18">
        <v>280</v>
      </c>
    </row>
    <row r="19" spans="1:1" x14ac:dyDescent="0.25">
      <c r="A19">
        <v>320</v>
      </c>
    </row>
    <row r="20" spans="1:1" x14ac:dyDescent="0.25">
      <c r="A20">
        <v>350</v>
      </c>
    </row>
    <row r="21" spans="1:1" x14ac:dyDescent="0.25">
      <c r="A21">
        <v>290</v>
      </c>
    </row>
    <row r="22" spans="1:1" x14ac:dyDescent="0.25">
      <c r="A22">
        <v>270</v>
      </c>
    </row>
    <row r="23" spans="1:1" x14ac:dyDescent="0.25">
      <c r="A23">
        <v>350</v>
      </c>
    </row>
    <row r="24" spans="1:1" x14ac:dyDescent="0.25">
      <c r="A24">
        <v>300</v>
      </c>
    </row>
    <row r="25" spans="1:1" x14ac:dyDescent="0.25">
      <c r="A25">
        <v>330</v>
      </c>
    </row>
    <row r="26" spans="1:1" x14ac:dyDescent="0.25">
      <c r="A26">
        <v>370</v>
      </c>
    </row>
    <row r="27" spans="1:1" x14ac:dyDescent="0.25">
      <c r="A27">
        <v>310</v>
      </c>
    </row>
    <row r="28" spans="1:1" x14ac:dyDescent="0.25">
      <c r="A28">
        <v>280</v>
      </c>
    </row>
    <row r="29" spans="1:1" x14ac:dyDescent="0.25">
      <c r="A29">
        <v>320</v>
      </c>
    </row>
    <row r="30" spans="1:1" x14ac:dyDescent="0.25">
      <c r="A30">
        <v>350</v>
      </c>
    </row>
    <row r="31" spans="1:1" x14ac:dyDescent="0.25">
      <c r="A31">
        <v>290</v>
      </c>
    </row>
    <row r="32" spans="1:1" x14ac:dyDescent="0.25">
      <c r="A32">
        <v>270</v>
      </c>
    </row>
    <row r="33" spans="1:1" x14ac:dyDescent="0.25">
      <c r="A33">
        <v>350</v>
      </c>
    </row>
    <row r="34" spans="1:1" x14ac:dyDescent="0.25">
      <c r="A34">
        <v>300</v>
      </c>
    </row>
    <row r="35" spans="1:1" x14ac:dyDescent="0.25">
      <c r="A35">
        <v>330</v>
      </c>
    </row>
    <row r="36" spans="1:1" x14ac:dyDescent="0.25">
      <c r="A36">
        <v>370</v>
      </c>
    </row>
    <row r="37" spans="1:1" x14ac:dyDescent="0.25">
      <c r="A37">
        <v>310</v>
      </c>
    </row>
    <row r="38" spans="1:1" x14ac:dyDescent="0.25">
      <c r="A38">
        <v>280</v>
      </c>
    </row>
    <row r="39" spans="1:1" x14ac:dyDescent="0.25">
      <c r="A39">
        <v>320</v>
      </c>
    </row>
    <row r="40" spans="1:1" x14ac:dyDescent="0.25">
      <c r="A40">
        <v>350</v>
      </c>
    </row>
    <row r="41" spans="1:1" x14ac:dyDescent="0.25">
      <c r="A41">
        <v>290</v>
      </c>
    </row>
    <row r="42" spans="1:1" x14ac:dyDescent="0.25">
      <c r="A42">
        <v>270</v>
      </c>
    </row>
    <row r="43" spans="1:1" x14ac:dyDescent="0.25">
      <c r="A43">
        <v>350</v>
      </c>
    </row>
    <row r="44" spans="1:1" x14ac:dyDescent="0.25">
      <c r="A44">
        <v>300</v>
      </c>
    </row>
    <row r="45" spans="1:1" x14ac:dyDescent="0.25">
      <c r="A45">
        <v>330</v>
      </c>
    </row>
    <row r="46" spans="1:1" x14ac:dyDescent="0.25">
      <c r="A46">
        <v>370</v>
      </c>
    </row>
    <row r="47" spans="1:1" x14ac:dyDescent="0.25">
      <c r="A47">
        <v>310</v>
      </c>
    </row>
    <row r="48" spans="1:1" x14ac:dyDescent="0.25">
      <c r="A48">
        <v>280</v>
      </c>
    </row>
    <row r="49" spans="1:1" x14ac:dyDescent="0.25">
      <c r="A49">
        <v>320</v>
      </c>
    </row>
    <row r="50" spans="1:1" x14ac:dyDescent="0.25">
      <c r="A50">
        <v>350</v>
      </c>
    </row>
    <row r="51" spans="1:1" x14ac:dyDescent="0.25">
      <c r="A51">
        <v>290</v>
      </c>
    </row>
    <row r="52" spans="1:1" x14ac:dyDescent="0.25">
      <c r="A52">
        <v>270</v>
      </c>
    </row>
    <row r="53" spans="1:1" x14ac:dyDescent="0.25">
      <c r="A53">
        <v>350</v>
      </c>
    </row>
    <row r="54" spans="1:1" x14ac:dyDescent="0.25">
      <c r="A54">
        <v>300</v>
      </c>
    </row>
    <row r="55" spans="1:1" x14ac:dyDescent="0.25">
      <c r="A55">
        <v>330</v>
      </c>
    </row>
    <row r="56" spans="1:1" x14ac:dyDescent="0.25">
      <c r="A56">
        <v>370</v>
      </c>
    </row>
    <row r="57" spans="1:1" x14ac:dyDescent="0.25">
      <c r="A57">
        <v>310</v>
      </c>
    </row>
    <row r="58" spans="1:1" x14ac:dyDescent="0.25">
      <c r="A58">
        <v>280</v>
      </c>
    </row>
    <row r="59" spans="1:1" x14ac:dyDescent="0.25">
      <c r="A59">
        <v>320</v>
      </c>
    </row>
    <row r="60" spans="1:1" x14ac:dyDescent="0.25">
      <c r="A60">
        <v>350</v>
      </c>
    </row>
    <row r="61" spans="1:1" x14ac:dyDescent="0.25">
      <c r="A61">
        <v>290</v>
      </c>
    </row>
    <row r="62" spans="1:1" x14ac:dyDescent="0.25">
      <c r="A62">
        <v>270</v>
      </c>
    </row>
    <row r="63" spans="1:1" x14ac:dyDescent="0.25">
      <c r="A63">
        <v>350</v>
      </c>
    </row>
    <row r="64" spans="1:1" x14ac:dyDescent="0.25">
      <c r="A64">
        <v>300</v>
      </c>
    </row>
    <row r="65" spans="1:1" x14ac:dyDescent="0.25">
      <c r="A65">
        <v>330</v>
      </c>
    </row>
    <row r="66" spans="1:1" x14ac:dyDescent="0.25">
      <c r="A66">
        <v>370</v>
      </c>
    </row>
    <row r="67" spans="1:1" x14ac:dyDescent="0.25">
      <c r="A67">
        <v>310</v>
      </c>
    </row>
    <row r="68" spans="1:1" x14ac:dyDescent="0.25">
      <c r="A68">
        <v>280</v>
      </c>
    </row>
    <row r="69" spans="1:1" x14ac:dyDescent="0.25">
      <c r="A69">
        <v>320</v>
      </c>
    </row>
    <row r="70" spans="1:1" x14ac:dyDescent="0.25">
      <c r="A70">
        <v>350</v>
      </c>
    </row>
    <row r="71" spans="1:1" x14ac:dyDescent="0.25">
      <c r="A71">
        <v>290</v>
      </c>
    </row>
    <row r="72" spans="1:1" x14ac:dyDescent="0.25">
      <c r="A72">
        <v>270</v>
      </c>
    </row>
    <row r="73" spans="1:1" x14ac:dyDescent="0.25">
      <c r="A73">
        <v>350</v>
      </c>
    </row>
    <row r="74" spans="1:1" x14ac:dyDescent="0.25">
      <c r="A74">
        <v>300</v>
      </c>
    </row>
    <row r="75" spans="1:1" x14ac:dyDescent="0.25">
      <c r="A75">
        <v>330</v>
      </c>
    </row>
    <row r="76" spans="1:1" x14ac:dyDescent="0.25">
      <c r="A76">
        <v>370</v>
      </c>
    </row>
    <row r="77" spans="1:1" x14ac:dyDescent="0.25">
      <c r="A77">
        <v>310</v>
      </c>
    </row>
    <row r="78" spans="1:1" x14ac:dyDescent="0.25">
      <c r="A78">
        <v>280</v>
      </c>
    </row>
    <row r="79" spans="1:1" x14ac:dyDescent="0.25">
      <c r="A79">
        <v>320</v>
      </c>
    </row>
    <row r="80" spans="1:1" x14ac:dyDescent="0.25">
      <c r="A80">
        <v>350</v>
      </c>
    </row>
    <row r="81" spans="1:1" x14ac:dyDescent="0.25">
      <c r="A81">
        <v>290</v>
      </c>
    </row>
    <row r="82" spans="1:1" x14ac:dyDescent="0.25">
      <c r="A82">
        <v>270</v>
      </c>
    </row>
    <row r="83" spans="1:1" x14ac:dyDescent="0.25">
      <c r="A83">
        <v>350</v>
      </c>
    </row>
    <row r="84" spans="1:1" x14ac:dyDescent="0.25">
      <c r="A84">
        <v>300</v>
      </c>
    </row>
    <row r="85" spans="1:1" x14ac:dyDescent="0.25">
      <c r="A85">
        <v>330</v>
      </c>
    </row>
    <row r="86" spans="1:1" x14ac:dyDescent="0.25">
      <c r="A86">
        <v>370</v>
      </c>
    </row>
    <row r="87" spans="1:1" x14ac:dyDescent="0.25">
      <c r="A87">
        <v>310</v>
      </c>
    </row>
    <row r="88" spans="1:1" x14ac:dyDescent="0.25">
      <c r="A88">
        <v>280</v>
      </c>
    </row>
    <row r="89" spans="1:1" x14ac:dyDescent="0.25">
      <c r="A89">
        <v>320</v>
      </c>
    </row>
    <row r="90" spans="1:1" x14ac:dyDescent="0.25">
      <c r="A90">
        <v>350</v>
      </c>
    </row>
    <row r="91" spans="1:1" x14ac:dyDescent="0.25">
      <c r="A91">
        <v>290</v>
      </c>
    </row>
    <row r="92" spans="1:1" x14ac:dyDescent="0.25">
      <c r="A92">
        <v>270</v>
      </c>
    </row>
    <row r="93" spans="1:1" x14ac:dyDescent="0.25">
      <c r="A93">
        <v>350</v>
      </c>
    </row>
    <row r="94" spans="1:1" x14ac:dyDescent="0.25">
      <c r="A94">
        <v>300</v>
      </c>
    </row>
    <row r="95" spans="1:1" x14ac:dyDescent="0.25">
      <c r="A95">
        <v>330</v>
      </c>
    </row>
    <row r="96" spans="1:1" x14ac:dyDescent="0.25">
      <c r="A96">
        <v>370</v>
      </c>
    </row>
    <row r="97" spans="1:2" x14ac:dyDescent="0.25">
      <c r="A97">
        <v>310</v>
      </c>
    </row>
    <row r="98" spans="1:2" x14ac:dyDescent="0.25">
      <c r="A98">
        <v>280</v>
      </c>
    </row>
    <row r="99" spans="1:2" x14ac:dyDescent="0.25">
      <c r="A99">
        <v>320</v>
      </c>
    </row>
    <row r="100" spans="1:2" x14ac:dyDescent="0.25">
      <c r="A100">
        <v>350</v>
      </c>
    </row>
    <row r="101" spans="1:2" x14ac:dyDescent="0.25">
      <c r="A101">
        <v>290</v>
      </c>
    </row>
    <row r="103" spans="1:2" x14ac:dyDescent="0.25">
      <c r="A103" s="4" t="s">
        <v>60</v>
      </c>
      <c r="B103" s="2">
        <f>_xlfn.SKEW.P(A2:A101)</f>
        <v>0.2060671769863637</v>
      </c>
    </row>
    <row r="104" spans="1:2" x14ac:dyDescent="0.25">
      <c r="A104" s="4" t="s">
        <v>61</v>
      </c>
      <c r="B104" s="2">
        <f>KURT(A2:A101)</f>
        <v>-1.0374244845101974</v>
      </c>
    </row>
    <row r="113" spans="1:1" x14ac:dyDescent="0.25">
      <c r="A113" s="4"/>
    </row>
    <row r="114" spans="1:1" x14ac:dyDescent="0.25">
      <c r="A114" s="4"/>
    </row>
  </sheetData>
  <conditionalFormatting sqref="A113:A114">
    <cfRule type="uniqueValues" dxfId="11" priority="5"/>
    <cfRule type="duplicateValues" dxfId="10" priority="6"/>
    <cfRule type="containsText" dxfId="9" priority="7" operator="containsText" text="SKEWNESS">
      <formula>NOT(ISERROR(SEARCH("SKEWNESS",A113)))</formula>
    </cfRule>
    <cfRule type="duplicateValues" dxfId="8" priority="8"/>
  </conditionalFormatting>
  <conditionalFormatting sqref="A103:A104">
    <cfRule type="uniqueValues" dxfId="7" priority="1"/>
    <cfRule type="duplicateValues" dxfId="6" priority="2"/>
    <cfRule type="containsText" dxfId="5" priority="3" operator="containsText" text="SKEWNESS">
      <formula>NOT(ISERROR(SEARCH("SKEWNESS",A103)))</formula>
    </cfRule>
    <cfRule type="duplicateValues" dxfId="4" priority="4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BDC4-D8D0-432B-97E0-20AD4632105B}">
  <dimension ref="A1:B104"/>
  <sheetViews>
    <sheetView topLeftCell="A92" workbookViewId="0">
      <selection activeCell="B105" sqref="B105"/>
    </sheetView>
  </sheetViews>
  <sheetFormatPr defaultRowHeight="15" x14ac:dyDescent="0.25"/>
  <cols>
    <col min="1" max="1" width="18.42578125" customWidth="1"/>
  </cols>
  <sheetData>
    <row r="1" spans="1:1" x14ac:dyDescent="0.25">
      <c r="A1" s="28" t="s">
        <v>64</v>
      </c>
    </row>
    <row r="2" spans="1:1" x14ac:dyDescent="0.25">
      <c r="A2">
        <v>12</v>
      </c>
    </row>
    <row r="3" spans="1:1" x14ac:dyDescent="0.25">
      <c r="A3">
        <v>18</v>
      </c>
    </row>
    <row r="4" spans="1:1" x14ac:dyDescent="0.25">
      <c r="A4">
        <v>15</v>
      </c>
    </row>
    <row r="5" spans="1:1" x14ac:dyDescent="0.25">
      <c r="A5">
        <v>22</v>
      </c>
    </row>
    <row r="6" spans="1:1" x14ac:dyDescent="0.25">
      <c r="A6">
        <v>20</v>
      </c>
    </row>
    <row r="7" spans="1:1" x14ac:dyDescent="0.25">
      <c r="A7">
        <v>14</v>
      </c>
    </row>
    <row r="8" spans="1:1" x14ac:dyDescent="0.25">
      <c r="A8">
        <v>16</v>
      </c>
    </row>
    <row r="9" spans="1:1" x14ac:dyDescent="0.25">
      <c r="A9">
        <v>21</v>
      </c>
    </row>
    <row r="10" spans="1:1" x14ac:dyDescent="0.25">
      <c r="A10">
        <v>19</v>
      </c>
    </row>
    <row r="11" spans="1:1" x14ac:dyDescent="0.25">
      <c r="A11">
        <v>17</v>
      </c>
    </row>
    <row r="12" spans="1:1" x14ac:dyDescent="0.25">
      <c r="A12">
        <v>22</v>
      </c>
    </row>
    <row r="13" spans="1:1" x14ac:dyDescent="0.25">
      <c r="A13">
        <v>19</v>
      </c>
    </row>
    <row r="14" spans="1:1" x14ac:dyDescent="0.25">
      <c r="A14">
        <v>13</v>
      </c>
    </row>
    <row r="15" spans="1:1" x14ac:dyDescent="0.25">
      <c r="A15">
        <v>16</v>
      </c>
    </row>
    <row r="16" spans="1:1" x14ac:dyDescent="0.25">
      <c r="A16">
        <v>21</v>
      </c>
    </row>
    <row r="17" spans="1:1" x14ac:dyDescent="0.25">
      <c r="A17">
        <v>22</v>
      </c>
    </row>
    <row r="18" spans="1:1" x14ac:dyDescent="0.25">
      <c r="A18">
        <v>17</v>
      </c>
    </row>
    <row r="19" spans="1:1" x14ac:dyDescent="0.25">
      <c r="A19">
        <v>19</v>
      </c>
    </row>
    <row r="20" spans="1:1" x14ac:dyDescent="0.25">
      <c r="A20">
        <v>22</v>
      </c>
    </row>
    <row r="21" spans="1:1" x14ac:dyDescent="0.25">
      <c r="A21">
        <v>18</v>
      </c>
    </row>
    <row r="22" spans="1:1" x14ac:dyDescent="0.25">
      <c r="A22">
        <v>14</v>
      </c>
    </row>
    <row r="23" spans="1:1" x14ac:dyDescent="0.25">
      <c r="A23">
        <v>20</v>
      </c>
    </row>
    <row r="24" spans="1:1" x14ac:dyDescent="0.25">
      <c r="A24">
        <v>19</v>
      </c>
    </row>
    <row r="25" spans="1:1" x14ac:dyDescent="0.25">
      <c r="A25">
        <v>17</v>
      </c>
    </row>
    <row r="26" spans="1:1" x14ac:dyDescent="0.25">
      <c r="A26">
        <v>22</v>
      </c>
    </row>
    <row r="27" spans="1:1" x14ac:dyDescent="0.25">
      <c r="A27">
        <v>18</v>
      </c>
    </row>
    <row r="28" spans="1:1" x14ac:dyDescent="0.25">
      <c r="A28">
        <v>15</v>
      </c>
    </row>
    <row r="29" spans="1:1" x14ac:dyDescent="0.25">
      <c r="A29">
        <v>21</v>
      </c>
    </row>
    <row r="30" spans="1:1" x14ac:dyDescent="0.25">
      <c r="A30">
        <v>20</v>
      </c>
    </row>
    <row r="31" spans="1:1" x14ac:dyDescent="0.25">
      <c r="A31">
        <v>16</v>
      </c>
    </row>
    <row r="32" spans="1:1" x14ac:dyDescent="0.25">
      <c r="A32">
        <v>12</v>
      </c>
    </row>
    <row r="33" spans="1:1" x14ac:dyDescent="0.25">
      <c r="A33">
        <v>18</v>
      </c>
    </row>
    <row r="34" spans="1:1" x14ac:dyDescent="0.25">
      <c r="A34">
        <v>15</v>
      </c>
    </row>
    <row r="35" spans="1:1" x14ac:dyDescent="0.25">
      <c r="A35">
        <v>22</v>
      </c>
    </row>
    <row r="36" spans="1:1" x14ac:dyDescent="0.25">
      <c r="A36">
        <v>20</v>
      </c>
    </row>
    <row r="37" spans="1:1" x14ac:dyDescent="0.25">
      <c r="A37">
        <v>14</v>
      </c>
    </row>
    <row r="38" spans="1:1" x14ac:dyDescent="0.25">
      <c r="A38">
        <v>16</v>
      </c>
    </row>
    <row r="39" spans="1:1" x14ac:dyDescent="0.25">
      <c r="A39">
        <v>21</v>
      </c>
    </row>
    <row r="40" spans="1:1" x14ac:dyDescent="0.25">
      <c r="A40">
        <v>19</v>
      </c>
    </row>
    <row r="41" spans="1:1" x14ac:dyDescent="0.25">
      <c r="A41">
        <v>17</v>
      </c>
    </row>
    <row r="42" spans="1:1" x14ac:dyDescent="0.25">
      <c r="A42">
        <v>22</v>
      </c>
    </row>
    <row r="43" spans="1:1" x14ac:dyDescent="0.25">
      <c r="A43">
        <v>19</v>
      </c>
    </row>
    <row r="44" spans="1:1" x14ac:dyDescent="0.25">
      <c r="A44">
        <v>13</v>
      </c>
    </row>
    <row r="45" spans="1:1" x14ac:dyDescent="0.25">
      <c r="A45">
        <v>16</v>
      </c>
    </row>
    <row r="46" spans="1:1" x14ac:dyDescent="0.25">
      <c r="A46">
        <v>21</v>
      </c>
    </row>
    <row r="47" spans="1:1" x14ac:dyDescent="0.25">
      <c r="A47">
        <v>22</v>
      </c>
    </row>
    <row r="48" spans="1:1" x14ac:dyDescent="0.25">
      <c r="A48">
        <v>17</v>
      </c>
    </row>
    <row r="49" spans="1:1" x14ac:dyDescent="0.25">
      <c r="A49">
        <v>19</v>
      </c>
    </row>
    <row r="50" spans="1:1" x14ac:dyDescent="0.25">
      <c r="A50">
        <v>22</v>
      </c>
    </row>
    <row r="51" spans="1:1" x14ac:dyDescent="0.25">
      <c r="A51">
        <v>18</v>
      </c>
    </row>
    <row r="52" spans="1:1" x14ac:dyDescent="0.25">
      <c r="A52">
        <v>14</v>
      </c>
    </row>
    <row r="53" spans="1:1" x14ac:dyDescent="0.25">
      <c r="A53">
        <v>20</v>
      </c>
    </row>
    <row r="54" spans="1:1" x14ac:dyDescent="0.25">
      <c r="A54">
        <v>19</v>
      </c>
    </row>
    <row r="55" spans="1:1" x14ac:dyDescent="0.25">
      <c r="A55">
        <v>17</v>
      </c>
    </row>
    <row r="56" spans="1:1" x14ac:dyDescent="0.25">
      <c r="A56">
        <v>22</v>
      </c>
    </row>
    <row r="57" spans="1:1" x14ac:dyDescent="0.25">
      <c r="A57">
        <v>18</v>
      </c>
    </row>
    <row r="58" spans="1:1" x14ac:dyDescent="0.25">
      <c r="A58">
        <v>15</v>
      </c>
    </row>
    <row r="59" spans="1:1" x14ac:dyDescent="0.25">
      <c r="A59">
        <v>21</v>
      </c>
    </row>
    <row r="60" spans="1:1" x14ac:dyDescent="0.25">
      <c r="A60">
        <v>20</v>
      </c>
    </row>
    <row r="61" spans="1:1" x14ac:dyDescent="0.25">
      <c r="A61">
        <v>16</v>
      </c>
    </row>
    <row r="62" spans="1:1" x14ac:dyDescent="0.25">
      <c r="A62">
        <v>12</v>
      </c>
    </row>
    <row r="63" spans="1:1" x14ac:dyDescent="0.25">
      <c r="A63">
        <v>18</v>
      </c>
    </row>
    <row r="64" spans="1:1" x14ac:dyDescent="0.25">
      <c r="A64">
        <v>15</v>
      </c>
    </row>
    <row r="65" spans="1:1" x14ac:dyDescent="0.25">
      <c r="A65">
        <v>22</v>
      </c>
    </row>
    <row r="66" spans="1:1" x14ac:dyDescent="0.25">
      <c r="A66">
        <v>20</v>
      </c>
    </row>
    <row r="67" spans="1:1" x14ac:dyDescent="0.25">
      <c r="A67">
        <v>14</v>
      </c>
    </row>
    <row r="68" spans="1:1" x14ac:dyDescent="0.25">
      <c r="A68">
        <v>16</v>
      </c>
    </row>
    <row r="69" spans="1:1" x14ac:dyDescent="0.25">
      <c r="A69">
        <v>21</v>
      </c>
    </row>
    <row r="70" spans="1:1" x14ac:dyDescent="0.25">
      <c r="A70">
        <v>19</v>
      </c>
    </row>
    <row r="71" spans="1:1" x14ac:dyDescent="0.25">
      <c r="A71">
        <v>17</v>
      </c>
    </row>
    <row r="72" spans="1:1" x14ac:dyDescent="0.25">
      <c r="A72">
        <v>22</v>
      </c>
    </row>
    <row r="73" spans="1:1" x14ac:dyDescent="0.25">
      <c r="A73">
        <v>19</v>
      </c>
    </row>
    <row r="74" spans="1:1" x14ac:dyDescent="0.25">
      <c r="A74">
        <v>13</v>
      </c>
    </row>
    <row r="75" spans="1:1" x14ac:dyDescent="0.25">
      <c r="A75">
        <v>16</v>
      </c>
    </row>
    <row r="76" spans="1:1" x14ac:dyDescent="0.25">
      <c r="A76">
        <v>21</v>
      </c>
    </row>
    <row r="77" spans="1:1" x14ac:dyDescent="0.25">
      <c r="A77">
        <v>22</v>
      </c>
    </row>
    <row r="78" spans="1:1" x14ac:dyDescent="0.25">
      <c r="A78">
        <v>17</v>
      </c>
    </row>
    <row r="79" spans="1:1" x14ac:dyDescent="0.25">
      <c r="A79">
        <v>19</v>
      </c>
    </row>
    <row r="80" spans="1:1" x14ac:dyDescent="0.25">
      <c r="A80">
        <v>22</v>
      </c>
    </row>
    <row r="81" spans="1:1" x14ac:dyDescent="0.25">
      <c r="A81">
        <v>18</v>
      </c>
    </row>
    <row r="82" spans="1:1" x14ac:dyDescent="0.25">
      <c r="A82">
        <v>14</v>
      </c>
    </row>
    <row r="83" spans="1:1" x14ac:dyDescent="0.25">
      <c r="A83">
        <v>20</v>
      </c>
    </row>
    <row r="84" spans="1:1" x14ac:dyDescent="0.25">
      <c r="A84">
        <v>19</v>
      </c>
    </row>
    <row r="85" spans="1:1" x14ac:dyDescent="0.25">
      <c r="A85">
        <v>17</v>
      </c>
    </row>
    <row r="86" spans="1:1" x14ac:dyDescent="0.25">
      <c r="A86">
        <v>22</v>
      </c>
    </row>
    <row r="87" spans="1:1" x14ac:dyDescent="0.25">
      <c r="A87">
        <v>18</v>
      </c>
    </row>
    <row r="88" spans="1:1" x14ac:dyDescent="0.25">
      <c r="A88">
        <v>15</v>
      </c>
    </row>
    <row r="89" spans="1:1" x14ac:dyDescent="0.25">
      <c r="A89">
        <v>21</v>
      </c>
    </row>
    <row r="90" spans="1:1" x14ac:dyDescent="0.25">
      <c r="A90">
        <v>20</v>
      </c>
    </row>
    <row r="91" spans="1:1" x14ac:dyDescent="0.25">
      <c r="A91">
        <v>16</v>
      </c>
    </row>
    <row r="92" spans="1:1" x14ac:dyDescent="0.25">
      <c r="A92">
        <v>12</v>
      </c>
    </row>
    <row r="93" spans="1:1" x14ac:dyDescent="0.25">
      <c r="A93">
        <v>18</v>
      </c>
    </row>
    <row r="94" spans="1:1" x14ac:dyDescent="0.25">
      <c r="A94">
        <v>15</v>
      </c>
    </row>
    <row r="95" spans="1:1" x14ac:dyDescent="0.25">
      <c r="A95">
        <v>22</v>
      </c>
    </row>
    <row r="96" spans="1:1" x14ac:dyDescent="0.25">
      <c r="A96">
        <v>20</v>
      </c>
    </row>
    <row r="97" spans="1:2" x14ac:dyDescent="0.25">
      <c r="A97">
        <v>14</v>
      </c>
    </row>
    <row r="98" spans="1:2" x14ac:dyDescent="0.25">
      <c r="A98">
        <v>16</v>
      </c>
    </row>
    <row r="99" spans="1:2" x14ac:dyDescent="0.25">
      <c r="A99">
        <v>21</v>
      </c>
    </row>
    <row r="100" spans="1:2" x14ac:dyDescent="0.25">
      <c r="A100">
        <v>19</v>
      </c>
    </row>
    <row r="101" spans="1:2" x14ac:dyDescent="0.25">
      <c r="A101">
        <v>17</v>
      </c>
    </row>
    <row r="103" spans="1:2" x14ac:dyDescent="0.25">
      <c r="A103" s="4" t="s">
        <v>60</v>
      </c>
      <c r="B103">
        <f>_xlfn.SKEW.P(A2:A101)</f>
        <v>-0.32996659307494669</v>
      </c>
    </row>
    <row r="104" spans="1:2" x14ac:dyDescent="0.25">
      <c r="A104" s="4" t="s">
        <v>61</v>
      </c>
      <c r="B104">
        <f>KURT(A2:A101)</f>
        <v>-0.88101144669010489</v>
      </c>
    </row>
  </sheetData>
  <conditionalFormatting sqref="A103:A104">
    <cfRule type="uniqueValues" dxfId="3" priority="1"/>
    <cfRule type="duplicateValues" dxfId="2" priority="2"/>
    <cfRule type="containsText" dxfId="1" priority="3" operator="containsText" text="SKEWNESS">
      <formula>NOT(ISERROR(SEARCH("SKEWNESS",A103)))</formula>
    </cfRule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BEFD-6422-48AA-8025-0ACB39A9A31F}">
  <dimension ref="A1:C111"/>
  <sheetViews>
    <sheetView topLeftCell="A100" workbookViewId="0">
      <selection activeCell="A108" sqref="A108:A110"/>
    </sheetView>
  </sheetViews>
  <sheetFormatPr defaultRowHeight="15" x14ac:dyDescent="0.25"/>
  <cols>
    <col min="1" max="1" width="15.28515625" customWidth="1"/>
  </cols>
  <sheetData>
    <row r="1" spans="1:1" ht="15.75" x14ac:dyDescent="0.25">
      <c r="A1" s="29" t="s">
        <v>65</v>
      </c>
    </row>
    <row r="2" spans="1:1" x14ac:dyDescent="0.25">
      <c r="A2">
        <v>40</v>
      </c>
    </row>
    <row r="3" spans="1:1" x14ac:dyDescent="0.25">
      <c r="A3">
        <v>45</v>
      </c>
    </row>
    <row r="4" spans="1:1" x14ac:dyDescent="0.25">
      <c r="A4">
        <v>50</v>
      </c>
    </row>
    <row r="5" spans="1:1" x14ac:dyDescent="0.25">
      <c r="A5">
        <v>55</v>
      </c>
    </row>
    <row r="6" spans="1:1" x14ac:dyDescent="0.25">
      <c r="A6">
        <v>60</v>
      </c>
    </row>
    <row r="7" spans="1:1" x14ac:dyDescent="0.25">
      <c r="A7">
        <v>62</v>
      </c>
    </row>
    <row r="8" spans="1:1" x14ac:dyDescent="0.25">
      <c r="A8">
        <v>65</v>
      </c>
    </row>
    <row r="9" spans="1:1" x14ac:dyDescent="0.25">
      <c r="A9">
        <v>68</v>
      </c>
    </row>
    <row r="10" spans="1:1" x14ac:dyDescent="0.25">
      <c r="A10">
        <v>70</v>
      </c>
    </row>
    <row r="11" spans="1:1" x14ac:dyDescent="0.25">
      <c r="A11">
        <v>72</v>
      </c>
    </row>
    <row r="12" spans="1:1" x14ac:dyDescent="0.25">
      <c r="A12">
        <v>75</v>
      </c>
    </row>
    <row r="13" spans="1:1" x14ac:dyDescent="0.25">
      <c r="A13">
        <v>78</v>
      </c>
    </row>
    <row r="14" spans="1:1" x14ac:dyDescent="0.25">
      <c r="A14">
        <v>80</v>
      </c>
    </row>
    <row r="15" spans="1:1" x14ac:dyDescent="0.25">
      <c r="A15">
        <v>82</v>
      </c>
    </row>
    <row r="16" spans="1:1" x14ac:dyDescent="0.25">
      <c r="A16">
        <v>85</v>
      </c>
    </row>
    <row r="17" spans="1:1" x14ac:dyDescent="0.25">
      <c r="A17">
        <v>88</v>
      </c>
    </row>
    <row r="18" spans="1:1" x14ac:dyDescent="0.25">
      <c r="A18">
        <v>90</v>
      </c>
    </row>
    <row r="19" spans="1:1" x14ac:dyDescent="0.25">
      <c r="A19">
        <v>92</v>
      </c>
    </row>
    <row r="20" spans="1:1" x14ac:dyDescent="0.25">
      <c r="A20">
        <v>95</v>
      </c>
    </row>
    <row r="21" spans="1:1" x14ac:dyDescent="0.25">
      <c r="A21">
        <v>100</v>
      </c>
    </row>
    <row r="22" spans="1:1" x14ac:dyDescent="0.25">
      <c r="A22">
        <v>105</v>
      </c>
    </row>
    <row r="23" spans="1:1" x14ac:dyDescent="0.25">
      <c r="A23">
        <v>110</v>
      </c>
    </row>
    <row r="24" spans="1:1" x14ac:dyDescent="0.25">
      <c r="A24">
        <v>115</v>
      </c>
    </row>
    <row r="25" spans="1:1" x14ac:dyDescent="0.25">
      <c r="A25">
        <v>120</v>
      </c>
    </row>
    <row r="26" spans="1:1" x14ac:dyDescent="0.25">
      <c r="A26">
        <v>125</v>
      </c>
    </row>
    <row r="27" spans="1:1" x14ac:dyDescent="0.25">
      <c r="A27">
        <v>130</v>
      </c>
    </row>
    <row r="28" spans="1:1" x14ac:dyDescent="0.25">
      <c r="A28">
        <v>135</v>
      </c>
    </row>
    <row r="29" spans="1:1" x14ac:dyDescent="0.25">
      <c r="A29">
        <v>140</v>
      </c>
    </row>
    <row r="30" spans="1:1" x14ac:dyDescent="0.25">
      <c r="A30">
        <v>145</v>
      </c>
    </row>
    <row r="31" spans="1:1" x14ac:dyDescent="0.25">
      <c r="A31">
        <v>150</v>
      </c>
    </row>
    <row r="32" spans="1:1" x14ac:dyDescent="0.25">
      <c r="A32">
        <v>155</v>
      </c>
    </row>
    <row r="33" spans="1:1" x14ac:dyDescent="0.25">
      <c r="A33">
        <v>160</v>
      </c>
    </row>
    <row r="34" spans="1:1" x14ac:dyDescent="0.25">
      <c r="A34">
        <v>165</v>
      </c>
    </row>
    <row r="35" spans="1:1" x14ac:dyDescent="0.25">
      <c r="A35">
        <v>170</v>
      </c>
    </row>
    <row r="36" spans="1:1" x14ac:dyDescent="0.25">
      <c r="A36">
        <v>175</v>
      </c>
    </row>
    <row r="37" spans="1:1" x14ac:dyDescent="0.25">
      <c r="A37">
        <v>180</v>
      </c>
    </row>
    <row r="38" spans="1:1" x14ac:dyDescent="0.25">
      <c r="A38">
        <v>185</v>
      </c>
    </row>
    <row r="39" spans="1:1" x14ac:dyDescent="0.25">
      <c r="A39">
        <v>190</v>
      </c>
    </row>
    <row r="40" spans="1:1" x14ac:dyDescent="0.25">
      <c r="A40">
        <v>195</v>
      </c>
    </row>
    <row r="41" spans="1:1" x14ac:dyDescent="0.25">
      <c r="A41">
        <v>200</v>
      </c>
    </row>
    <row r="42" spans="1:1" x14ac:dyDescent="0.25">
      <c r="A42">
        <v>205</v>
      </c>
    </row>
    <row r="43" spans="1:1" x14ac:dyDescent="0.25">
      <c r="A43">
        <v>210</v>
      </c>
    </row>
    <row r="44" spans="1:1" x14ac:dyDescent="0.25">
      <c r="A44">
        <v>215</v>
      </c>
    </row>
    <row r="45" spans="1:1" x14ac:dyDescent="0.25">
      <c r="A45">
        <v>220</v>
      </c>
    </row>
    <row r="46" spans="1:1" x14ac:dyDescent="0.25">
      <c r="A46">
        <v>225</v>
      </c>
    </row>
    <row r="47" spans="1:1" x14ac:dyDescent="0.25">
      <c r="A47">
        <v>230</v>
      </c>
    </row>
    <row r="48" spans="1:1" x14ac:dyDescent="0.25">
      <c r="A48">
        <v>235</v>
      </c>
    </row>
    <row r="49" spans="1:1" x14ac:dyDescent="0.25">
      <c r="A49">
        <v>240</v>
      </c>
    </row>
    <row r="50" spans="1:1" x14ac:dyDescent="0.25">
      <c r="A50">
        <v>245</v>
      </c>
    </row>
    <row r="51" spans="1:1" x14ac:dyDescent="0.25">
      <c r="A51">
        <v>250</v>
      </c>
    </row>
    <row r="52" spans="1:1" x14ac:dyDescent="0.25">
      <c r="A52">
        <v>255</v>
      </c>
    </row>
    <row r="53" spans="1:1" x14ac:dyDescent="0.25">
      <c r="A53">
        <v>260</v>
      </c>
    </row>
    <row r="54" spans="1:1" x14ac:dyDescent="0.25">
      <c r="A54">
        <v>265</v>
      </c>
    </row>
    <row r="55" spans="1:1" x14ac:dyDescent="0.25">
      <c r="A55">
        <v>270</v>
      </c>
    </row>
    <row r="56" spans="1:1" x14ac:dyDescent="0.25">
      <c r="A56">
        <v>275</v>
      </c>
    </row>
    <row r="57" spans="1:1" x14ac:dyDescent="0.25">
      <c r="A57">
        <v>280</v>
      </c>
    </row>
    <row r="58" spans="1:1" x14ac:dyDescent="0.25">
      <c r="A58">
        <v>285</v>
      </c>
    </row>
    <row r="59" spans="1:1" x14ac:dyDescent="0.25">
      <c r="A59">
        <v>290</v>
      </c>
    </row>
    <row r="60" spans="1:1" x14ac:dyDescent="0.25">
      <c r="A60">
        <v>295</v>
      </c>
    </row>
    <row r="61" spans="1:1" x14ac:dyDescent="0.25">
      <c r="A61">
        <v>300</v>
      </c>
    </row>
    <row r="62" spans="1:1" x14ac:dyDescent="0.25">
      <c r="A62">
        <v>305</v>
      </c>
    </row>
    <row r="63" spans="1:1" x14ac:dyDescent="0.25">
      <c r="A63">
        <v>310</v>
      </c>
    </row>
    <row r="64" spans="1:1" x14ac:dyDescent="0.25">
      <c r="A64">
        <v>315</v>
      </c>
    </row>
    <row r="65" spans="1:1" x14ac:dyDescent="0.25">
      <c r="A65">
        <v>320</v>
      </c>
    </row>
    <row r="66" spans="1:1" x14ac:dyDescent="0.25">
      <c r="A66">
        <v>325</v>
      </c>
    </row>
    <row r="67" spans="1:1" x14ac:dyDescent="0.25">
      <c r="A67">
        <v>330</v>
      </c>
    </row>
    <row r="68" spans="1:1" x14ac:dyDescent="0.25">
      <c r="A68">
        <v>335</v>
      </c>
    </row>
    <row r="69" spans="1:1" x14ac:dyDescent="0.25">
      <c r="A69">
        <v>340</v>
      </c>
    </row>
    <row r="70" spans="1:1" x14ac:dyDescent="0.25">
      <c r="A70">
        <v>345</v>
      </c>
    </row>
    <row r="71" spans="1:1" x14ac:dyDescent="0.25">
      <c r="A71">
        <v>350</v>
      </c>
    </row>
    <row r="72" spans="1:1" x14ac:dyDescent="0.25">
      <c r="A72">
        <v>355</v>
      </c>
    </row>
    <row r="73" spans="1:1" x14ac:dyDescent="0.25">
      <c r="A73">
        <v>360</v>
      </c>
    </row>
    <row r="74" spans="1:1" x14ac:dyDescent="0.25">
      <c r="A74">
        <v>365</v>
      </c>
    </row>
    <row r="75" spans="1:1" x14ac:dyDescent="0.25">
      <c r="A75">
        <v>370</v>
      </c>
    </row>
    <row r="76" spans="1:1" x14ac:dyDescent="0.25">
      <c r="A76">
        <v>375</v>
      </c>
    </row>
    <row r="77" spans="1:1" x14ac:dyDescent="0.25">
      <c r="A77">
        <v>380</v>
      </c>
    </row>
    <row r="78" spans="1:1" x14ac:dyDescent="0.25">
      <c r="A78">
        <v>385</v>
      </c>
    </row>
    <row r="79" spans="1:1" x14ac:dyDescent="0.25">
      <c r="A79">
        <v>390</v>
      </c>
    </row>
    <row r="80" spans="1:1" x14ac:dyDescent="0.25">
      <c r="A80">
        <v>395</v>
      </c>
    </row>
    <row r="81" spans="1:1" x14ac:dyDescent="0.25">
      <c r="A81">
        <v>400</v>
      </c>
    </row>
    <row r="82" spans="1:1" x14ac:dyDescent="0.25">
      <c r="A82">
        <v>405</v>
      </c>
    </row>
    <row r="83" spans="1:1" x14ac:dyDescent="0.25">
      <c r="A83">
        <v>410</v>
      </c>
    </row>
    <row r="84" spans="1:1" x14ac:dyDescent="0.25">
      <c r="A84">
        <v>415</v>
      </c>
    </row>
    <row r="85" spans="1:1" x14ac:dyDescent="0.25">
      <c r="A85">
        <v>420</v>
      </c>
    </row>
    <row r="86" spans="1:1" x14ac:dyDescent="0.25">
      <c r="A86">
        <v>425</v>
      </c>
    </row>
    <row r="87" spans="1:1" x14ac:dyDescent="0.25">
      <c r="A87">
        <v>430</v>
      </c>
    </row>
    <row r="88" spans="1:1" x14ac:dyDescent="0.25">
      <c r="A88">
        <v>435</v>
      </c>
    </row>
    <row r="89" spans="1:1" x14ac:dyDescent="0.25">
      <c r="A89">
        <v>440</v>
      </c>
    </row>
    <row r="90" spans="1:1" x14ac:dyDescent="0.25">
      <c r="A90">
        <v>445</v>
      </c>
    </row>
    <row r="91" spans="1:1" x14ac:dyDescent="0.25">
      <c r="A91">
        <v>450</v>
      </c>
    </row>
    <row r="92" spans="1:1" x14ac:dyDescent="0.25">
      <c r="A92">
        <v>455</v>
      </c>
    </row>
    <row r="93" spans="1:1" x14ac:dyDescent="0.25">
      <c r="A93">
        <v>460</v>
      </c>
    </row>
    <row r="94" spans="1:1" x14ac:dyDescent="0.25">
      <c r="A94">
        <v>465</v>
      </c>
    </row>
    <row r="95" spans="1:1" x14ac:dyDescent="0.25">
      <c r="A95">
        <v>470</v>
      </c>
    </row>
    <row r="96" spans="1:1" x14ac:dyDescent="0.25">
      <c r="A96">
        <v>475</v>
      </c>
    </row>
    <row r="97" spans="1:3" x14ac:dyDescent="0.25">
      <c r="A97">
        <v>480</v>
      </c>
    </row>
    <row r="98" spans="1:3" x14ac:dyDescent="0.25">
      <c r="A98">
        <v>485</v>
      </c>
    </row>
    <row r="99" spans="1:3" x14ac:dyDescent="0.25">
      <c r="A99">
        <v>490</v>
      </c>
    </row>
    <row r="100" spans="1:3" x14ac:dyDescent="0.25">
      <c r="A100">
        <v>495</v>
      </c>
    </row>
    <row r="101" spans="1:3" x14ac:dyDescent="0.25">
      <c r="A101">
        <v>500</v>
      </c>
    </row>
    <row r="103" spans="1:3" x14ac:dyDescent="0.25">
      <c r="A103" s="30" t="s">
        <v>66</v>
      </c>
      <c r="B103" s="31">
        <f>QUARTILE(A2:A101,1)</f>
        <v>128.75</v>
      </c>
    </row>
    <row r="104" spans="1:3" x14ac:dyDescent="0.25">
      <c r="A104" s="30" t="s">
        <v>67</v>
      </c>
      <c r="B104" s="31">
        <f>QUARTILE(A2:A101,2)</f>
        <v>252.5</v>
      </c>
      <c r="C104">
        <f>MEDIAN(A2:A101)</f>
        <v>252.5</v>
      </c>
    </row>
    <row r="105" spans="1:3" x14ac:dyDescent="0.25">
      <c r="A105" s="30" t="s">
        <v>68</v>
      </c>
      <c r="B105" s="31">
        <f>QUARTILE(A2:A101,3)</f>
        <v>376.25</v>
      </c>
    </row>
    <row r="108" spans="1:3" x14ac:dyDescent="0.25">
      <c r="A108" s="32" t="s">
        <v>69</v>
      </c>
      <c r="B108">
        <f>PERCENTILE(A2:A101,0.1)</f>
        <v>74.7</v>
      </c>
    </row>
    <row r="109" spans="1:3" x14ac:dyDescent="0.25">
      <c r="A109" s="32" t="s">
        <v>70</v>
      </c>
      <c r="B109">
        <f>PERCENTILE(A2:A101,0.25)</f>
        <v>128.75</v>
      </c>
    </row>
    <row r="110" spans="1:3" x14ac:dyDescent="0.25">
      <c r="A110" s="32" t="s">
        <v>71</v>
      </c>
      <c r="B110">
        <f>PERCENTILE(A2:A101,0.75)</f>
        <v>376.25</v>
      </c>
    </row>
    <row r="111" spans="1:3" x14ac:dyDescent="0.25">
      <c r="A111" s="32" t="s">
        <v>72</v>
      </c>
      <c r="B111">
        <f>PERCENTILE(A2:A101,0.9)</f>
        <v>450.50000000000006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80A7-D1C4-4939-B9D9-2F9AF72B892C}">
  <dimension ref="A1:B109"/>
  <sheetViews>
    <sheetView topLeftCell="A89" workbookViewId="0">
      <selection activeCell="A107" sqref="A107:A109"/>
    </sheetView>
  </sheetViews>
  <sheetFormatPr defaultRowHeight="15" x14ac:dyDescent="0.25"/>
  <cols>
    <col min="1" max="1" width="16.85546875" customWidth="1"/>
  </cols>
  <sheetData>
    <row r="1" spans="1:1" x14ac:dyDescent="0.25">
      <c r="A1" s="6" t="s">
        <v>73</v>
      </c>
    </row>
    <row r="2" spans="1:1" x14ac:dyDescent="0.25">
      <c r="A2">
        <v>55</v>
      </c>
    </row>
    <row r="3" spans="1:1" x14ac:dyDescent="0.25">
      <c r="A3">
        <v>60</v>
      </c>
    </row>
    <row r="4" spans="1:1" x14ac:dyDescent="0.25">
      <c r="A4">
        <v>62</v>
      </c>
    </row>
    <row r="5" spans="1:1" x14ac:dyDescent="0.25">
      <c r="A5">
        <v>65</v>
      </c>
    </row>
    <row r="6" spans="1:1" x14ac:dyDescent="0.25">
      <c r="A6">
        <v>68</v>
      </c>
    </row>
    <row r="7" spans="1:1" x14ac:dyDescent="0.25">
      <c r="A7">
        <v>70</v>
      </c>
    </row>
    <row r="8" spans="1:1" x14ac:dyDescent="0.25">
      <c r="A8">
        <v>72</v>
      </c>
    </row>
    <row r="9" spans="1:1" x14ac:dyDescent="0.25">
      <c r="A9">
        <v>75</v>
      </c>
    </row>
    <row r="10" spans="1:1" x14ac:dyDescent="0.25">
      <c r="A10">
        <v>78</v>
      </c>
    </row>
    <row r="11" spans="1:1" x14ac:dyDescent="0.25">
      <c r="A11">
        <v>80</v>
      </c>
    </row>
    <row r="12" spans="1:1" x14ac:dyDescent="0.25">
      <c r="A12">
        <v>82</v>
      </c>
    </row>
    <row r="13" spans="1:1" x14ac:dyDescent="0.25">
      <c r="A13">
        <v>85</v>
      </c>
    </row>
    <row r="14" spans="1:1" x14ac:dyDescent="0.25">
      <c r="A14">
        <v>88</v>
      </c>
    </row>
    <row r="15" spans="1:1" x14ac:dyDescent="0.25">
      <c r="A15">
        <v>90</v>
      </c>
    </row>
    <row r="16" spans="1:1" x14ac:dyDescent="0.25">
      <c r="A16">
        <v>92</v>
      </c>
    </row>
    <row r="17" spans="1:1" x14ac:dyDescent="0.25">
      <c r="A17">
        <v>95</v>
      </c>
    </row>
    <row r="18" spans="1:1" x14ac:dyDescent="0.25">
      <c r="A18">
        <v>100</v>
      </c>
    </row>
    <row r="19" spans="1:1" x14ac:dyDescent="0.25">
      <c r="A19">
        <v>105</v>
      </c>
    </row>
    <row r="20" spans="1:1" x14ac:dyDescent="0.25">
      <c r="A20">
        <v>110</v>
      </c>
    </row>
    <row r="21" spans="1:1" x14ac:dyDescent="0.25">
      <c r="A21">
        <v>115</v>
      </c>
    </row>
    <row r="22" spans="1:1" x14ac:dyDescent="0.25">
      <c r="A22">
        <v>120</v>
      </c>
    </row>
    <row r="23" spans="1:1" x14ac:dyDescent="0.25">
      <c r="A23">
        <v>125</v>
      </c>
    </row>
    <row r="24" spans="1:1" x14ac:dyDescent="0.25">
      <c r="A24">
        <v>130</v>
      </c>
    </row>
    <row r="25" spans="1:1" x14ac:dyDescent="0.25">
      <c r="A25">
        <v>135</v>
      </c>
    </row>
    <row r="26" spans="1:1" x14ac:dyDescent="0.25">
      <c r="A26">
        <v>140</v>
      </c>
    </row>
    <row r="27" spans="1:1" x14ac:dyDescent="0.25">
      <c r="A27">
        <v>145</v>
      </c>
    </row>
    <row r="28" spans="1:1" x14ac:dyDescent="0.25">
      <c r="A28">
        <v>150</v>
      </c>
    </row>
    <row r="29" spans="1:1" x14ac:dyDescent="0.25">
      <c r="A29">
        <v>155</v>
      </c>
    </row>
    <row r="30" spans="1:1" x14ac:dyDescent="0.25">
      <c r="A30">
        <v>160</v>
      </c>
    </row>
    <row r="31" spans="1:1" x14ac:dyDescent="0.25">
      <c r="A31">
        <v>165</v>
      </c>
    </row>
    <row r="32" spans="1:1" x14ac:dyDescent="0.25">
      <c r="A32">
        <v>170</v>
      </c>
    </row>
    <row r="33" spans="1:1" x14ac:dyDescent="0.25">
      <c r="A33">
        <v>175</v>
      </c>
    </row>
    <row r="34" spans="1:1" x14ac:dyDescent="0.25">
      <c r="A34">
        <v>180</v>
      </c>
    </row>
    <row r="35" spans="1:1" x14ac:dyDescent="0.25">
      <c r="A35">
        <v>185</v>
      </c>
    </row>
    <row r="36" spans="1:1" x14ac:dyDescent="0.25">
      <c r="A36">
        <v>190</v>
      </c>
    </row>
    <row r="37" spans="1:1" x14ac:dyDescent="0.25">
      <c r="A37">
        <v>195</v>
      </c>
    </row>
    <row r="38" spans="1:1" x14ac:dyDescent="0.25">
      <c r="A38">
        <v>200</v>
      </c>
    </row>
    <row r="39" spans="1:1" x14ac:dyDescent="0.25">
      <c r="A39">
        <v>205</v>
      </c>
    </row>
    <row r="40" spans="1:1" x14ac:dyDescent="0.25">
      <c r="A40">
        <v>210</v>
      </c>
    </row>
    <row r="41" spans="1:1" x14ac:dyDescent="0.25">
      <c r="A41">
        <v>215</v>
      </c>
    </row>
    <row r="42" spans="1:1" x14ac:dyDescent="0.25">
      <c r="A42">
        <v>220</v>
      </c>
    </row>
    <row r="43" spans="1:1" x14ac:dyDescent="0.25">
      <c r="A43">
        <v>225</v>
      </c>
    </row>
    <row r="44" spans="1:1" x14ac:dyDescent="0.25">
      <c r="A44">
        <v>230</v>
      </c>
    </row>
    <row r="45" spans="1:1" x14ac:dyDescent="0.25">
      <c r="A45">
        <v>235</v>
      </c>
    </row>
    <row r="46" spans="1:1" x14ac:dyDescent="0.25">
      <c r="A46">
        <v>240</v>
      </c>
    </row>
    <row r="47" spans="1:1" x14ac:dyDescent="0.25">
      <c r="A47">
        <v>245</v>
      </c>
    </row>
    <row r="48" spans="1:1" x14ac:dyDescent="0.25">
      <c r="A48">
        <v>250</v>
      </c>
    </row>
    <row r="49" spans="1:1" x14ac:dyDescent="0.25">
      <c r="A49">
        <v>255</v>
      </c>
    </row>
    <row r="50" spans="1:1" x14ac:dyDescent="0.25">
      <c r="A50">
        <v>260</v>
      </c>
    </row>
    <row r="51" spans="1:1" x14ac:dyDescent="0.25">
      <c r="A51">
        <v>265</v>
      </c>
    </row>
    <row r="52" spans="1:1" x14ac:dyDescent="0.25">
      <c r="A52">
        <v>270</v>
      </c>
    </row>
    <row r="53" spans="1:1" x14ac:dyDescent="0.25">
      <c r="A53">
        <v>275</v>
      </c>
    </row>
    <row r="54" spans="1:1" x14ac:dyDescent="0.25">
      <c r="A54">
        <v>280</v>
      </c>
    </row>
    <row r="55" spans="1:1" x14ac:dyDescent="0.25">
      <c r="A55">
        <v>285</v>
      </c>
    </row>
    <row r="56" spans="1:1" x14ac:dyDescent="0.25">
      <c r="A56">
        <v>290</v>
      </c>
    </row>
    <row r="57" spans="1:1" x14ac:dyDescent="0.25">
      <c r="A57">
        <v>295</v>
      </c>
    </row>
    <row r="58" spans="1:1" x14ac:dyDescent="0.25">
      <c r="A58">
        <v>300</v>
      </c>
    </row>
    <row r="59" spans="1:1" x14ac:dyDescent="0.25">
      <c r="A59">
        <v>305</v>
      </c>
    </row>
    <row r="60" spans="1:1" x14ac:dyDescent="0.25">
      <c r="A60">
        <v>310</v>
      </c>
    </row>
    <row r="61" spans="1:1" x14ac:dyDescent="0.25">
      <c r="A61">
        <v>315</v>
      </c>
    </row>
    <row r="62" spans="1:1" x14ac:dyDescent="0.25">
      <c r="A62">
        <v>320</v>
      </c>
    </row>
    <row r="63" spans="1:1" x14ac:dyDescent="0.25">
      <c r="A63">
        <v>325</v>
      </c>
    </row>
    <row r="64" spans="1:1" x14ac:dyDescent="0.25">
      <c r="A64">
        <v>330</v>
      </c>
    </row>
    <row r="65" spans="1:1" x14ac:dyDescent="0.25">
      <c r="A65">
        <v>335</v>
      </c>
    </row>
    <row r="66" spans="1:1" x14ac:dyDescent="0.25">
      <c r="A66">
        <v>340</v>
      </c>
    </row>
    <row r="67" spans="1:1" x14ac:dyDescent="0.25">
      <c r="A67">
        <v>345</v>
      </c>
    </row>
    <row r="68" spans="1:1" x14ac:dyDescent="0.25">
      <c r="A68">
        <v>350</v>
      </c>
    </row>
    <row r="69" spans="1:1" x14ac:dyDescent="0.25">
      <c r="A69">
        <v>355</v>
      </c>
    </row>
    <row r="70" spans="1:1" x14ac:dyDescent="0.25">
      <c r="A70">
        <v>360</v>
      </c>
    </row>
    <row r="71" spans="1:1" x14ac:dyDescent="0.25">
      <c r="A71">
        <v>365</v>
      </c>
    </row>
    <row r="72" spans="1:1" x14ac:dyDescent="0.25">
      <c r="A72">
        <v>370</v>
      </c>
    </row>
    <row r="73" spans="1:1" x14ac:dyDescent="0.25">
      <c r="A73">
        <v>375</v>
      </c>
    </row>
    <row r="74" spans="1:1" x14ac:dyDescent="0.25">
      <c r="A74">
        <v>380</v>
      </c>
    </row>
    <row r="75" spans="1:1" x14ac:dyDescent="0.25">
      <c r="A75">
        <v>385</v>
      </c>
    </row>
    <row r="76" spans="1:1" x14ac:dyDescent="0.25">
      <c r="A76">
        <v>390</v>
      </c>
    </row>
    <row r="77" spans="1:1" x14ac:dyDescent="0.25">
      <c r="A77">
        <v>395</v>
      </c>
    </row>
    <row r="78" spans="1:1" x14ac:dyDescent="0.25">
      <c r="A78">
        <v>400</v>
      </c>
    </row>
    <row r="79" spans="1:1" x14ac:dyDescent="0.25">
      <c r="A79">
        <v>405</v>
      </c>
    </row>
    <row r="80" spans="1:1" x14ac:dyDescent="0.25">
      <c r="A80">
        <v>410</v>
      </c>
    </row>
    <row r="81" spans="1:1" x14ac:dyDescent="0.25">
      <c r="A81">
        <v>415</v>
      </c>
    </row>
    <row r="82" spans="1:1" x14ac:dyDescent="0.25">
      <c r="A82">
        <v>420</v>
      </c>
    </row>
    <row r="83" spans="1:1" x14ac:dyDescent="0.25">
      <c r="A83">
        <v>425</v>
      </c>
    </row>
    <row r="84" spans="1:1" x14ac:dyDescent="0.25">
      <c r="A84">
        <v>430</v>
      </c>
    </row>
    <row r="85" spans="1:1" x14ac:dyDescent="0.25">
      <c r="A85">
        <v>435</v>
      </c>
    </row>
    <row r="86" spans="1:1" x14ac:dyDescent="0.25">
      <c r="A86">
        <v>440</v>
      </c>
    </row>
    <row r="87" spans="1:1" x14ac:dyDescent="0.25">
      <c r="A87">
        <v>445</v>
      </c>
    </row>
    <row r="88" spans="1:1" x14ac:dyDescent="0.25">
      <c r="A88">
        <v>450</v>
      </c>
    </row>
    <row r="89" spans="1:1" x14ac:dyDescent="0.25">
      <c r="A89">
        <v>455</v>
      </c>
    </row>
    <row r="90" spans="1:1" x14ac:dyDescent="0.25">
      <c r="A90">
        <v>460</v>
      </c>
    </row>
    <row r="91" spans="1:1" x14ac:dyDescent="0.25">
      <c r="A91">
        <v>465</v>
      </c>
    </row>
    <row r="92" spans="1:1" x14ac:dyDescent="0.25">
      <c r="A92">
        <v>470</v>
      </c>
    </row>
    <row r="93" spans="1:1" x14ac:dyDescent="0.25">
      <c r="A93">
        <v>475</v>
      </c>
    </row>
    <row r="94" spans="1:1" x14ac:dyDescent="0.25">
      <c r="A94">
        <v>480</v>
      </c>
    </row>
    <row r="95" spans="1:1" x14ac:dyDescent="0.25">
      <c r="A95">
        <v>485</v>
      </c>
    </row>
    <row r="96" spans="1:1" x14ac:dyDescent="0.25">
      <c r="A96">
        <v>490</v>
      </c>
    </row>
    <row r="97" spans="1:2" x14ac:dyDescent="0.25">
      <c r="A97">
        <v>495</v>
      </c>
    </row>
    <row r="98" spans="1:2" x14ac:dyDescent="0.25">
      <c r="A98">
        <v>500</v>
      </c>
    </row>
    <row r="99" spans="1:2" x14ac:dyDescent="0.25">
      <c r="A99">
        <v>505</v>
      </c>
    </row>
    <row r="100" spans="1:2" x14ac:dyDescent="0.25">
      <c r="A100">
        <v>510</v>
      </c>
    </row>
    <row r="101" spans="1:2" x14ac:dyDescent="0.25">
      <c r="A101">
        <v>515</v>
      </c>
    </row>
    <row r="103" spans="1:2" x14ac:dyDescent="0.25">
      <c r="A103" s="30" t="s">
        <v>66</v>
      </c>
      <c r="B103" s="2">
        <f>QUARTILE(A2:A101,1)</f>
        <v>143.75</v>
      </c>
    </row>
    <row r="104" spans="1:2" x14ac:dyDescent="0.25">
      <c r="A104" s="30" t="s">
        <v>67</v>
      </c>
      <c r="B104" s="2">
        <f>QUARTILE(A2:A101,2)</f>
        <v>267.5</v>
      </c>
    </row>
    <row r="105" spans="1:2" x14ac:dyDescent="0.25">
      <c r="A105" s="30" t="s">
        <v>68</v>
      </c>
      <c r="B105" s="2">
        <f>QUARTILE(A2:A101,3)</f>
        <v>391.25</v>
      </c>
    </row>
    <row r="107" spans="1:2" x14ac:dyDescent="0.25">
      <c r="A107" s="33" t="s">
        <v>74</v>
      </c>
      <c r="B107" s="2">
        <f>PERCENTILE(A2:A101,0.15)</f>
        <v>94.55</v>
      </c>
    </row>
    <row r="108" spans="1:2" x14ac:dyDescent="0.25">
      <c r="A108" s="33" t="s">
        <v>75</v>
      </c>
      <c r="B108" s="2">
        <f>PERCENTILE(A2:A101,0.5)</f>
        <v>267.5</v>
      </c>
    </row>
    <row r="109" spans="1:2" x14ac:dyDescent="0.25">
      <c r="A109" s="33" t="s">
        <v>76</v>
      </c>
      <c r="B109" s="2">
        <f>PERCENTILE(A2:A101,0.85)</f>
        <v>440.74999999999994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6D99-07F9-41BD-B854-00AF20927411}">
  <dimension ref="A1:B119"/>
  <sheetViews>
    <sheetView topLeftCell="A111" workbookViewId="0">
      <selection activeCell="G127" sqref="G127"/>
    </sheetView>
  </sheetViews>
  <sheetFormatPr defaultRowHeight="15" x14ac:dyDescent="0.25"/>
  <cols>
    <col min="1" max="1" width="24.42578125" customWidth="1"/>
  </cols>
  <sheetData>
    <row r="1" spans="1:1" x14ac:dyDescent="0.25">
      <c r="A1" s="16" t="s">
        <v>77</v>
      </c>
    </row>
    <row r="2" spans="1:1" x14ac:dyDescent="0.25">
      <c r="A2">
        <v>20</v>
      </c>
    </row>
    <row r="3" spans="1:1" x14ac:dyDescent="0.25">
      <c r="A3">
        <v>25</v>
      </c>
    </row>
    <row r="4" spans="1:1" x14ac:dyDescent="0.25">
      <c r="A4">
        <v>30</v>
      </c>
    </row>
    <row r="5" spans="1:1" x14ac:dyDescent="0.25">
      <c r="A5">
        <v>35</v>
      </c>
    </row>
    <row r="6" spans="1:1" x14ac:dyDescent="0.25">
      <c r="A6">
        <v>40</v>
      </c>
    </row>
    <row r="7" spans="1:1" x14ac:dyDescent="0.25">
      <c r="A7">
        <v>45</v>
      </c>
    </row>
    <row r="8" spans="1:1" x14ac:dyDescent="0.25">
      <c r="A8">
        <v>50</v>
      </c>
    </row>
    <row r="9" spans="1:1" x14ac:dyDescent="0.25">
      <c r="A9">
        <v>55</v>
      </c>
    </row>
    <row r="10" spans="1:1" x14ac:dyDescent="0.25">
      <c r="A10">
        <v>60</v>
      </c>
    </row>
    <row r="11" spans="1:1" x14ac:dyDescent="0.25">
      <c r="A11">
        <v>65</v>
      </c>
    </row>
    <row r="12" spans="1:1" x14ac:dyDescent="0.25">
      <c r="A12">
        <v>70</v>
      </c>
    </row>
    <row r="13" spans="1:1" x14ac:dyDescent="0.25">
      <c r="A13">
        <v>75</v>
      </c>
    </row>
    <row r="14" spans="1:1" x14ac:dyDescent="0.25">
      <c r="A14">
        <v>80</v>
      </c>
    </row>
    <row r="15" spans="1:1" x14ac:dyDescent="0.25">
      <c r="A15">
        <v>85</v>
      </c>
    </row>
    <row r="16" spans="1:1" x14ac:dyDescent="0.25">
      <c r="A16">
        <v>90</v>
      </c>
    </row>
    <row r="17" spans="1:1" x14ac:dyDescent="0.25">
      <c r="A17">
        <v>95</v>
      </c>
    </row>
    <row r="18" spans="1:1" x14ac:dyDescent="0.25">
      <c r="A18">
        <v>100</v>
      </c>
    </row>
    <row r="19" spans="1:1" x14ac:dyDescent="0.25">
      <c r="A19">
        <v>105</v>
      </c>
    </row>
    <row r="20" spans="1:1" x14ac:dyDescent="0.25">
      <c r="A20">
        <v>110</v>
      </c>
    </row>
    <row r="21" spans="1:1" x14ac:dyDescent="0.25">
      <c r="A21">
        <v>115</v>
      </c>
    </row>
    <row r="22" spans="1:1" x14ac:dyDescent="0.25">
      <c r="A22">
        <v>120</v>
      </c>
    </row>
    <row r="23" spans="1:1" x14ac:dyDescent="0.25">
      <c r="A23">
        <v>125</v>
      </c>
    </row>
    <row r="24" spans="1:1" x14ac:dyDescent="0.25">
      <c r="A24">
        <v>130</v>
      </c>
    </row>
    <row r="25" spans="1:1" x14ac:dyDescent="0.25">
      <c r="A25">
        <v>135</v>
      </c>
    </row>
    <row r="26" spans="1:1" x14ac:dyDescent="0.25">
      <c r="A26">
        <v>140</v>
      </c>
    </row>
    <row r="27" spans="1:1" x14ac:dyDescent="0.25">
      <c r="A27">
        <v>145</v>
      </c>
    </row>
    <row r="28" spans="1:1" x14ac:dyDescent="0.25">
      <c r="A28">
        <v>150</v>
      </c>
    </row>
    <row r="29" spans="1:1" x14ac:dyDescent="0.25">
      <c r="A29">
        <v>155</v>
      </c>
    </row>
    <row r="30" spans="1:1" x14ac:dyDescent="0.25">
      <c r="A30">
        <v>160</v>
      </c>
    </row>
    <row r="31" spans="1:1" x14ac:dyDescent="0.25">
      <c r="A31">
        <v>165</v>
      </c>
    </row>
    <row r="32" spans="1:1" x14ac:dyDescent="0.25">
      <c r="A32">
        <v>170</v>
      </c>
    </row>
    <row r="33" spans="1:1" x14ac:dyDescent="0.25">
      <c r="A33">
        <v>175</v>
      </c>
    </row>
    <row r="34" spans="1:1" x14ac:dyDescent="0.25">
      <c r="A34">
        <v>180</v>
      </c>
    </row>
    <row r="35" spans="1:1" x14ac:dyDescent="0.25">
      <c r="A35">
        <v>185</v>
      </c>
    </row>
    <row r="36" spans="1:1" x14ac:dyDescent="0.25">
      <c r="A36">
        <v>190</v>
      </c>
    </row>
    <row r="37" spans="1:1" x14ac:dyDescent="0.25">
      <c r="A37">
        <v>195</v>
      </c>
    </row>
    <row r="38" spans="1:1" x14ac:dyDescent="0.25">
      <c r="A38">
        <v>200</v>
      </c>
    </row>
    <row r="39" spans="1:1" x14ac:dyDescent="0.25">
      <c r="A39">
        <v>205</v>
      </c>
    </row>
    <row r="40" spans="1:1" x14ac:dyDescent="0.25">
      <c r="A40">
        <v>210</v>
      </c>
    </row>
    <row r="41" spans="1:1" x14ac:dyDescent="0.25">
      <c r="A41">
        <v>215</v>
      </c>
    </row>
    <row r="42" spans="1:1" x14ac:dyDescent="0.25">
      <c r="A42">
        <v>220</v>
      </c>
    </row>
    <row r="43" spans="1:1" x14ac:dyDescent="0.25">
      <c r="A43">
        <v>225</v>
      </c>
    </row>
    <row r="44" spans="1:1" x14ac:dyDescent="0.25">
      <c r="A44">
        <v>230</v>
      </c>
    </row>
    <row r="45" spans="1:1" x14ac:dyDescent="0.25">
      <c r="A45">
        <v>235</v>
      </c>
    </row>
    <row r="46" spans="1:1" x14ac:dyDescent="0.25">
      <c r="A46">
        <v>240</v>
      </c>
    </row>
    <row r="47" spans="1:1" x14ac:dyDescent="0.25">
      <c r="A47">
        <v>245</v>
      </c>
    </row>
    <row r="48" spans="1:1" x14ac:dyDescent="0.25">
      <c r="A48">
        <v>250</v>
      </c>
    </row>
    <row r="49" spans="1:1" x14ac:dyDescent="0.25">
      <c r="A49">
        <v>255</v>
      </c>
    </row>
    <row r="50" spans="1:1" x14ac:dyDescent="0.25">
      <c r="A50">
        <v>260</v>
      </c>
    </row>
    <row r="51" spans="1:1" x14ac:dyDescent="0.25">
      <c r="A51">
        <v>265</v>
      </c>
    </row>
    <row r="52" spans="1:1" x14ac:dyDescent="0.25">
      <c r="A52">
        <v>270</v>
      </c>
    </row>
    <row r="53" spans="1:1" x14ac:dyDescent="0.25">
      <c r="A53">
        <v>275</v>
      </c>
    </row>
    <row r="54" spans="1:1" x14ac:dyDescent="0.25">
      <c r="A54">
        <v>280</v>
      </c>
    </row>
    <row r="55" spans="1:1" x14ac:dyDescent="0.25">
      <c r="A55">
        <v>285</v>
      </c>
    </row>
    <row r="56" spans="1:1" x14ac:dyDescent="0.25">
      <c r="A56">
        <v>290</v>
      </c>
    </row>
    <row r="57" spans="1:1" x14ac:dyDescent="0.25">
      <c r="A57">
        <v>295</v>
      </c>
    </row>
    <row r="58" spans="1:1" x14ac:dyDescent="0.25">
      <c r="A58">
        <v>300</v>
      </c>
    </row>
    <row r="59" spans="1:1" x14ac:dyDescent="0.25">
      <c r="A59">
        <v>305</v>
      </c>
    </row>
    <row r="60" spans="1:1" x14ac:dyDescent="0.25">
      <c r="A60">
        <v>310</v>
      </c>
    </row>
    <row r="61" spans="1:1" x14ac:dyDescent="0.25">
      <c r="A61">
        <v>315</v>
      </c>
    </row>
    <row r="62" spans="1:1" x14ac:dyDescent="0.25">
      <c r="A62">
        <v>320</v>
      </c>
    </row>
    <row r="63" spans="1:1" x14ac:dyDescent="0.25">
      <c r="A63">
        <v>325</v>
      </c>
    </row>
    <row r="64" spans="1:1" x14ac:dyDescent="0.25">
      <c r="A64">
        <v>330</v>
      </c>
    </row>
    <row r="65" spans="1:1" x14ac:dyDescent="0.25">
      <c r="A65">
        <v>335</v>
      </c>
    </row>
    <row r="66" spans="1:1" x14ac:dyDescent="0.25">
      <c r="A66">
        <v>340</v>
      </c>
    </row>
    <row r="67" spans="1:1" x14ac:dyDescent="0.25">
      <c r="A67">
        <v>345</v>
      </c>
    </row>
    <row r="68" spans="1:1" x14ac:dyDescent="0.25">
      <c r="A68">
        <v>350</v>
      </c>
    </row>
    <row r="69" spans="1:1" x14ac:dyDescent="0.25">
      <c r="A69">
        <v>355</v>
      </c>
    </row>
    <row r="70" spans="1:1" x14ac:dyDescent="0.25">
      <c r="A70">
        <v>360</v>
      </c>
    </row>
    <row r="71" spans="1:1" x14ac:dyDescent="0.25">
      <c r="A71">
        <v>365</v>
      </c>
    </row>
    <row r="72" spans="1:1" x14ac:dyDescent="0.25">
      <c r="A72">
        <v>370</v>
      </c>
    </row>
    <row r="73" spans="1:1" x14ac:dyDescent="0.25">
      <c r="A73">
        <v>375</v>
      </c>
    </row>
    <row r="74" spans="1:1" x14ac:dyDescent="0.25">
      <c r="A74">
        <v>380</v>
      </c>
    </row>
    <row r="75" spans="1:1" x14ac:dyDescent="0.25">
      <c r="A75">
        <v>385</v>
      </c>
    </row>
    <row r="76" spans="1:1" x14ac:dyDescent="0.25">
      <c r="A76">
        <v>390</v>
      </c>
    </row>
    <row r="77" spans="1:1" x14ac:dyDescent="0.25">
      <c r="A77">
        <v>395</v>
      </c>
    </row>
    <row r="78" spans="1:1" x14ac:dyDescent="0.25">
      <c r="A78">
        <v>400</v>
      </c>
    </row>
    <row r="79" spans="1:1" x14ac:dyDescent="0.25">
      <c r="A79">
        <v>405</v>
      </c>
    </row>
    <row r="80" spans="1:1" x14ac:dyDescent="0.25">
      <c r="A80">
        <v>410</v>
      </c>
    </row>
    <row r="81" spans="1:1" x14ac:dyDescent="0.25">
      <c r="A81">
        <v>415</v>
      </c>
    </row>
    <row r="82" spans="1:1" x14ac:dyDescent="0.25">
      <c r="A82">
        <v>420</v>
      </c>
    </row>
    <row r="83" spans="1:1" x14ac:dyDescent="0.25">
      <c r="A83">
        <v>425</v>
      </c>
    </row>
    <row r="84" spans="1:1" x14ac:dyDescent="0.25">
      <c r="A84">
        <v>430</v>
      </c>
    </row>
    <row r="85" spans="1:1" x14ac:dyDescent="0.25">
      <c r="A85">
        <v>435</v>
      </c>
    </row>
    <row r="86" spans="1:1" x14ac:dyDescent="0.25">
      <c r="A86">
        <v>440</v>
      </c>
    </row>
    <row r="87" spans="1:1" x14ac:dyDescent="0.25">
      <c r="A87">
        <v>445</v>
      </c>
    </row>
    <row r="88" spans="1:1" x14ac:dyDescent="0.25">
      <c r="A88">
        <v>450</v>
      </c>
    </row>
    <row r="89" spans="1:1" x14ac:dyDescent="0.25">
      <c r="A89">
        <v>455</v>
      </c>
    </row>
    <row r="90" spans="1:1" x14ac:dyDescent="0.25">
      <c r="A90">
        <v>460</v>
      </c>
    </row>
    <row r="91" spans="1:1" x14ac:dyDescent="0.25">
      <c r="A91">
        <v>465</v>
      </c>
    </row>
    <row r="92" spans="1:1" x14ac:dyDescent="0.25">
      <c r="A92">
        <v>470</v>
      </c>
    </row>
    <row r="93" spans="1:1" x14ac:dyDescent="0.25">
      <c r="A93">
        <v>475</v>
      </c>
    </row>
    <row r="94" spans="1:1" x14ac:dyDescent="0.25">
      <c r="A94">
        <v>480</v>
      </c>
    </row>
    <row r="95" spans="1:1" x14ac:dyDescent="0.25">
      <c r="A95">
        <v>485</v>
      </c>
    </row>
    <row r="96" spans="1:1" x14ac:dyDescent="0.25">
      <c r="A96">
        <v>490</v>
      </c>
    </row>
    <row r="97" spans="1:1" x14ac:dyDescent="0.25">
      <c r="A97">
        <v>495</v>
      </c>
    </row>
    <row r="98" spans="1:1" x14ac:dyDescent="0.25">
      <c r="A98">
        <v>500</v>
      </c>
    </row>
    <row r="99" spans="1:1" x14ac:dyDescent="0.25">
      <c r="A99">
        <v>505</v>
      </c>
    </row>
    <row r="100" spans="1:1" x14ac:dyDescent="0.25">
      <c r="A100">
        <v>510</v>
      </c>
    </row>
    <row r="101" spans="1:1" x14ac:dyDescent="0.25">
      <c r="A101">
        <v>515</v>
      </c>
    </row>
    <row r="102" spans="1:1" x14ac:dyDescent="0.25">
      <c r="A102">
        <v>520</v>
      </c>
    </row>
    <row r="103" spans="1:1" x14ac:dyDescent="0.25">
      <c r="A103">
        <v>525</v>
      </c>
    </row>
    <row r="104" spans="1:1" x14ac:dyDescent="0.25">
      <c r="A104">
        <v>530</v>
      </c>
    </row>
    <row r="105" spans="1:1" x14ac:dyDescent="0.25">
      <c r="A105">
        <v>535</v>
      </c>
    </row>
    <row r="106" spans="1:1" x14ac:dyDescent="0.25">
      <c r="A106">
        <v>540</v>
      </c>
    </row>
    <row r="107" spans="1:1" x14ac:dyDescent="0.25">
      <c r="A107">
        <v>545</v>
      </c>
    </row>
    <row r="108" spans="1:1" x14ac:dyDescent="0.25">
      <c r="A108">
        <v>550</v>
      </c>
    </row>
    <row r="109" spans="1:1" x14ac:dyDescent="0.25">
      <c r="A109">
        <v>555</v>
      </c>
    </row>
    <row r="110" spans="1:1" x14ac:dyDescent="0.25">
      <c r="A110">
        <v>560</v>
      </c>
    </row>
    <row r="111" spans="1:1" x14ac:dyDescent="0.25">
      <c r="A111">
        <v>565</v>
      </c>
    </row>
    <row r="113" spans="1:2" x14ac:dyDescent="0.25">
      <c r="A113" s="30" t="s">
        <v>66</v>
      </c>
      <c r="B113" s="2">
        <f>QUARTILE(A2:A111,1)</f>
        <v>156.25</v>
      </c>
    </row>
    <row r="114" spans="1:2" x14ac:dyDescent="0.25">
      <c r="A114" s="30" t="s">
        <v>67</v>
      </c>
      <c r="B114" s="2">
        <f>QUARTILE(A2:A111,2)</f>
        <v>292.5</v>
      </c>
    </row>
    <row r="115" spans="1:2" x14ac:dyDescent="0.25">
      <c r="A115" s="30" t="s">
        <v>68</v>
      </c>
      <c r="B115" s="2">
        <f>QUARTILE(A2:A111,3)</f>
        <v>428.75</v>
      </c>
    </row>
    <row r="117" spans="1:2" x14ac:dyDescent="0.25">
      <c r="A117" s="33" t="s">
        <v>78</v>
      </c>
      <c r="B117" s="2">
        <f>PERCENTILE(A2:A111,0.2)</f>
        <v>129</v>
      </c>
    </row>
    <row r="118" spans="1:2" x14ac:dyDescent="0.25">
      <c r="A118" s="33" t="s">
        <v>79</v>
      </c>
      <c r="B118" s="2">
        <f>PERCENTILE(A2:A111,0.4)</f>
        <v>238</v>
      </c>
    </row>
    <row r="119" spans="1:2" x14ac:dyDescent="0.25">
      <c r="A119" s="33" t="s">
        <v>80</v>
      </c>
      <c r="B119" s="2">
        <f>PERCENTILE(A2:A111,0.8)</f>
        <v>456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5F45-FD38-4F25-8C20-E73FF71A398D}">
  <dimension ref="A1:B129"/>
  <sheetViews>
    <sheetView topLeftCell="A109" workbookViewId="0">
      <selection activeCell="A127" sqref="A127:A129"/>
    </sheetView>
  </sheetViews>
  <sheetFormatPr defaultRowHeight="15" x14ac:dyDescent="0.25"/>
  <cols>
    <col min="1" max="1" width="20.28515625" customWidth="1"/>
  </cols>
  <sheetData>
    <row r="1" spans="1:1" x14ac:dyDescent="0.25">
      <c r="A1" s="6" t="s">
        <v>81</v>
      </c>
    </row>
    <row r="2" spans="1:1" x14ac:dyDescent="0.25">
      <c r="A2">
        <v>15</v>
      </c>
    </row>
    <row r="3" spans="1:1" x14ac:dyDescent="0.25">
      <c r="A3">
        <v>20</v>
      </c>
    </row>
    <row r="4" spans="1:1" x14ac:dyDescent="0.25">
      <c r="A4">
        <v>25</v>
      </c>
    </row>
    <row r="5" spans="1:1" x14ac:dyDescent="0.25">
      <c r="A5">
        <v>30</v>
      </c>
    </row>
    <row r="6" spans="1:1" x14ac:dyDescent="0.25">
      <c r="A6">
        <v>35</v>
      </c>
    </row>
    <row r="7" spans="1:1" x14ac:dyDescent="0.25">
      <c r="A7">
        <v>40</v>
      </c>
    </row>
    <row r="8" spans="1:1" x14ac:dyDescent="0.25">
      <c r="A8">
        <v>45</v>
      </c>
    </row>
    <row r="9" spans="1:1" x14ac:dyDescent="0.25">
      <c r="A9">
        <v>50</v>
      </c>
    </row>
    <row r="10" spans="1:1" x14ac:dyDescent="0.25">
      <c r="A10">
        <v>55</v>
      </c>
    </row>
    <row r="11" spans="1:1" x14ac:dyDescent="0.25">
      <c r="A11">
        <v>60</v>
      </c>
    </row>
    <row r="12" spans="1:1" x14ac:dyDescent="0.25">
      <c r="A12">
        <v>65</v>
      </c>
    </row>
    <row r="13" spans="1:1" x14ac:dyDescent="0.25">
      <c r="A13">
        <v>70</v>
      </c>
    </row>
    <row r="14" spans="1:1" x14ac:dyDescent="0.25">
      <c r="A14">
        <v>75</v>
      </c>
    </row>
    <row r="15" spans="1:1" x14ac:dyDescent="0.25">
      <c r="A15">
        <v>80</v>
      </c>
    </row>
    <row r="16" spans="1:1" x14ac:dyDescent="0.25">
      <c r="A16">
        <v>85</v>
      </c>
    </row>
    <row r="17" spans="1:1" x14ac:dyDescent="0.25">
      <c r="A17">
        <v>90</v>
      </c>
    </row>
    <row r="18" spans="1:1" x14ac:dyDescent="0.25">
      <c r="A18">
        <v>95</v>
      </c>
    </row>
    <row r="19" spans="1:1" x14ac:dyDescent="0.25">
      <c r="A19">
        <v>100</v>
      </c>
    </row>
    <row r="20" spans="1:1" x14ac:dyDescent="0.25">
      <c r="A20">
        <v>105</v>
      </c>
    </row>
    <row r="21" spans="1:1" x14ac:dyDescent="0.25">
      <c r="A21">
        <v>110</v>
      </c>
    </row>
    <row r="22" spans="1:1" x14ac:dyDescent="0.25">
      <c r="A22">
        <v>115</v>
      </c>
    </row>
    <row r="23" spans="1:1" x14ac:dyDescent="0.25">
      <c r="A23">
        <v>120</v>
      </c>
    </row>
    <row r="24" spans="1:1" x14ac:dyDescent="0.25">
      <c r="A24">
        <v>125</v>
      </c>
    </row>
    <row r="25" spans="1:1" x14ac:dyDescent="0.25">
      <c r="A25">
        <v>130</v>
      </c>
    </row>
    <row r="26" spans="1:1" x14ac:dyDescent="0.25">
      <c r="A26">
        <v>135</v>
      </c>
    </row>
    <row r="27" spans="1:1" x14ac:dyDescent="0.25">
      <c r="A27">
        <v>140</v>
      </c>
    </row>
    <row r="28" spans="1:1" x14ac:dyDescent="0.25">
      <c r="A28">
        <v>145</v>
      </c>
    </row>
    <row r="29" spans="1:1" x14ac:dyDescent="0.25">
      <c r="A29">
        <v>150</v>
      </c>
    </row>
    <row r="30" spans="1:1" x14ac:dyDescent="0.25">
      <c r="A30">
        <v>155</v>
      </c>
    </row>
    <row r="31" spans="1:1" x14ac:dyDescent="0.25">
      <c r="A31">
        <v>160</v>
      </c>
    </row>
    <row r="32" spans="1:1" x14ac:dyDescent="0.25">
      <c r="A32">
        <v>165</v>
      </c>
    </row>
    <row r="33" spans="1:1" x14ac:dyDescent="0.25">
      <c r="A33">
        <v>170</v>
      </c>
    </row>
    <row r="34" spans="1:1" x14ac:dyDescent="0.25">
      <c r="A34">
        <v>175</v>
      </c>
    </row>
    <row r="35" spans="1:1" x14ac:dyDescent="0.25">
      <c r="A35">
        <v>180</v>
      </c>
    </row>
    <row r="36" spans="1:1" x14ac:dyDescent="0.25">
      <c r="A36">
        <v>185</v>
      </c>
    </row>
    <row r="37" spans="1:1" x14ac:dyDescent="0.25">
      <c r="A37">
        <v>190</v>
      </c>
    </row>
    <row r="38" spans="1:1" x14ac:dyDescent="0.25">
      <c r="A38">
        <v>195</v>
      </c>
    </row>
    <row r="39" spans="1:1" x14ac:dyDescent="0.25">
      <c r="A39">
        <v>200</v>
      </c>
    </row>
    <row r="40" spans="1:1" x14ac:dyDescent="0.25">
      <c r="A40">
        <v>205</v>
      </c>
    </row>
    <row r="41" spans="1:1" x14ac:dyDescent="0.25">
      <c r="A41">
        <v>210</v>
      </c>
    </row>
    <row r="42" spans="1:1" x14ac:dyDescent="0.25">
      <c r="A42">
        <v>215</v>
      </c>
    </row>
    <row r="43" spans="1:1" x14ac:dyDescent="0.25">
      <c r="A43">
        <v>220</v>
      </c>
    </row>
    <row r="44" spans="1:1" x14ac:dyDescent="0.25">
      <c r="A44">
        <v>225</v>
      </c>
    </row>
    <row r="45" spans="1:1" x14ac:dyDescent="0.25">
      <c r="A45">
        <v>230</v>
      </c>
    </row>
    <row r="46" spans="1:1" x14ac:dyDescent="0.25">
      <c r="A46">
        <v>235</v>
      </c>
    </row>
    <row r="47" spans="1:1" x14ac:dyDescent="0.25">
      <c r="A47">
        <v>240</v>
      </c>
    </row>
    <row r="48" spans="1:1" x14ac:dyDescent="0.25">
      <c r="A48">
        <v>245</v>
      </c>
    </row>
    <row r="49" spans="1:1" x14ac:dyDescent="0.25">
      <c r="A49">
        <v>250</v>
      </c>
    </row>
    <row r="50" spans="1:1" x14ac:dyDescent="0.25">
      <c r="A50">
        <v>255</v>
      </c>
    </row>
    <row r="51" spans="1:1" x14ac:dyDescent="0.25">
      <c r="A51">
        <v>260</v>
      </c>
    </row>
    <row r="52" spans="1:1" x14ac:dyDescent="0.25">
      <c r="A52">
        <v>265</v>
      </c>
    </row>
    <row r="53" spans="1:1" x14ac:dyDescent="0.25">
      <c r="A53">
        <v>270</v>
      </c>
    </row>
    <row r="54" spans="1:1" x14ac:dyDescent="0.25">
      <c r="A54">
        <v>275</v>
      </c>
    </row>
    <row r="55" spans="1:1" x14ac:dyDescent="0.25">
      <c r="A55">
        <v>280</v>
      </c>
    </row>
    <row r="56" spans="1:1" x14ac:dyDescent="0.25">
      <c r="A56">
        <v>285</v>
      </c>
    </row>
    <row r="57" spans="1:1" x14ac:dyDescent="0.25">
      <c r="A57">
        <v>290</v>
      </c>
    </row>
    <row r="58" spans="1:1" x14ac:dyDescent="0.25">
      <c r="A58">
        <v>295</v>
      </c>
    </row>
    <row r="59" spans="1:1" x14ac:dyDescent="0.25">
      <c r="A59">
        <v>300</v>
      </c>
    </row>
    <row r="60" spans="1:1" x14ac:dyDescent="0.25">
      <c r="A60">
        <v>305</v>
      </c>
    </row>
    <row r="61" spans="1:1" x14ac:dyDescent="0.25">
      <c r="A61">
        <v>310</v>
      </c>
    </row>
    <row r="62" spans="1:1" x14ac:dyDescent="0.25">
      <c r="A62">
        <v>315</v>
      </c>
    </row>
    <row r="63" spans="1:1" x14ac:dyDescent="0.25">
      <c r="A63">
        <v>320</v>
      </c>
    </row>
    <row r="64" spans="1:1" x14ac:dyDescent="0.25">
      <c r="A64">
        <v>325</v>
      </c>
    </row>
    <row r="65" spans="1:1" x14ac:dyDescent="0.25">
      <c r="A65">
        <v>330</v>
      </c>
    </row>
    <row r="66" spans="1:1" x14ac:dyDescent="0.25">
      <c r="A66">
        <v>335</v>
      </c>
    </row>
    <row r="67" spans="1:1" x14ac:dyDescent="0.25">
      <c r="A67">
        <v>340</v>
      </c>
    </row>
    <row r="68" spans="1:1" x14ac:dyDescent="0.25">
      <c r="A68">
        <v>345</v>
      </c>
    </row>
    <row r="69" spans="1:1" x14ac:dyDescent="0.25">
      <c r="A69">
        <v>350</v>
      </c>
    </row>
    <row r="70" spans="1:1" x14ac:dyDescent="0.25">
      <c r="A70">
        <v>355</v>
      </c>
    </row>
    <row r="71" spans="1:1" x14ac:dyDescent="0.25">
      <c r="A71">
        <v>360</v>
      </c>
    </row>
    <row r="72" spans="1:1" x14ac:dyDescent="0.25">
      <c r="A72">
        <v>365</v>
      </c>
    </row>
    <row r="73" spans="1:1" x14ac:dyDescent="0.25">
      <c r="A73">
        <v>370</v>
      </c>
    </row>
    <row r="74" spans="1:1" x14ac:dyDescent="0.25">
      <c r="A74">
        <v>375</v>
      </c>
    </row>
    <row r="75" spans="1:1" x14ac:dyDescent="0.25">
      <c r="A75">
        <v>380</v>
      </c>
    </row>
    <row r="76" spans="1:1" x14ac:dyDescent="0.25">
      <c r="A76">
        <v>385</v>
      </c>
    </row>
    <row r="77" spans="1:1" x14ac:dyDescent="0.25">
      <c r="A77">
        <v>390</v>
      </c>
    </row>
    <row r="78" spans="1:1" x14ac:dyDescent="0.25">
      <c r="A78">
        <v>395</v>
      </c>
    </row>
    <row r="79" spans="1:1" x14ac:dyDescent="0.25">
      <c r="A79">
        <v>400</v>
      </c>
    </row>
    <row r="80" spans="1:1" x14ac:dyDescent="0.25">
      <c r="A80">
        <v>405</v>
      </c>
    </row>
    <row r="81" spans="1:1" x14ac:dyDescent="0.25">
      <c r="A81">
        <v>410</v>
      </c>
    </row>
    <row r="82" spans="1:1" x14ac:dyDescent="0.25">
      <c r="A82">
        <v>415</v>
      </c>
    </row>
    <row r="83" spans="1:1" x14ac:dyDescent="0.25">
      <c r="A83">
        <v>420</v>
      </c>
    </row>
    <row r="84" spans="1:1" x14ac:dyDescent="0.25">
      <c r="A84">
        <v>425</v>
      </c>
    </row>
    <row r="85" spans="1:1" x14ac:dyDescent="0.25">
      <c r="A85">
        <v>430</v>
      </c>
    </row>
    <row r="86" spans="1:1" x14ac:dyDescent="0.25">
      <c r="A86">
        <v>435</v>
      </c>
    </row>
    <row r="87" spans="1:1" x14ac:dyDescent="0.25">
      <c r="A87">
        <v>440</v>
      </c>
    </row>
    <row r="88" spans="1:1" x14ac:dyDescent="0.25">
      <c r="A88">
        <v>450</v>
      </c>
    </row>
    <row r="89" spans="1:1" x14ac:dyDescent="0.25">
      <c r="A89">
        <v>455</v>
      </c>
    </row>
    <row r="90" spans="1:1" x14ac:dyDescent="0.25">
      <c r="A90">
        <v>460</v>
      </c>
    </row>
    <row r="91" spans="1:1" x14ac:dyDescent="0.25">
      <c r="A91">
        <v>465</v>
      </c>
    </row>
    <row r="92" spans="1:1" x14ac:dyDescent="0.25">
      <c r="A92">
        <v>470</v>
      </c>
    </row>
    <row r="93" spans="1:1" x14ac:dyDescent="0.25">
      <c r="A93">
        <v>475</v>
      </c>
    </row>
    <row r="94" spans="1:1" x14ac:dyDescent="0.25">
      <c r="A94">
        <v>480</v>
      </c>
    </row>
    <row r="95" spans="1:1" x14ac:dyDescent="0.25">
      <c r="A95">
        <v>485</v>
      </c>
    </row>
    <row r="96" spans="1:1" x14ac:dyDescent="0.25">
      <c r="A96">
        <v>490</v>
      </c>
    </row>
    <row r="97" spans="1:1" x14ac:dyDescent="0.25">
      <c r="A97">
        <v>495</v>
      </c>
    </row>
    <row r="98" spans="1:1" x14ac:dyDescent="0.25">
      <c r="A98">
        <v>500</v>
      </c>
    </row>
    <row r="99" spans="1:1" x14ac:dyDescent="0.25">
      <c r="A99">
        <v>505</v>
      </c>
    </row>
    <row r="100" spans="1:1" x14ac:dyDescent="0.25">
      <c r="A100">
        <v>505</v>
      </c>
    </row>
    <row r="101" spans="1:1" x14ac:dyDescent="0.25">
      <c r="A101">
        <v>510</v>
      </c>
    </row>
    <row r="102" spans="1:1" x14ac:dyDescent="0.25">
      <c r="A102">
        <v>515</v>
      </c>
    </row>
    <row r="103" spans="1:1" x14ac:dyDescent="0.25">
      <c r="A103">
        <v>520</v>
      </c>
    </row>
    <row r="104" spans="1:1" x14ac:dyDescent="0.25">
      <c r="A104">
        <v>525</v>
      </c>
    </row>
    <row r="105" spans="1:1" x14ac:dyDescent="0.25">
      <c r="A105">
        <v>530</v>
      </c>
    </row>
    <row r="106" spans="1:1" x14ac:dyDescent="0.25">
      <c r="A106">
        <v>535</v>
      </c>
    </row>
    <row r="107" spans="1:1" x14ac:dyDescent="0.25">
      <c r="A107">
        <v>540</v>
      </c>
    </row>
    <row r="108" spans="1:1" x14ac:dyDescent="0.25">
      <c r="A108">
        <v>545</v>
      </c>
    </row>
    <row r="109" spans="1:1" x14ac:dyDescent="0.25">
      <c r="A109">
        <v>550</v>
      </c>
    </row>
    <row r="110" spans="1:1" x14ac:dyDescent="0.25">
      <c r="A110">
        <v>555</v>
      </c>
    </row>
    <row r="111" spans="1:1" x14ac:dyDescent="0.25">
      <c r="A111">
        <v>560</v>
      </c>
    </row>
    <row r="112" spans="1:1" x14ac:dyDescent="0.25">
      <c r="A112">
        <v>565</v>
      </c>
    </row>
    <row r="113" spans="1:2" x14ac:dyDescent="0.25">
      <c r="A113">
        <v>570</v>
      </c>
    </row>
    <row r="114" spans="1:2" x14ac:dyDescent="0.25">
      <c r="A114">
        <v>575</v>
      </c>
    </row>
    <row r="115" spans="1:2" x14ac:dyDescent="0.25">
      <c r="A115">
        <v>580</v>
      </c>
    </row>
    <row r="116" spans="1:2" x14ac:dyDescent="0.25">
      <c r="A116">
        <v>585</v>
      </c>
    </row>
    <row r="117" spans="1:2" x14ac:dyDescent="0.25">
      <c r="A117">
        <v>590</v>
      </c>
    </row>
    <row r="118" spans="1:2" x14ac:dyDescent="0.25">
      <c r="A118">
        <v>595</v>
      </c>
    </row>
    <row r="119" spans="1:2" x14ac:dyDescent="0.25">
      <c r="A119">
        <v>600</v>
      </c>
    </row>
    <row r="120" spans="1:2" x14ac:dyDescent="0.25">
      <c r="A120">
        <v>605</v>
      </c>
    </row>
    <row r="121" spans="1:2" x14ac:dyDescent="0.25">
      <c r="A121">
        <v>610</v>
      </c>
    </row>
    <row r="123" spans="1:2" x14ac:dyDescent="0.25">
      <c r="A123" s="30" t="s">
        <v>66</v>
      </c>
      <c r="B123" s="2">
        <f>QUARTILE(A2:A121,1)</f>
        <v>163.75</v>
      </c>
    </row>
    <row r="124" spans="1:2" x14ac:dyDescent="0.25">
      <c r="A124" s="30" t="s">
        <v>67</v>
      </c>
      <c r="B124" s="2">
        <f>QUARTILE(A2:A121,2)</f>
        <v>312.5</v>
      </c>
    </row>
    <row r="125" spans="1:2" x14ac:dyDescent="0.25">
      <c r="A125" s="30" t="s">
        <v>68</v>
      </c>
      <c r="B125" s="2">
        <f>QUARTILE(A2:A121,3)</f>
        <v>466.25</v>
      </c>
    </row>
    <row r="127" spans="1:2" x14ac:dyDescent="0.25">
      <c r="A127" s="33" t="s">
        <v>82</v>
      </c>
      <c r="B127" s="2">
        <f>PERCENTILE(A2:A121,0.3)</f>
        <v>193.49999999999997</v>
      </c>
    </row>
    <row r="128" spans="1:2" x14ac:dyDescent="0.25">
      <c r="A128" s="33" t="s">
        <v>75</v>
      </c>
      <c r="B128" s="2">
        <f>PERCENTILE(A2:A121,0.5)</f>
        <v>312.5</v>
      </c>
    </row>
    <row r="129" spans="1:2" x14ac:dyDescent="0.25">
      <c r="A129" s="33" t="s">
        <v>83</v>
      </c>
      <c r="B129" s="2">
        <f>PERCENTILE(A2:A121,0.7)</f>
        <v>431.5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E5A1-F078-4E1F-BA27-D12B67832F4A}">
  <dimension ref="A1:B130"/>
  <sheetViews>
    <sheetView tabSelected="1" topLeftCell="A110" workbookViewId="0">
      <selection activeCell="E119" sqref="E119"/>
    </sheetView>
  </sheetViews>
  <sheetFormatPr defaultRowHeight="15" x14ac:dyDescent="0.25"/>
  <cols>
    <col min="1" max="1" width="19.85546875" customWidth="1"/>
  </cols>
  <sheetData>
    <row r="1" spans="1:1" x14ac:dyDescent="0.25">
      <c r="A1" s="16" t="s">
        <v>84</v>
      </c>
    </row>
    <row r="2" spans="1:1" x14ac:dyDescent="0.25">
      <c r="A2">
        <v>0.5</v>
      </c>
    </row>
    <row r="3" spans="1:1" x14ac:dyDescent="0.25">
      <c r="A3">
        <v>1</v>
      </c>
    </row>
    <row r="4" spans="1:1" x14ac:dyDescent="0.25">
      <c r="A4">
        <v>0.2</v>
      </c>
    </row>
    <row r="5" spans="1:1" x14ac:dyDescent="0.25">
      <c r="A5">
        <v>0.7</v>
      </c>
    </row>
    <row r="6" spans="1:1" x14ac:dyDescent="0.25">
      <c r="A6">
        <v>0.3</v>
      </c>
    </row>
    <row r="7" spans="1:1" x14ac:dyDescent="0.25">
      <c r="A7">
        <v>0.9</v>
      </c>
    </row>
    <row r="8" spans="1:1" x14ac:dyDescent="0.25">
      <c r="A8">
        <v>1.2</v>
      </c>
    </row>
    <row r="9" spans="1:1" x14ac:dyDescent="0.25">
      <c r="A9">
        <v>0.6</v>
      </c>
    </row>
    <row r="10" spans="1:1" x14ac:dyDescent="0.25">
      <c r="A10">
        <v>0.4</v>
      </c>
    </row>
    <row r="11" spans="1:1" x14ac:dyDescent="0.25">
      <c r="A11">
        <v>1.1000000000000001</v>
      </c>
    </row>
    <row r="12" spans="1:1" x14ac:dyDescent="0.25">
      <c r="A12">
        <v>0.8</v>
      </c>
    </row>
    <row r="13" spans="1:1" x14ac:dyDescent="0.25">
      <c r="A13">
        <v>0.5</v>
      </c>
    </row>
    <row r="14" spans="1:1" x14ac:dyDescent="0.25">
      <c r="A14">
        <v>0.3</v>
      </c>
    </row>
    <row r="15" spans="1:1" x14ac:dyDescent="0.25">
      <c r="A15">
        <v>0.6</v>
      </c>
    </row>
    <row r="16" spans="1:1" x14ac:dyDescent="0.25">
      <c r="A16">
        <v>1</v>
      </c>
    </row>
    <row r="17" spans="1:1" x14ac:dyDescent="0.25">
      <c r="A17">
        <v>0.4</v>
      </c>
    </row>
    <row r="18" spans="1:1" x14ac:dyDescent="0.25">
      <c r="A18">
        <v>0.5</v>
      </c>
    </row>
    <row r="19" spans="1:1" x14ac:dyDescent="0.25">
      <c r="A19">
        <v>0.7</v>
      </c>
    </row>
    <row r="20" spans="1:1" x14ac:dyDescent="0.25">
      <c r="A20">
        <v>0.9</v>
      </c>
    </row>
    <row r="21" spans="1:1" x14ac:dyDescent="0.25">
      <c r="A21">
        <v>1.3</v>
      </c>
    </row>
    <row r="22" spans="1:1" x14ac:dyDescent="0.25">
      <c r="A22">
        <v>0.8</v>
      </c>
    </row>
    <row r="23" spans="1:1" x14ac:dyDescent="0.25">
      <c r="A23">
        <v>0.6</v>
      </c>
    </row>
    <row r="24" spans="1:1" x14ac:dyDescent="0.25">
      <c r="A24">
        <v>0.4</v>
      </c>
    </row>
    <row r="25" spans="1:1" x14ac:dyDescent="0.25">
      <c r="A25">
        <v>0.7</v>
      </c>
    </row>
    <row r="26" spans="1:1" x14ac:dyDescent="0.25">
      <c r="A26">
        <v>0.9</v>
      </c>
    </row>
    <row r="27" spans="1:1" x14ac:dyDescent="0.25">
      <c r="A27">
        <v>0.5</v>
      </c>
    </row>
    <row r="28" spans="1:1" x14ac:dyDescent="0.25">
      <c r="A28">
        <v>0.2</v>
      </c>
    </row>
    <row r="29" spans="1:1" x14ac:dyDescent="0.25">
      <c r="A29">
        <v>1</v>
      </c>
    </row>
    <row r="30" spans="1:1" x14ac:dyDescent="0.25">
      <c r="A30">
        <v>0.8</v>
      </c>
    </row>
    <row r="31" spans="1:1" x14ac:dyDescent="0.25">
      <c r="A31">
        <v>0.3</v>
      </c>
    </row>
    <row r="32" spans="1:1" x14ac:dyDescent="0.25">
      <c r="A32">
        <v>0.6</v>
      </c>
    </row>
    <row r="33" spans="1:1" x14ac:dyDescent="0.25">
      <c r="A33">
        <v>0.4</v>
      </c>
    </row>
    <row r="34" spans="1:1" x14ac:dyDescent="0.25">
      <c r="A34">
        <v>0.7</v>
      </c>
    </row>
    <row r="35" spans="1:1" x14ac:dyDescent="0.25">
      <c r="A35">
        <v>0.9</v>
      </c>
    </row>
    <row r="36" spans="1:1" x14ac:dyDescent="0.25">
      <c r="A36">
        <v>1.2</v>
      </c>
    </row>
    <row r="37" spans="1:1" x14ac:dyDescent="0.25">
      <c r="A37">
        <v>0.8</v>
      </c>
    </row>
    <row r="38" spans="1:1" x14ac:dyDescent="0.25">
      <c r="A38">
        <v>0.3</v>
      </c>
    </row>
    <row r="39" spans="1:1" x14ac:dyDescent="0.25">
      <c r="A39">
        <v>0.6</v>
      </c>
    </row>
    <row r="40" spans="1:1" x14ac:dyDescent="0.25">
      <c r="A40">
        <v>0.5</v>
      </c>
    </row>
    <row r="41" spans="1:1" x14ac:dyDescent="0.25">
      <c r="A41">
        <v>0.4</v>
      </c>
    </row>
    <row r="42" spans="1:1" x14ac:dyDescent="0.25">
      <c r="A42">
        <v>0.7</v>
      </c>
    </row>
    <row r="43" spans="1:1" x14ac:dyDescent="0.25">
      <c r="A43">
        <v>0.9</v>
      </c>
    </row>
    <row r="44" spans="1:1" x14ac:dyDescent="0.25">
      <c r="A44">
        <v>1.1000000000000001</v>
      </c>
    </row>
    <row r="45" spans="1:1" x14ac:dyDescent="0.25">
      <c r="A45">
        <v>0.3</v>
      </c>
    </row>
    <row r="46" spans="1:1" x14ac:dyDescent="0.25">
      <c r="A46">
        <v>1.4</v>
      </c>
    </row>
    <row r="47" spans="1:1" x14ac:dyDescent="0.25">
      <c r="A47">
        <v>0.9</v>
      </c>
    </row>
    <row r="48" spans="1:1" x14ac:dyDescent="0.25">
      <c r="A48">
        <v>0.6</v>
      </c>
    </row>
    <row r="49" spans="1:1" x14ac:dyDescent="0.25">
      <c r="A49">
        <v>0.2</v>
      </c>
    </row>
    <row r="50" spans="1:1" x14ac:dyDescent="0.25">
      <c r="A50">
        <v>1.5</v>
      </c>
    </row>
    <row r="51" spans="1:1" x14ac:dyDescent="0.25">
      <c r="A51">
        <v>1</v>
      </c>
    </row>
    <row r="52" spans="1:1" x14ac:dyDescent="0.25">
      <c r="A52">
        <v>0.6</v>
      </c>
    </row>
    <row r="53" spans="1:1" x14ac:dyDescent="0.25">
      <c r="A53">
        <v>0.4</v>
      </c>
    </row>
    <row r="54" spans="1:1" x14ac:dyDescent="0.25">
      <c r="A54">
        <v>0.7</v>
      </c>
    </row>
    <row r="55" spans="1:1" x14ac:dyDescent="0.25">
      <c r="A55">
        <v>1</v>
      </c>
    </row>
    <row r="56" spans="1:1" x14ac:dyDescent="0.25">
      <c r="A56">
        <v>0.8</v>
      </c>
    </row>
    <row r="57" spans="1:1" x14ac:dyDescent="0.25">
      <c r="A57">
        <v>0.3</v>
      </c>
    </row>
    <row r="58" spans="1:1" x14ac:dyDescent="0.25">
      <c r="A58">
        <v>0.5</v>
      </c>
    </row>
    <row r="59" spans="1:1" x14ac:dyDescent="0.25">
      <c r="A59">
        <v>0.8</v>
      </c>
    </row>
    <row r="60" spans="1:1" x14ac:dyDescent="0.25">
      <c r="A60">
        <v>0.6</v>
      </c>
    </row>
    <row r="61" spans="1:1" x14ac:dyDescent="0.25">
      <c r="A61">
        <v>0.3</v>
      </c>
    </row>
    <row r="62" spans="1:1" x14ac:dyDescent="0.25">
      <c r="A62">
        <v>0.9</v>
      </c>
    </row>
    <row r="63" spans="1:1" x14ac:dyDescent="0.25">
      <c r="A63">
        <v>0.4</v>
      </c>
    </row>
    <row r="64" spans="1:1" x14ac:dyDescent="0.25">
      <c r="A64">
        <v>0.7</v>
      </c>
    </row>
    <row r="65" spans="1:1" x14ac:dyDescent="0.25">
      <c r="A65">
        <v>0.9</v>
      </c>
    </row>
    <row r="66" spans="1:1" x14ac:dyDescent="0.25">
      <c r="A66">
        <v>1</v>
      </c>
    </row>
    <row r="67" spans="1:1" x14ac:dyDescent="0.25">
      <c r="A67">
        <v>0.8</v>
      </c>
    </row>
    <row r="68" spans="1:1" x14ac:dyDescent="0.25">
      <c r="A68">
        <v>0.3</v>
      </c>
    </row>
    <row r="69" spans="1:1" x14ac:dyDescent="0.25">
      <c r="A69">
        <v>0.5</v>
      </c>
    </row>
    <row r="70" spans="1:1" x14ac:dyDescent="0.25">
      <c r="A70">
        <v>0.6</v>
      </c>
    </row>
    <row r="71" spans="1:1" x14ac:dyDescent="0.25">
      <c r="A71">
        <v>0.4</v>
      </c>
    </row>
    <row r="72" spans="1:1" x14ac:dyDescent="0.25">
      <c r="A72">
        <v>0.7</v>
      </c>
    </row>
    <row r="73" spans="1:1" x14ac:dyDescent="0.25">
      <c r="A73">
        <v>0.9</v>
      </c>
    </row>
    <row r="74" spans="1:1" x14ac:dyDescent="0.25">
      <c r="A74">
        <v>1.1000000000000001</v>
      </c>
    </row>
    <row r="75" spans="1:1" x14ac:dyDescent="0.25">
      <c r="A75">
        <v>0.8</v>
      </c>
    </row>
    <row r="76" spans="1:1" x14ac:dyDescent="0.25">
      <c r="A76">
        <v>0.3</v>
      </c>
    </row>
    <row r="77" spans="1:1" x14ac:dyDescent="0.25">
      <c r="A77">
        <v>0.5</v>
      </c>
    </row>
    <row r="78" spans="1:1" x14ac:dyDescent="0.25">
      <c r="A78">
        <v>0.6</v>
      </c>
    </row>
    <row r="79" spans="1:1" x14ac:dyDescent="0.25">
      <c r="A79">
        <v>0.4</v>
      </c>
    </row>
    <row r="80" spans="1:1" x14ac:dyDescent="0.25">
      <c r="A80">
        <v>0.7</v>
      </c>
    </row>
    <row r="81" spans="1:1" x14ac:dyDescent="0.25">
      <c r="A81">
        <v>0.9</v>
      </c>
    </row>
    <row r="82" spans="1:1" x14ac:dyDescent="0.25">
      <c r="A82">
        <v>1</v>
      </c>
    </row>
    <row r="83" spans="1:1" x14ac:dyDescent="0.25">
      <c r="A83">
        <v>0.8</v>
      </c>
    </row>
    <row r="84" spans="1:1" x14ac:dyDescent="0.25">
      <c r="A84">
        <v>0.3</v>
      </c>
    </row>
    <row r="85" spans="1:1" x14ac:dyDescent="0.25">
      <c r="A85">
        <v>0.5</v>
      </c>
    </row>
    <row r="86" spans="1:1" x14ac:dyDescent="0.25">
      <c r="A86">
        <v>0.6</v>
      </c>
    </row>
    <row r="87" spans="1:1" x14ac:dyDescent="0.25">
      <c r="A87">
        <v>0.4</v>
      </c>
    </row>
    <row r="88" spans="1:1" x14ac:dyDescent="0.25">
      <c r="A88">
        <v>0.7</v>
      </c>
    </row>
    <row r="89" spans="1:1" x14ac:dyDescent="0.25">
      <c r="A89">
        <v>0.9</v>
      </c>
    </row>
    <row r="90" spans="1:1" x14ac:dyDescent="0.25">
      <c r="A90">
        <v>1.1000000000000001</v>
      </c>
    </row>
    <row r="91" spans="1:1" x14ac:dyDescent="0.25">
      <c r="A91">
        <v>0.8</v>
      </c>
    </row>
    <row r="92" spans="1:1" x14ac:dyDescent="0.25">
      <c r="A92">
        <v>0.3</v>
      </c>
    </row>
    <row r="93" spans="1:1" x14ac:dyDescent="0.25">
      <c r="A93">
        <v>0.5</v>
      </c>
    </row>
    <row r="94" spans="1:1" x14ac:dyDescent="0.25">
      <c r="A94">
        <v>0.6</v>
      </c>
    </row>
    <row r="95" spans="1:1" x14ac:dyDescent="0.25">
      <c r="A95">
        <v>0.4</v>
      </c>
    </row>
    <row r="96" spans="1:1" x14ac:dyDescent="0.25">
      <c r="A96">
        <v>0.7</v>
      </c>
    </row>
    <row r="97" spans="1:1" x14ac:dyDescent="0.25">
      <c r="A97">
        <v>0.9</v>
      </c>
    </row>
    <row r="98" spans="1:1" x14ac:dyDescent="0.25">
      <c r="A98">
        <v>1</v>
      </c>
    </row>
    <row r="99" spans="1:1" x14ac:dyDescent="0.25">
      <c r="A99">
        <v>0.8</v>
      </c>
    </row>
    <row r="100" spans="1:1" x14ac:dyDescent="0.25">
      <c r="A100">
        <v>0.3</v>
      </c>
    </row>
    <row r="101" spans="1:1" x14ac:dyDescent="0.25">
      <c r="A101">
        <v>0.5</v>
      </c>
    </row>
    <row r="102" spans="1:1" x14ac:dyDescent="0.25">
      <c r="A102">
        <v>0.6</v>
      </c>
    </row>
    <row r="103" spans="1:1" x14ac:dyDescent="0.25">
      <c r="A103">
        <v>0.4</v>
      </c>
    </row>
    <row r="104" spans="1:1" x14ac:dyDescent="0.25">
      <c r="A104">
        <v>0.7</v>
      </c>
    </row>
    <row r="105" spans="1:1" x14ac:dyDescent="0.25">
      <c r="A105">
        <v>0.9</v>
      </c>
    </row>
    <row r="106" spans="1:1" x14ac:dyDescent="0.25">
      <c r="A106">
        <v>1.1000000000000001</v>
      </c>
    </row>
    <row r="107" spans="1:1" x14ac:dyDescent="0.25">
      <c r="A107">
        <v>0.8</v>
      </c>
    </row>
    <row r="108" spans="1:1" x14ac:dyDescent="0.25">
      <c r="A108">
        <v>0.3</v>
      </c>
    </row>
    <row r="109" spans="1:1" x14ac:dyDescent="0.25">
      <c r="A109">
        <v>0.5</v>
      </c>
    </row>
    <row r="110" spans="1:1" x14ac:dyDescent="0.25">
      <c r="A110">
        <v>0.6</v>
      </c>
    </row>
    <row r="111" spans="1:1" x14ac:dyDescent="0.25">
      <c r="A111">
        <v>0.4</v>
      </c>
    </row>
    <row r="112" spans="1:1" x14ac:dyDescent="0.25">
      <c r="A112">
        <v>0.7</v>
      </c>
    </row>
    <row r="113" spans="1:2" x14ac:dyDescent="0.25">
      <c r="A113">
        <v>0.9</v>
      </c>
    </row>
    <row r="114" spans="1:2" x14ac:dyDescent="0.25">
      <c r="A114">
        <v>1</v>
      </c>
    </row>
    <row r="115" spans="1:2" x14ac:dyDescent="0.25">
      <c r="A115">
        <v>0.8</v>
      </c>
    </row>
    <row r="116" spans="1:2" x14ac:dyDescent="0.25">
      <c r="A116">
        <v>0.3</v>
      </c>
    </row>
    <row r="117" spans="1:2" x14ac:dyDescent="0.25">
      <c r="A117">
        <v>0.5</v>
      </c>
    </row>
    <row r="118" spans="1:2" x14ac:dyDescent="0.25">
      <c r="A118">
        <v>0.6</v>
      </c>
    </row>
    <row r="119" spans="1:2" x14ac:dyDescent="0.25">
      <c r="A119">
        <v>0.4</v>
      </c>
    </row>
    <row r="120" spans="1:2" x14ac:dyDescent="0.25">
      <c r="A120">
        <v>0.7</v>
      </c>
    </row>
    <row r="121" spans="1:2" x14ac:dyDescent="0.25">
      <c r="A121">
        <v>0.9</v>
      </c>
    </row>
    <row r="122" spans="1:2" x14ac:dyDescent="0.25">
      <c r="A122">
        <v>1.1000000000000001</v>
      </c>
    </row>
    <row r="124" spans="1:2" x14ac:dyDescent="0.25">
      <c r="A124" s="30" t="s">
        <v>66</v>
      </c>
      <c r="B124" s="2">
        <f>QUARTILE(A2:A122,1)</f>
        <v>0.4</v>
      </c>
    </row>
    <row r="125" spans="1:2" x14ac:dyDescent="0.25">
      <c r="A125" s="30" t="s">
        <v>67</v>
      </c>
      <c r="B125" s="2">
        <f>QUARTILE(A2:A122,2)</f>
        <v>0.7</v>
      </c>
    </row>
    <row r="126" spans="1:2" x14ac:dyDescent="0.25">
      <c r="A126" s="30" t="s">
        <v>68</v>
      </c>
      <c r="B126" s="2">
        <f>QUARTILE(A2:A122,3)</f>
        <v>0.9</v>
      </c>
    </row>
    <row r="128" spans="1:2" x14ac:dyDescent="0.25">
      <c r="A128" s="33" t="s">
        <v>70</v>
      </c>
      <c r="B128" s="2">
        <f>PERCENTILE(A2:A122,0.25)</f>
        <v>0.4</v>
      </c>
    </row>
    <row r="129" spans="1:2" x14ac:dyDescent="0.25">
      <c r="A129" s="33" t="s">
        <v>75</v>
      </c>
      <c r="B129" s="2">
        <f>PERCENTILE(A2:A122,0.5)</f>
        <v>0.7</v>
      </c>
    </row>
    <row r="130" spans="1:2" x14ac:dyDescent="0.25">
      <c r="A130" s="33" t="s">
        <v>71</v>
      </c>
      <c r="B130" s="2">
        <f>PERCENTILE(A2:A122,0.75)</f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6D89-722D-467C-9B80-236180F0058F}">
  <dimension ref="A1:B55"/>
  <sheetViews>
    <sheetView topLeftCell="A48" zoomScale="115" zoomScaleNormal="115" workbookViewId="0">
      <selection activeCell="B55" sqref="B55"/>
    </sheetView>
  </sheetViews>
  <sheetFormatPr defaultRowHeight="15" x14ac:dyDescent="0.25"/>
  <cols>
    <col min="1" max="1" width="13.7109375" customWidth="1"/>
  </cols>
  <sheetData>
    <row r="1" spans="1:1" x14ac:dyDescent="0.25">
      <c r="A1" s="3" t="s">
        <v>9</v>
      </c>
    </row>
    <row r="2" spans="1:1" x14ac:dyDescent="0.25">
      <c r="A2">
        <v>3</v>
      </c>
    </row>
    <row r="3" spans="1:1" x14ac:dyDescent="0.25">
      <c r="A3">
        <v>2</v>
      </c>
    </row>
    <row r="4" spans="1:1" x14ac:dyDescent="0.25">
      <c r="A4">
        <v>5</v>
      </c>
    </row>
    <row r="5" spans="1:1" x14ac:dyDescent="0.25">
      <c r="A5">
        <v>4</v>
      </c>
    </row>
    <row r="6" spans="1:1" x14ac:dyDescent="0.25">
      <c r="A6">
        <v>7</v>
      </c>
    </row>
    <row r="7" spans="1:1" x14ac:dyDescent="0.25">
      <c r="A7">
        <v>2</v>
      </c>
    </row>
    <row r="8" spans="1:1" x14ac:dyDescent="0.25">
      <c r="A8">
        <v>3</v>
      </c>
    </row>
    <row r="9" spans="1:1" x14ac:dyDescent="0.25">
      <c r="A9">
        <v>3</v>
      </c>
    </row>
    <row r="10" spans="1:1" x14ac:dyDescent="0.25">
      <c r="A10">
        <v>1</v>
      </c>
    </row>
    <row r="11" spans="1:1" x14ac:dyDescent="0.25">
      <c r="A11">
        <v>6</v>
      </c>
    </row>
    <row r="12" spans="1:1" x14ac:dyDescent="0.25">
      <c r="A12">
        <v>4</v>
      </c>
    </row>
    <row r="13" spans="1:1" x14ac:dyDescent="0.25">
      <c r="A13">
        <v>2</v>
      </c>
    </row>
    <row r="14" spans="1:1" x14ac:dyDescent="0.25">
      <c r="A14">
        <v>3</v>
      </c>
    </row>
    <row r="15" spans="1:1" x14ac:dyDescent="0.25">
      <c r="A15">
        <v>5</v>
      </c>
    </row>
    <row r="16" spans="1:1" x14ac:dyDescent="0.25">
      <c r="A16">
        <v>2</v>
      </c>
    </row>
    <row r="17" spans="1:1" x14ac:dyDescent="0.25">
      <c r="A17">
        <v>4</v>
      </c>
    </row>
    <row r="18" spans="1:1" x14ac:dyDescent="0.25">
      <c r="A18">
        <v>2</v>
      </c>
    </row>
    <row r="19" spans="1:1" x14ac:dyDescent="0.25">
      <c r="A19">
        <v>1</v>
      </c>
    </row>
    <row r="20" spans="1:1" x14ac:dyDescent="0.25">
      <c r="A20">
        <v>3</v>
      </c>
    </row>
    <row r="21" spans="1:1" x14ac:dyDescent="0.25">
      <c r="A21">
        <v>5</v>
      </c>
    </row>
    <row r="22" spans="1:1" x14ac:dyDescent="0.25">
      <c r="A22">
        <v>6</v>
      </c>
    </row>
    <row r="23" spans="1:1" x14ac:dyDescent="0.25">
      <c r="A23">
        <v>3</v>
      </c>
    </row>
    <row r="24" spans="1:1" x14ac:dyDescent="0.25">
      <c r="A24">
        <v>2</v>
      </c>
    </row>
    <row r="25" spans="1:1" x14ac:dyDescent="0.25">
      <c r="A25">
        <v>1</v>
      </c>
    </row>
    <row r="26" spans="1:1" x14ac:dyDescent="0.25">
      <c r="A26">
        <v>4</v>
      </c>
    </row>
    <row r="27" spans="1:1" x14ac:dyDescent="0.25">
      <c r="A27">
        <v>2</v>
      </c>
    </row>
    <row r="28" spans="1:1" x14ac:dyDescent="0.25">
      <c r="A28">
        <v>4</v>
      </c>
    </row>
    <row r="29" spans="1:1" x14ac:dyDescent="0.25">
      <c r="A29">
        <v>5</v>
      </c>
    </row>
    <row r="30" spans="1:1" x14ac:dyDescent="0.25">
      <c r="A30">
        <v>3</v>
      </c>
    </row>
    <row r="31" spans="1:1" x14ac:dyDescent="0.25">
      <c r="A31">
        <v>2</v>
      </c>
    </row>
    <row r="32" spans="1:1" x14ac:dyDescent="0.25">
      <c r="A32">
        <v>7</v>
      </c>
    </row>
    <row r="33" spans="1:1" x14ac:dyDescent="0.25">
      <c r="A33">
        <v>2</v>
      </c>
    </row>
    <row r="34" spans="1:1" x14ac:dyDescent="0.25">
      <c r="A34">
        <v>3</v>
      </c>
    </row>
    <row r="35" spans="1:1" x14ac:dyDescent="0.25">
      <c r="A35">
        <v>4</v>
      </c>
    </row>
    <row r="36" spans="1:1" x14ac:dyDescent="0.25">
      <c r="A36">
        <v>5</v>
      </c>
    </row>
    <row r="37" spans="1:1" x14ac:dyDescent="0.25">
      <c r="A37">
        <v>1</v>
      </c>
    </row>
    <row r="38" spans="1:1" x14ac:dyDescent="0.25">
      <c r="A38">
        <v>6</v>
      </c>
    </row>
    <row r="39" spans="1:1" x14ac:dyDescent="0.25">
      <c r="A39">
        <v>2</v>
      </c>
    </row>
    <row r="40" spans="1:1" x14ac:dyDescent="0.25">
      <c r="A40">
        <v>4</v>
      </c>
    </row>
    <row r="41" spans="1:1" x14ac:dyDescent="0.25">
      <c r="A41">
        <v>3</v>
      </c>
    </row>
    <row r="42" spans="1:1" x14ac:dyDescent="0.25">
      <c r="A42">
        <v>5</v>
      </c>
    </row>
    <row r="43" spans="1:1" x14ac:dyDescent="0.25">
      <c r="A43">
        <v>3</v>
      </c>
    </row>
    <row r="44" spans="1:1" x14ac:dyDescent="0.25">
      <c r="A44">
        <v>2</v>
      </c>
    </row>
    <row r="45" spans="1:1" x14ac:dyDescent="0.25">
      <c r="A45">
        <v>4</v>
      </c>
    </row>
    <row r="46" spans="1:1" x14ac:dyDescent="0.25">
      <c r="A46">
        <v>2</v>
      </c>
    </row>
    <row r="47" spans="1:1" x14ac:dyDescent="0.25">
      <c r="A47">
        <v>6</v>
      </c>
    </row>
    <row r="48" spans="1:1" x14ac:dyDescent="0.25">
      <c r="A48">
        <v>3</v>
      </c>
    </row>
    <row r="49" spans="1:2" x14ac:dyDescent="0.25">
      <c r="A49">
        <v>2</v>
      </c>
    </row>
    <row r="50" spans="1:2" x14ac:dyDescent="0.25">
      <c r="A50">
        <v>4</v>
      </c>
    </row>
    <row r="51" spans="1:2" x14ac:dyDescent="0.25">
      <c r="A51">
        <v>5</v>
      </c>
    </row>
    <row r="53" spans="1:2" x14ac:dyDescent="0.25">
      <c r="A53" s="4" t="s">
        <v>10</v>
      </c>
      <c r="B53" s="2">
        <f>AVERAGE(A2:A51)</f>
        <v>3.44</v>
      </c>
    </row>
    <row r="54" spans="1:2" x14ac:dyDescent="0.25">
      <c r="A54" s="4" t="s">
        <v>11</v>
      </c>
      <c r="B54" s="2">
        <f>MEDIAN(A2:A51)</f>
        <v>3</v>
      </c>
    </row>
    <row r="55" spans="1:2" x14ac:dyDescent="0.25">
      <c r="A55" s="4" t="s">
        <v>12</v>
      </c>
      <c r="B55" s="2">
        <f>_xlfn.MODE.MULT(A2:A51)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552E-8054-48AE-92CE-FF85E776DDE4}">
  <dimension ref="A1:E15"/>
  <sheetViews>
    <sheetView workbookViewId="0">
      <selection activeCell="E17" sqref="E17"/>
    </sheetView>
  </sheetViews>
  <sheetFormatPr defaultRowHeight="15" x14ac:dyDescent="0.25"/>
  <cols>
    <col min="1" max="1" width="11" customWidth="1"/>
  </cols>
  <sheetData>
    <row r="1" spans="1:5" x14ac:dyDescent="0.25">
      <c r="A1" s="4" t="s">
        <v>13</v>
      </c>
      <c r="B1" s="2" t="s">
        <v>24</v>
      </c>
    </row>
    <row r="2" spans="1:5" x14ac:dyDescent="0.25">
      <c r="A2" s="2" t="s">
        <v>14</v>
      </c>
      <c r="B2" s="2">
        <v>120</v>
      </c>
    </row>
    <row r="3" spans="1:5" x14ac:dyDescent="0.25">
      <c r="A3" s="2" t="s">
        <v>15</v>
      </c>
      <c r="B3" s="2">
        <v>110</v>
      </c>
    </row>
    <row r="4" spans="1:5" x14ac:dyDescent="0.25">
      <c r="A4" s="2" t="s">
        <v>16</v>
      </c>
      <c r="B4" s="2">
        <v>130</v>
      </c>
      <c r="D4" t="s">
        <v>26</v>
      </c>
      <c r="E4">
        <f>MIN(B2:B11)</f>
        <v>105</v>
      </c>
    </row>
    <row r="5" spans="1:5" x14ac:dyDescent="0.25">
      <c r="A5" s="2" t="s">
        <v>17</v>
      </c>
      <c r="B5" s="2">
        <v>115</v>
      </c>
      <c r="D5" t="s">
        <v>27</v>
      </c>
      <c r="E5">
        <f>MAX(B2:B11)</f>
        <v>140</v>
      </c>
    </row>
    <row r="6" spans="1:5" x14ac:dyDescent="0.25">
      <c r="A6" s="2" t="s">
        <v>18</v>
      </c>
      <c r="B6" s="2">
        <v>125</v>
      </c>
    </row>
    <row r="7" spans="1:5" x14ac:dyDescent="0.25">
      <c r="A7" s="2" t="s">
        <v>19</v>
      </c>
      <c r="B7" s="2">
        <v>105</v>
      </c>
    </row>
    <row r="8" spans="1:5" x14ac:dyDescent="0.25">
      <c r="A8" s="2" t="s">
        <v>20</v>
      </c>
      <c r="B8" s="2">
        <v>135</v>
      </c>
    </row>
    <row r="9" spans="1:5" x14ac:dyDescent="0.25">
      <c r="A9" s="2" t="s">
        <v>21</v>
      </c>
      <c r="B9" s="2">
        <v>115</v>
      </c>
    </row>
    <row r="10" spans="1:5" x14ac:dyDescent="0.25">
      <c r="A10" s="2" t="s">
        <v>22</v>
      </c>
      <c r="B10" s="2">
        <v>125</v>
      </c>
    </row>
    <row r="11" spans="1:5" x14ac:dyDescent="0.25">
      <c r="A11" s="2" t="s">
        <v>23</v>
      </c>
      <c r="B11" s="2">
        <v>140</v>
      </c>
    </row>
    <row r="13" spans="1:5" x14ac:dyDescent="0.25">
      <c r="A13" s="4" t="s">
        <v>25</v>
      </c>
      <c r="B13" s="2">
        <f>E5-E4</f>
        <v>35</v>
      </c>
    </row>
    <row r="14" spans="1:5" x14ac:dyDescent="0.25">
      <c r="A14" s="4" t="s">
        <v>28</v>
      </c>
      <c r="B14" s="2">
        <f>_xlfn.VAR.S(B2:B11)</f>
        <v>123.33333333333333</v>
      </c>
    </row>
    <row r="15" spans="1:5" x14ac:dyDescent="0.25">
      <c r="A15" s="4" t="s">
        <v>29</v>
      </c>
      <c r="B15" s="2">
        <f>_xlfn.STDEV.S(B2:B11)</f>
        <v>11.105554165971787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6BAB-BC19-4BC0-B504-F3345873EB2B}">
  <dimension ref="A1:E35"/>
  <sheetViews>
    <sheetView topLeftCell="A27" workbookViewId="0">
      <selection activeCell="B36" sqref="B36"/>
    </sheetView>
  </sheetViews>
  <sheetFormatPr defaultRowHeight="15" x14ac:dyDescent="0.25"/>
  <cols>
    <col min="1" max="1" width="10.5703125" customWidth="1"/>
    <col min="2" max="2" width="10.42578125" customWidth="1"/>
  </cols>
  <sheetData>
    <row r="1" spans="1:5" x14ac:dyDescent="0.25">
      <c r="A1" s="4" t="s">
        <v>13</v>
      </c>
      <c r="B1" s="4" t="s">
        <v>30</v>
      </c>
    </row>
    <row r="2" spans="1:5" x14ac:dyDescent="0.25">
      <c r="A2" s="2">
        <v>1</v>
      </c>
      <c r="B2" s="2">
        <v>500</v>
      </c>
    </row>
    <row r="3" spans="1:5" x14ac:dyDescent="0.25">
      <c r="A3" s="2">
        <v>2</v>
      </c>
      <c r="B3" s="2">
        <v>700</v>
      </c>
      <c r="D3" t="s">
        <v>26</v>
      </c>
      <c r="E3">
        <f>MIN(B2:B31)</f>
        <v>400</v>
      </c>
    </row>
    <row r="4" spans="1:5" x14ac:dyDescent="0.25">
      <c r="A4" s="2">
        <v>3</v>
      </c>
      <c r="B4" s="2">
        <v>400</v>
      </c>
      <c r="D4" t="s">
        <v>27</v>
      </c>
      <c r="E4">
        <f>MAX(B2:B31)</f>
        <v>800</v>
      </c>
    </row>
    <row r="5" spans="1:5" x14ac:dyDescent="0.25">
      <c r="A5" s="2">
        <v>4</v>
      </c>
      <c r="B5" s="2">
        <v>600</v>
      </c>
    </row>
    <row r="6" spans="1:5" x14ac:dyDescent="0.25">
      <c r="A6" s="2">
        <v>5</v>
      </c>
      <c r="B6" s="2">
        <v>550</v>
      </c>
    </row>
    <row r="7" spans="1:5" x14ac:dyDescent="0.25">
      <c r="A7" s="2">
        <v>6</v>
      </c>
      <c r="B7" s="2">
        <v>750</v>
      </c>
    </row>
    <row r="8" spans="1:5" x14ac:dyDescent="0.25">
      <c r="A8" s="2">
        <v>7</v>
      </c>
      <c r="B8" s="2">
        <v>650</v>
      </c>
    </row>
    <row r="9" spans="1:5" x14ac:dyDescent="0.25">
      <c r="A9" s="2">
        <v>8</v>
      </c>
      <c r="B9" s="2">
        <v>500</v>
      </c>
    </row>
    <row r="10" spans="1:5" x14ac:dyDescent="0.25">
      <c r="A10" s="2">
        <v>9</v>
      </c>
      <c r="B10" s="2">
        <v>600</v>
      </c>
    </row>
    <row r="11" spans="1:5" x14ac:dyDescent="0.25">
      <c r="A11" s="2">
        <v>10</v>
      </c>
      <c r="B11" s="2">
        <v>550</v>
      </c>
    </row>
    <row r="12" spans="1:5" x14ac:dyDescent="0.25">
      <c r="A12" s="2">
        <v>11</v>
      </c>
      <c r="B12" s="2">
        <v>800</v>
      </c>
    </row>
    <row r="13" spans="1:5" x14ac:dyDescent="0.25">
      <c r="A13" s="2">
        <v>12</v>
      </c>
      <c r="B13" s="2">
        <v>450</v>
      </c>
    </row>
    <row r="14" spans="1:5" x14ac:dyDescent="0.25">
      <c r="A14" s="2">
        <v>13</v>
      </c>
      <c r="B14" s="2">
        <v>700</v>
      </c>
    </row>
    <row r="15" spans="1:5" x14ac:dyDescent="0.25">
      <c r="A15" s="2">
        <v>14</v>
      </c>
      <c r="B15" s="2">
        <v>550</v>
      </c>
    </row>
    <row r="16" spans="1:5" x14ac:dyDescent="0.25">
      <c r="A16" s="2">
        <v>15</v>
      </c>
      <c r="B16" s="2">
        <v>600</v>
      </c>
    </row>
    <row r="17" spans="1:2" x14ac:dyDescent="0.25">
      <c r="A17" s="2">
        <v>16</v>
      </c>
      <c r="B17" s="2">
        <v>400</v>
      </c>
    </row>
    <row r="18" spans="1:2" x14ac:dyDescent="0.25">
      <c r="A18" s="2">
        <v>17</v>
      </c>
      <c r="B18" s="2">
        <v>650</v>
      </c>
    </row>
    <row r="19" spans="1:2" x14ac:dyDescent="0.25">
      <c r="A19" s="2">
        <v>18</v>
      </c>
      <c r="B19" s="2">
        <v>500</v>
      </c>
    </row>
    <row r="20" spans="1:2" x14ac:dyDescent="0.25">
      <c r="A20" s="2">
        <v>19</v>
      </c>
      <c r="B20" s="2">
        <v>750</v>
      </c>
    </row>
    <row r="21" spans="1:2" x14ac:dyDescent="0.25">
      <c r="A21" s="2">
        <v>20</v>
      </c>
      <c r="B21" s="2">
        <v>550</v>
      </c>
    </row>
    <row r="22" spans="1:2" x14ac:dyDescent="0.25">
      <c r="A22" s="2">
        <v>21</v>
      </c>
      <c r="B22" s="2">
        <v>700</v>
      </c>
    </row>
    <row r="23" spans="1:2" x14ac:dyDescent="0.25">
      <c r="A23" s="2">
        <v>22</v>
      </c>
      <c r="B23" s="2">
        <v>600</v>
      </c>
    </row>
    <row r="24" spans="1:2" x14ac:dyDescent="0.25">
      <c r="A24" s="2">
        <v>23</v>
      </c>
      <c r="B24" s="2">
        <v>500</v>
      </c>
    </row>
    <row r="25" spans="1:2" x14ac:dyDescent="0.25">
      <c r="A25" s="2">
        <v>24</v>
      </c>
      <c r="B25" s="2">
        <v>800</v>
      </c>
    </row>
    <row r="26" spans="1:2" x14ac:dyDescent="0.25">
      <c r="A26" s="2">
        <v>25</v>
      </c>
      <c r="B26" s="2">
        <v>550</v>
      </c>
    </row>
    <row r="27" spans="1:2" x14ac:dyDescent="0.25">
      <c r="A27" s="2">
        <v>26</v>
      </c>
      <c r="B27" s="2">
        <v>650</v>
      </c>
    </row>
    <row r="28" spans="1:2" x14ac:dyDescent="0.25">
      <c r="A28" s="2">
        <v>27</v>
      </c>
      <c r="B28" s="2">
        <v>400</v>
      </c>
    </row>
    <row r="29" spans="1:2" x14ac:dyDescent="0.25">
      <c r="A29" s="2">
        <v>28</v>
      </c>
      <c r="B29" s="2">
        <v>600</v>
      </c>
    </row>
    <row r="30" spans="1:2" x14ac:dyDescent="0.25">
      <c r="A30" s="2">
        <v>29</v>
      </c>
      <c r="B30" s="2">
        <v>750</v>
      </c>
    </row>
    <row r="31" spans="1:2" x14ac:dyDescent="0.25">
      <c r="A31" s="2">
        <v>30</v>
      </c>
      <c r="B31" s="2">
        <v>550</v>
      </c>
    </row>
    <row r="33" spans="1:2" x14ac:dyDescent="0.25">
      <c r="A33" s="4" t="s">
        <v>25</v>
      </c>
      <c r="B33" s="2">
        <f>E4-E3</f>
        <v>400</v>
      </c>
    </row>
    <row r="34" spans="1:2" x14ac:dyDescent="0.25">
      <c r="A34" s="4" t="s">
        <v>28</v>
      </c>
      <c r="B34" s="2">
        <f>_xlfn.VAR.P(B2:B31)</f>
        <v>12725</v>
      </c>
    </row>
    <row r="35" spans="1:2" x14ac:dyDescent="0.25">
      <c r="A35" s="4" t="s">
        <v>31</v>
      </c>
      <c r="B35" s="2">
        <f>_xlfn.STDEV.P(B2:B31)</f>
        <v>112.80514172678478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633A-99E2-4864-843D-A0A9510ABF39}">
  <dimension ref="A1:E55"/>
  <sheetViews>
    <sheetView workbookViewId="0">
      <selection activeCell="D63" sqref="D63"/>
    </sheetView>
  </sheetViews>
  <sheetFormatPr defaultRowHeight="15" x14ac:dyDescent="0.25"/>
  <cols>
    <col min="1" max="1" width="11.140625" customWidth="1"/>
    <col min="2" max="2" width="11.7109375" customWidth="1"/>
  </cols>
  <sheetData>
    <row r="1" spans="1:5" x14ac:dyDescent="0.25">
      <c r="A1" s="4" t="s">
        <v>13</v>
      </c>
      <c r="B1" s="4" t="s">
        <v>32</v>
      </c>
    </row>
    <row r="2" spans="1:5" x14ac:dyDescent="0.25">
      <c r="A2" s="2">
        <v>1</v>
      </c>
      <c r="B2" s="2">
        <v>3</v>
      </c>
    </row>
    <row r="3" spans="1:5" x14ac:dyDescent="0.25">
      <c r="A3" s="2">
        <v>2</v>
      </c>
      <c r="B3" s="2">
        <v>5</v>
      </c>
      <c r="D3" t="s">
        <v>26</v>
      </c>
      <c r="E3">
        <f>MIN(B2:B51)</f>
        <v>1</v>
      </c>
    </row>
    <row r="4" spans="1:5" x14ac:dyDescent="0.25">
      <c r="A4" s="2">
        <v>3</v>
      </c>
      <c r="B4" s="2">
        <v>2</v>
      </c>
      <c r="D4" t="s">
        <v>27</v>
      </c>
      <c r="E4">
        <f>MAX(B2:B51)</f>
        <v>7</v>
      </c>
    </row>
    <row r="5" spans="1:5" x14ac:dyDescent="0.25">
      <c r="A5" s="2">
        <v>4</v>
      </c>
      <c r="B5" s="2">
        <v>4</v>
      </c>
    </row>
    <row r="6" spans="1:5" x14ac:dyDescent="0.25">
      <c r="A6" s="2">
        <v>5</v>
      </c>
      <c r="B6" s="2">
        <v>6</v>
      </c>
    </row>
    <row r="7" spans="1:5" x14ac:dyDescent="0.25">
      <c r="A7" s="2">
        <v>6</v>
      </c>
      <c r="B7" s="2">
        <v>2</v>
      </c>
    </row>
    <row r="8" spans="1:5" x14ac:dyDescent="0.25">
      <c r="A8" s="2">
        <v>7</v>
      </c>
      <c r="B8" s="2">
        <v>3</v>
      </c>
    </row>
    <row r="9" spans="1:5" x14ac:dyDescent="0.25">
      <c r="A9" s="2">
        <v>8</v>
      </c>
      <c r="B9" s="2">
        <v>4</v>
      </c>
    </row>
    <row r="10" spans="1:5" x14ac:dyDescent="0.25">
      <c r="A10" s="2">
        <v>9</v>
      </c>
      <c r="B10" s="2">
        <v>2</v>
      </c>
    </row>
    <row r="11" spans="1:5" x14ac:dyDescent="0.25">
      <c r="A11" s="2">
        <v>10</v>
      </c>
      <c r="B11" s="2">
        <v>5</v>
      </c>
    </row>
    <row r="12" spans="1:5" x14ac:dyDescent="0.25">
      <c r="A12" s="2">
        <v>11</v>
      </c>
      <c r="B12" s="2">
        <v>7</v>
      </c>
    </row>
    <row r="13" spans="1:5" x14ac:dyDescent="0.25">
      <c r="A13" s="2">
        <v>12</v>
      </c>
      <c r="B13" s="2">
        <v>2</v>
      </c>
    </row>
    <row r="14" spans="1:5" x14ac:dyDescent="0.25">
      <c r="A14" s="2">
        <v>13</v>
      </c>
      <c r="B14" s="2">
        <v>3</v>
      </c>
    </row>
    <row r="15" spans="1:5" x14ac:dyDescent="0.25">
      <c r="A15" s="2">
        <v>14</v>
      </c>
      <c r="B15" s="2">
        <v>4</v>
      </c>
    </row>
    <row r="16" spans="1:5" x14ac:dyDescent="0.25">
      <c r="A16" s="2">
        <v>15</v>
      </c>
      <c r="B16" s="2">
        <v>2</v>
      </c>
    </row>
    <row r="17" spans="1:2" x14ac:dyDescent="0.25">
      <c r="A17" s="2">
        <v>16</v>
      </c>
      <c r="B17" s="2">
        <v>4</v>
      </c>
    </row>
    <row r="18" spans="1:2" x14ac:dyDescent="0.25">
      <c r="A18" s="2">
        <v>17</v>
      </c>
      <c r="B18" s="2">
        <v>2</v>
      </c>
    </row>
    <row r="19" spans="1:2" x14ac:dyDescent="0.25">
      <c r="A19" s="2">
        <v>18</v>
      </c>
      <c r="B19" s="2">
        <v>3</v>
      </c>
    </row>
    <row r="20" spans="1:2" x14ac:dyDescent="0.25">
      <c r="A20" s="2">
        <v>19</v>
      </c>
      <c r="B20" s="2">
        <v>5</v>
      </c>
    </row>
    <row r="21" spans="1:2" x14ac:dyDescent="0.25">
      <c r="A21" s="2">
        <v>20</v>
      </c>
      <c r="B21" s="2">
        <v>6</v>
      </c>
    </row>
    <row r="22" spans="1:2" x14ac:dyDescent="0.25">
      <c r="A22" s="2">
        <v>21</v>
      </c>
      <c r="B22" s="2">
        <v>3</v>
      </c>
    </row>
    <row r="23" spans="1:2" x14ac:dyDescent="0.25">
      <c r="A23" s="2">
        <v>22</v>
      </c>
      <c r="B23" s="2">
        <v>2</v>
      </c>
    </row>
    <row r="24" spans="1:2" x14ac:dyDescent="0.25">
      <c r="A24" s="2">
        <v>23</v>
      </c>
      <c r="B24" s="2">
        <v>1</v>
      </c>
    </row>
    <row r="25" spans="1:2" x14ac:dyDescent="0.25">
      <c r="A25" s="2">
        <v>24</v>
      </c>
      <c r="B25" s="2">
        <v>4</v>
      </c>
    </row>
    <row r="26" spans="1:2" x14ac:dyDescent="0.25">
      <c r="A26" s="2">
        <v>25</v>
      </c>
      <c r="B26" s="2">
        <v>2</v>
      </c>
    </row>
    <row r="27" spans="1:2" x14ac:dyDescent="0.25">
      <c r="A27" s="2">
        <v>26</v>
      </c>
      <c r="B27" s="2">
        <v>4</v>
      </c>
    </row>
    <row r="28" spans="1:2" x14ac:dyDescent="0.25">
      <c r="A28" s="2">
        <v>27</v>
      </c>
      <c r="B28" s="2">
        <v>5</v>
      </c>
    </row>
    <row r="29" spans="1:2" x14ac:dyDescent="0.25">
      <c r="A29" s="2">
        <v>28</v>
      </c>
      <c r="B29" s="2">
        <v>3</v>
      </c>
    </row>
    <row r="30" spans="1:2" x14ac:dyDescent="0.25">
      <c r="A30" s="2">
        <v>29</v>
      </c>
      <c r="B30" s="2">
        <v>2</v>
      </c>
    </row>
    <row r="31" spans="1:2" x14ac:dyDescent="0.25">
      <c r="A31" s="2">
        <v>30</v>
      </c>
      <c r="B31" s="2">
        <v>7</v>
      </c>
    </row>
    <row r="32" spans="1:2" x14ac:dyDescent="0.25">
      <c r="A32" s="2">
        <v>31</v>
      </c>
      <c r="B32" s="2">
        <v>2</v>
      </c>
    </row>
    <row r="33" spans="1:2" x14ac:dyDescent="0.25">
      <c r="A33" s="2">
        <v>32</v>
      </c>
      <c r="B33" s="2">
        <v>3</v>
      </c>
    </row>
    <row r="34" spans="1:2" x14ac:dyDescent="0.25">
      <c r="A34" s="2">
        <v>33</v>
      </c>
      <c r="B34" s="2">
        <v>4</v>
      </c>
    </row>
    <row r="35" spans="1:2" x14ac:dyDescent="0.25">
      <c r="A35" s="2">
        <v>34</v>
      </c>
      <c r="B35" s="2">
        <v>5</v>
      </c>
    </row>
    <row r="36" spans="1:2" x14ac:dyDescent="0.25">
      <c r="A36" s="2">
        <v>35</v>
      </c>
      <c r="B36" s="2">
        <v>1</v>
      </c>
    </row>
    <row r="37" spans="1:2" x14ac:dyDescent="0.25">
      <c r="A37" s="2">
        <v>36</v>
      </c>
      <c r="B37" s="2">
        <v>6</v>
      </c>
    </row>
    <row r="38" spans="1:2" x14ac:dyDescent="0.25">
      <c r="A38" s="2">
        <v>37</v>
      </c>
      <c r="B38" s="2">
        <v>2</v>
      </c>
    </row>
    <row r="39" spans="1:2" x14ac:dyDescent="0.25">
      <c r="A39" s="2">
        <v>38</v>
      </c>
      <c r="B39" s="2">
        <v>4</v>
      </c>
    </row>
    <row r="40" spans="1:2" x14ac:dyDescent="0.25">
      <c r="A40" s="2">
        <v>39</v>
      </c>
      <c r="B40" s="2">
        <v>3</v>
      </c>
    </row>
    <row r="41" spans="1:2" x14ac:dyDescent="0.25">
      <c r="A41" s="2">
        <v>40</v>
      </c>
      <c r="B41" s="2">
        <v>5</v>
      </c>
    </row>
    <row r="42" spans="1:2" x14ac:dyDescent="0.25">
      <c r="A42" s="2">
        <v>41</v>
      </c>
      <c r="B42" s="2">
        <v>3</v>
      </c>
    </row>
    <row r="43" spans="1:2" x14ac:dyDescent="0.25">
      <c r="A43" s="2">
        <v>42</v>
      </c>
      <c r="B43" s="2">
        <v>2</v>
      </c>
    </row>
    <row r="44" spans="1:2" x14ac:dyDescent="0.25">
      <c r="A44" s="2">
        <v>43</v>
      </c>
      <c r="B44" s="2">
        <v>4</v>
      </c>
    </row>
    <row r="45" spans="1:2" x14ac:dyDescent="0.25">
      <c r="A45" s="2">
        <v>44</v>
      </c>
      <c r="B45" s="2">
        <v>2</v>
      </c>
    </row>
    <row r="46" spans="1:2" x14ac:dyDescent="0.25">
      <c r="A46" s="2">
        <v>45</v>
      </c>
      <c r="B46" s="2">
        <v>6</v>
      </c>
    </row>
    <row r="47" spans="1:2" x14ac:dyDescent="0.25">
      <c r="A47" s="2">
        <v>46</v>
      </c>
      <c r="B47" s="2">
        <v>3</v>
      </c>
    </row>
    <row r="48" spans="1:2" x14ac:dyDescent="0.25">
      <c r="A48" s="2">
        <v>47</v>
      </c>
      <c r="B48" s="2">
        <v>2</v>
      </c>
    </row>
    <row r="49" spans="1:2" x14ac:dyDescent="0.25">
      <c r="A49" s="2">
        <v>48</v>
      </c>
      <c r="B49" s="2">
        <v>4</v>
      </c>
    </row>
    <row r="50" spans="1:2" x14ac:dyDescent="0.25">
      <c r="A50" s="2">
        <v>49</v>
      </c>
      <c r="B50" s="2">
        <v>5</v>
      </c>
    </row>
    <row r="51" spans="1:2" x14ac:dyDescent="0.25">
      <c r="A51" s="2">
        <v>50</v>
      </c>
      <c r="B51" s="2">
        <v>3</v>
      </c>
    </row>
    <row r="53" spans="1:2" x14ac:dyDescent="0.25">
      <c r="A53" s="4" t="s">
        <v>25</v>
      </c>
      <c r="B53" s="2">
        <f>E4-E3</f>
        <v>6</v>
      </c>
    </row>
    <row r="54" spans="1:2" x14ac:dyDescent="0.25">
      <c r="A54" s="4" t="s">
        <v>28</v>
      </c>
      <c r="B54" s="2">
        <f>_xlfn.VAR.S(B2:B51)</f>
        <v>2.3363265306122454</v>
      </c>
    </row>
    <row r="55" spans="1:2" x14ac:dyDescent="0.25">
      <c r="A55" s="4" t="s">
        <v>31</v>
      </c>
      <c r="B55" s="2">
        <f>_xlfn.STDEV.S(B2:B51)</f>
        <v>1.5285046714394579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1E78-D3AE-49A0-9986-C882600F7960}">
  <dimension ref="A1:E16"/>
  <sheetViews>
    <sheetView workbookViewId="0">
      <selection activeCell="A15" sqref="A15:B16"/>
    </sheetView>
  </sheetViews>
  <sheetFormatPr defaultRowHeight="15" x14ac:dyDescent="0.25"/>
  <sheetData>
    <row r="1" spans="1:5" x14ac:dyDescent="0.25">
      <c r="A1" s="4" t="s">
        <v>33</v>
      </c>
      <c r="B1" s="4" t="s">
        <v>30</v>
      </c>
    </row>
    <row r="2" spans="1:5" x14ac:dyDescent="0.25">
      <c r="A2" s="2">
        <v>1</v>
      </c>
      <c r="B2" s="2">
        <v>120</v>
      </c>
    </row>
    <row r="3" spans="1:5" x14ac:dyDescent="0.25">
      <c r="A3" s="2">
        <v>2</v>
      </c>
      <c r="B3" s="2">
        <v>150</v>
      </c>
      <c r="D3" t="s">
        <v>26</v>
      </c>
      <c r="E3">
        <f>MIN(B2:B13)</f>
        <v>110</v>
      </c>
    </row>
    <row r="4" spans="1:5" x14ac:dyDescent="0.25">
      <c r="A4" s="2">
        <v>3</v>
      </c>
      <c r="B4" s="2">
        <v>110</v>
      </c>
      <c r="D4" t="s">
        <v>27</v>
      </c>
      <c r="E4">
        <f>MAX(B2:B13)</f>
        <v>155</v>
      </c>
    </row>
    <row r="5" spans="1:5" x14ac:dyDescent="0.25">
      <c r="A5" s="2">
        <v>4</v>
      </c>
      <c r="B5" s="2">
        <v>135</v>
      </c>
    </row>
    <row r="6" spans="1:5" x14ac:dyDescent="0.25">
      <c r="A6" s="2">
        <v>5</v>
      </c>
      <c r="B6" s="2">
        <v>125</v>
      </c>
    </row>
    <row r="7" spans="1:5" x14ac:dyDescent="0.25">
      <c r="A7" s="2">
        <v>6</v>
      </c>
      <c r="B7" s="2">
        <v>140</v>
      </c>
    </row>
    <row r="8" spans="1:5" x14ac:dyDescent="0.25">
      <c r="A8" s="2">
        <v>7</v>
      </c>
      <c r="B8" s="2">
        <v>130</v>
      </c>
    </row>
    <row r="9" spans="1:5" x14ac:dyDescent="0.25">
      <c r="A9" s="2">
        <v>8</v>
      </c>
      <c r="B9" s="2">
        <v>155</v>
      </c>
    </row>
    <row r="10" spans="1:5" x14ac:dyDescent="0.25">
      <c r="A10" s="2">
        <v>9</v>
      </c>
      <c r="B10" s="2">
        <v>115</v>
      </c>
    </row>
    <row r="11" spans="1:5" x14ac:dyDescent="0.25">
      <c r="A11" s="2">
        <v>10</v>
      </c>
      <c r="B11" s="2">
        <v>145</v>
      </c>
    </row>
    <row r="12" spans="1:5" x14ac:dyDescent="0.25">
      <c r="A12" s="2">
        <v>11</v>
      </c>
      <c r="B12" s="2">
        <v>135</v>
      </c>
    </row>
    <row r="13" spans="1:5" x14ac:dyDescent="0.25">
      <c r="A13" s="2">
        <v>12</v>
      </c>
      <c r="B13" s="2">
        <v>130</v>
      </c>
    </row>
    <row r="15" spans="1:5" x14ac:dyDescent="0.25">
      <c r="A15" s="4" t="s">
        <v>10</v>
      </c>
      <c r="B15" s="2">
        <f>AVERAGE(B2:B13)</f>
        <v>132.5</v>
      </c>
    </row>
    <row r="16" spans="1:5" x14ac:dyDescent="0.25">
      <c r="A16" s="4" t="s">
        <v>25</v>
      </c>
      <c r="B16" s="2">
        <f>E4-E3</f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0752-97E4-4997-A679-3999DFAFD7CD}">
  <dimension ref="A1:B54"/>
  <sheetViews>
    <sheetView workbookViewId="0"/>
  </sheetViews>
  <sheetFormatPr defaultRowHeight="15" x14ac:dyDescent="0.25"/>
  <cols>
    <col min="1" max="1" width="12.85546875" customWidth="1"/>
  </cols>
  <sheetData>
    <row r="1" spans="1:1" x14ac:dyDescent="0.25">
      <c r="A1" s="3" t="s">
        <v>9</v>
      </c>
    </row>
    <row r="2" spans="1:1" x14ac:dyDescent="0.25">
      <c r="A2">
        <v>8</v>
      </c>
    </row>
    <row r="3" spans="1:1" x14ac:dyDescent="0.25">
      <c r="A3">
        <v>7</v>
      </c>
    </row>
    <row r="4" spans="1:1" x14ac:dyDescent="0.25">
      <c r="A4">
        <v>9</v>
      </c>
    </row>
    <row r="5" spans="1:1" x14ac:dyDescent="0.25">
      <c r="A5">
        <v>6</v>
      </c>
    </row>
    <row r="6" spans="1:1" x14ac:dyDescent="0.25">
      <c r="A6">
        <v>7</v>
      </c>
    </row>
    <row r="7" spans="1:1" x14ac:dyDescent="0.25">
      <c r="A7">
        <v>8</v>
      </c>
    </row>
    <row r="8" spans="1:1" x14ac:dyDescent="0.25">
      <c r="A8">
        <v>9</v>
      </c>
    </row>
    <row r="9" spans="1:1" x14ac:dyDescent="0.25">
      <c r="A9">
        <v>8</v>
      </c>
    </row>
    <row r="10" spans="1:1" x14ac:dyDescent="0.25">
      <c r="A10">
        <v>7</v>
      </c>
    </row>
    <row r="11" spans="1:1" x14ac:dyDescent="0.25">
      <c r="A11">
        <v>9</v>
      </c>
    </row>
    <row r="12" spans="1:1" x14ac:dyDescent="0.25">
      <c r="A12">
        <v>8</v>
      </c>
    </row>
    <row r="13" spans="1:1" x14ac:dyDescent="0.25">
      <c r="A13">
        <v>9</v>
      </c>
    </row>
    <row r="14" spans="1:1" x14ac:dyDescent="0.25">
      <c r="A14">
        <v>7</v>
      </c>
    </row>
    <row r="15" spans="1:1" x14ac:dyDescent="0.25">
      <c r="A15">
        <v>8</v>
      </c>
    </row>
    <row r="16" spans="1:1" x14ac:dyDescent="0.25">
      <c r="A16">
        <v>7</v>
      </c>
    </row>
    <row r="17" spans="1:1" x14ac:dyDescent="0.25">
      <c r="A17">
        <v>6</v>
      </c>
    </row>
    <row r="18" spans="1:1" x14ac:dyDescent="0.25">
      <c r="A18">
        <v>8</v>
      </c>
    </row>
    <row r="19" spans="1:1" x14ac:dyDescent="0.25">
      <c r="A19">
        <v>9</v>
      </c>
    </row>
    <row r="20" spans="1:1" x14ac:dyDescent="0.25">
      <c r="A20">
        <v>6</v>
      </c>
    </row>
    <row r="21" spans="1:1" x14ac:dyDescent="0.25">
      <c r="A21">
        <v>7</v>
      </c>
    </row>
    <row r="22" spans="1:1" x14ac:dyDescent="0.25">
      <c r="A22">
        <v>8</v>
      </c>
    </row>
    <row r="23" spans="1:1" x14ac:dyDescent="0.25">
      <c r="A23">
        <v>9</v>
      </c>
    </row>
    <row r="24" spans="1:1" x14ac:dyDescent="0.25">
      <c r="A24">
        <v>7</v>
      </c>
    </row>
    <row r="25" spans="1:1" x14ac:dyDescent="0.25">
      <c r="A25">
        <v>6</v>
      </c>
    </row>
    <row r="26" spans="1:1" x14ac:dyDescent="0.25">
      <c r="A26">
        <v>7</v>
      </c>
    </row>
    <row r="27" spans="1:1" x14ac:dyDescent="0.25">
      <c r="A27">
        <v>8</v>
      </c>
    </row>
    <row r="28" spans="1:1" x14ac:dyDescent="0.25">
      <c r="A28">
        <v>9</v>
      </c>
    </row>
    <row r="29" spans="1:1" x14ac:dyDescent="0.25">
      <c r="A29">
        <v>8</v>
      </c>
    </row>
    <row r="30" spans="1:1" x14ac:dyDescent="0.25">
      <c r="A30">
        <v>7</v>
      </c>
    </row>
    <row r="31" spans="1:1" x14ac:dyDescent="0.25">
      <c r="A31">
        <v>6</v>
      </c>
    </row>
    <row r="32" spans="1:1" x14ac:dyDescent="0.25">
      <c r="A32">
        <v>9</v>
      </c>
    </row>
    <row r="33" spans="1:1" x14ac:dyDescent="0.25">
      <c r="A33">
        <v>8</v>
      </c>
    </row>
    <row r="34" spans="1:1" x14ac:dyDescent="0.25">
      <c r="A34">
        <v>7</v>
      </c>
    </row>
    <row r="35" spans="1:1" x14ac:dyDescent="0.25">
      <c r="A35">
        <v>6</v>
      </c>
    </row>
    <row r="36" spans="1:1" x14ac:dyDescent="0.25">
      <c r="A36">
        <v>8</v>
      </c>
    </row>
    <row r="37" spans="1:1" x14ac:dyDescent="0.25">
      <c r="A37">
        <v>9</v>
      </c>
    </row>
    <row r="38" spans="1:1" x14ac:dyDescent="0.25">
      <c r="A38">
        <v>7</v>
      </c>
    </row>
    <row r="39" spans="1:1" x14ac:dyDescent="0.25">
      <c r="A39">
        <v>8</v>
      </c>
    </row>
    <row r="40" spans="1:1" x14ac:dyDescent="0.25">
      <c r="A40">
        <v>7</v>
      </c>
    </row>
    <row r="41" spans="1:1" x14ac:dyDescent="0.25">
      <c r="A41">
        <v>6</v>
      </c>
    </row>
    <row r="42" spans="1:1" x14ac:dyDescent="0.25">
      <c r="A42">
        <v>9</v>
      </c>
    </row>
    <row r="43" spans="1:1" x14ac:dyDescent="0.25">
      <c r="A43">
        <v>8</v>
      </c>
    </row>
    <row r="44" spans="1:1" x14ac:dyDescent="0.25">
      <c r="A44">
        <v>7</v>
      </c>
    </row>
    <row r="45" spans="1:1" x14ac:dyDescent="0.25">
      <c r="A45">
        <v>6</v>
      </c>
    </row>
    <row r="46" spans="1:1" x14ac:dyDescent="0.25">
      <c r="A46">
        <v>7</v>
      </c>
    </row>
    <row r="47" spans="1:1" x14ac:dyDescent="0.25">
      <c r="A47">
        <v>8</v>
      </c>
    </row>
    <row r="48" spans="1:1" x14ac:dyDescent="0.25">
      <c r="A48">
        <v>9</v>
      </c>
    </row>
    <row r="49" spans="1:2" x14ac:dyDescent="0.25">
      <c r="A49">
        <v>8</v>
      </c>
    </row>
    <row r="50" spans="1:2" x14ac:dyDescent="0.25">
      <c r="A50">
        <v>7</v>
      </c>
    </row>
    <row r="51" spans="1:2" x14ac:dyDescent="0.25">
      <c r="A51">
        <v>6</v>
      </c>
    </row>
    <row r="53" spans="1:2" x14ac:dyDescent="0.25">
      <c r="A53" s="3" t="s">
        <v>10</v>
      </c>
      <c r="B53">
        <f>AVERAGE(A2:A51)</f>
        <v>7.56</v>
      </c>
    </row>
    <row r="54" spans="1:2" x14ac:dyDescent="0.25">
      <c r="A54" s="3" t="s">
        <v>31</v>
      </c>
      <c r="B54">
        <f>_xlfn.STDEV.S(A2:A51)</f>
        <v>1.0333223611442943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FC53-95CF-410E-B8AC-957CE9394BA6}">
  <dimension ref="A1:D105"/>
  <sheetViews>
    <sheetView topLeftCell="A85" workbookViewId="0">
      <selection activeCell="B87" sqref="B87"/>
    </sheetView>
  </sheetViews>
  <sheetFormatPr defaultRowHeight="15" x14ac:dyDescent="0.25"/>
  <cols>
    <col min="1" max="1" width="19" customWidth="1"/>
  </cols>
  <sheetData>
    <row r="1" spans="1:4" x14ac:dyDescent="0.25">
      <c r="A1" s="3" t="s">
        <v>34</v>
      </c>
    </row>
    <row r="2" spans="1:4" x14ac:dyDescent="0.25">
      <c r="A2">
        <v>10</v>
      </c>
    </row>
    <row r="3" spans="1:4" x14ac:dyDescent="0.25">
      <c r="A3">
        <v>15</v>
      </c>
      <c r="C3" t="s">
        <v>26</v>
      </c>
      <c r="D3">
        <f>MIN(A2:A101)</f>
        <v>8</v>
      </c>
    </row>
    <row r="4" spans="1:4" x14ac:dyDescent="0.25">
      <c r="A4">
        <v>12</v>
      </c>
      <c r="C4" t="s">
        <v>27</v>
      </c>
      <c r="D4">
        <f>MAX(A2:A101)</f>
        <v>27</v>
      </c>
    </row>
    <row r="5" spans="1:4" x14ac:dyDescent="0.25">
      <c r="A5">
        <v>18</v>
      </c>
    </row>
    <row r="6" spans="1:4" x14ac:dyDescent="0.25">
      <c r="A6">
        <v>20</v>
      </c>
    </row>
    <row r="7" spans="1:4" x14ac:dyDescent="0.25">
      <c r="A7">
        <v>25</v>
      </c>
    </row>
    <row r="8" spans="1:4" x14ac:dyDescent="0.25">
      <c r="A8">
        <v>8</v>
      </c>
    </row>
    <row r="9" spans="1:4" x14ac:dyDescent="0.25">
      <c r="A9">
        <v>14</v>
      </c>
    </row>
    <row r="10" spans="1:4" x14ac:dyDescent="0.25">
      <c r="A10">
        <v>16</v>
      </c>
    </row>
    <row r="11" spans="1:4" x14ac:dyDescent="0.25">
      <c r="A11">
        <v>22</v>
      </c>
    </row>
    <row r="12" spans="1:4" x14ac:dyDescent="0.25">
      <c r="A12">
        <v>9</v>
      </c>
    </row>
    <row r="13" spans="1:4" x14ac:dyDescent="0.25">
      <c r="A13">
        <v>17</v>
      </c>
    </row>
    <row r="14" spans="1:4" x14ac:dyDescent="0.25">
      <c r="A14">
        <v>11</v>
      </c>
    </row>
    <row r="15" spans="1:4" x14ac:dyDescent="0.25">
      <c r="A15">
        <v>13</v>
      </c>
    </row>
    <row r="16" spans="1:4" x14ac:dyDescent="0.25">
      <c r="A16">
        <v>19</v>
      </c>
    </row>
    <row r="17" spans="1:1" x14ac:dyDescent="0.25">
      <c r="A17">
        <v>23</v>
      </c>
    </row>
    <row r="18" spans="1:1" x14ac:dyDescent="0.25">
      <c r="A18">
        <v>21</v>
      </c>
    </row>
    <row r="19" spans="1:1" x14ac:dyDescent="0.25">
      <c r="A19">
        <v>16</v>
      </c>
    </row>
    <row r="20" spans="1:1" x14ac:dyDescent="0.25">
      <c r="A20">
        <v>24</v>
      </c>
    </row>
    <row r="21" spans="1:1" x14ac:dyDescent="0.25">
      <c r="A21">
        <v>27</v>
      </c>
    </row>
    <row r="22" spans="1:1" x14ac:dyDescent="0.25">
      <c r="A22">
        <v>13</v>
      </c>
    </row>
    <row r="23" spans="1:1" x14ac:dyDescent="0.25">
      <c r="A23">
        <v>10</v>
      </c>
    </row>
    <row r="24" spans="1:1" x14ac:dyDescent="0.25">
      <c r="A24">
        <v>18</v>
      </c>
    </row>
    <row r="25" spans="1:1" x14ac:dyDescent="0.25">
      <c r="A25">
        <v>16</v>
      </c>
    </row>
    <row r="26" spans="1:1" x14ac:dyDescent="0.25">
      <c r="A26">
        <v>12</v>
      </c>
    </row>
    <row r="27" spans="1:1" x14ac:dyDescent="0.25">
      <c r="A27">
        <v>14</v>
      </c>
    </row>
    <row r="28" spans="1:1" x14ac:dyDescent="0.25">
      <c r="A28">
        <v>19</v>
      </c>
    </row>
    <row r="29" spans="1:1" x14ac:dyDescent="0.25">
      <c r="A29">
        <v>21</v>
      </c>
    </row>
    <row r="30" spans="1:1" x14ac:dyDescent="0.25">
      <c r="A30">
        <v>11</v>
      </c>
    </row>
    <row r="31" spans="1:1" x14ac:dyDescent="0.25">
      <c r="A31">
        <v>17</v>
      </c>
    </row>
    <row r="32" spans="1:1" x14ac:dyDescent="0.25">
      <c r="A32">
        <v>15</v>
      </c>
    </row>
    <row r="33" spans="1:1" x14ac:dyDescent="0.25">
      <c r="A33">
        <v>20</v>
      </c>
    </row>
    <row r="34" spans="1:1" x14ac:dyDescent="0.25">
      <c r="A34">
        <v>26</v>
      </c>
    </row>
    <row r="35" spans="1:1" x14ac:dyDescent="0.25">
      <c r="A35">
        <v>13</v>
      </c>
    </row>
    <row r="36" spans="1:1" x14ac:dyDescent="0.25">
      <c r="A36">
        <v>12</v>
      </c>
    </row>
    <row r="37" spans="1:1" x14ac:dyDescent="0.25">
      <c r="A37">
        <v>14</v>
      </c>
    </row>
    <row r="38" spans="1:1" x14ac:dyDescent="0.25">
      <c r="A38">
        <v>22</v>
      </c>
    </row>
    <row r="39" spans="1:1" x14ac:dyDescent="0.25">
      <c r="A39">
        <v>19</v>
      </c>
    </row>
    <row r="40" spans="1:1" x14ac:dyDescent="0.25">
      <c r="A40">
        <v>16</v>
      </c>
    </row>
    <row r="41" spans="1:1" x14ac:dyDescent="0.25">
      <c r="A41">
        <v>11</v>
      </c>
    </row>
    <row r="42" spans="1:1" x14ac:dyDescent="0.25">
      <c r="A42">
        <v>25</v>
      </c>
    </row>
    <row r="43" spans="1:1" x14ac:dyDescent="0.25">
      <c r="A43">
        <v>18</v>
      </c>
    </row>
    <row r="44" spans="1:1" x14ac:dyDescent="0.25">
      <c r="A44">
        <v>16</v>
      </c>
    </row>
    <row r="45" spans="1:1" x14ac:dyDescent="0.25">
      <c r="A45">
        <v>13</v>
      </c>
    </row>
    <row r="46" spans="1:1" x14ac:dyDescent="0.25">
      <c r="A46">
        <v>21</v>
      </c>
    </row>
    <row r="47" spans="1:1" x14ac:dyDescent="0.25">
      <c r="A47">
        <v>20</v>
      </c>
    </row>
    <row r="48" spans="1:1" x14ac:dyDescent="0.25">
      <c r="A48">
        <v>15</v>
      </c>
    </row>
    <row r="49" spans="1:1" x14ac:dyDescent="0.25">
      <c r="A49">
        <v>12</v>
      </c>
    </row>
    <row r="50" spans="1:1" x14ac:dyDescent="0.25">
      <c r="A50">
        <v>19</v>
      </c>
    </row>
    <row r="51" spans="1:1" x14ac:dyDescent="0.25">
      <c r="A51">
        <v>17</v>
      </c>
    </row>
    <row r="52" spans="1:1" x14ac:dyDescent="0.25">
      <c r="A52">
        <v>14</v>
      </c>
    </row>
    <row r="53" spans="1:1" x14ac:dyDescent="0.25">
      <c r="A53">
        <v>16</v>
      </c>
    </row>
    <row r="54" spans="1:1" x14ac:dyDescent="0.25">
      <c r="A54">
        <v>23</v>
      </c>
    </row>
    <row r="55" spans="1:1" x14ac:dyDescent="0.25">
      <c r="A55">
        <v>18</v>
      </c>
    </row>
    <row r="56" spans="1:1" x14ac:dyDescent="0.25">
      <c r="A56">
        <v>15</v>
      </c>
    </row>
    <row r="57" spans="1:1" x14ac:dyDescent="0.25">
      <c r="A57">
        <v>11</v>
      </c>
    </row>
    <row r="58" spans="1:1" x14ac:dyDescent="0.25">
      <c r="A58">
        <v>19</v>
      </c>
    </row>
    <row r="59" spans="1:1" x14ac:dyDescent="0.25">
      <c r="A59">
        <v>22</v>
      </c>
    </row>
    <row r="60" spans="1:1" x14ac:dyDescent="0.25">
      <c r="A60">
        <v>17</v>
      </c>
    </row>
    <row r="61" spans="1:1" x14ac:dyDescent="0.25">
      <c r="A61">
        <v>12</v>
      </c>
    </row>
    <row r="62" spans="1:1" x14ac:dyDescent="0.25">
      <c r="A62">
        <v>16</v>
      </c>
    </row>
    <row r="63" spans="1:1" x14ac:dyDescent="0.25">
      <c r="A63">
        <v>14</v>
      </c>
    </row>
    <row r="64" spans="1:1" x14ac:dyDescent="0.25">
      <c r="A64">
        <v>18</v>
      </c>
    </row>
    <row r="65" spans="1:1" x14ac:dyDescent="0.25">
      <c r="A65">
        <v>20</v>
      </c>
    </row>
    <row r="66" spans="1:1" x14ac:dyDescent="0.25">
      <c r="A66">
        <v>25</v>
      </c>
    </row>
    <row r="67" spans="1:1" x14ac:dyDescent="0.25">
      <c r="A67">
        <v>13</v>
      </c>
    </row>
    <row r="68" spans="1:1" x14ac:dyDescent="0.25">
      <c r="A68">
        <v>11</v>
      </c>
    </row>
    <row r="69" spans="1:1" x14ac:dyDescent="0.25">
      <c r="A69">
        <v>22</v>
      </c>
    </row>
    <row r="70" spans="1:1" x14ac:dyDescent="0.25">
      <c r="A70">
        <v>19</v>
      </c>
    </row>
    <row r="71" spans="1:1" x14ac:dyDescent="0.25">
      <c r="A71">
        <v>17</v>
      </c>
    </row>
    <row r="72" spans="1:1" x14ac:dyDescent="0.25">
      <c r="A72">
        <v>15</v>
      </c>
    </row>
    <row r="73" spans="1:1" x14ac:dyDescent="0.25">
      <c r="A73">
        <v>16</v>
      </c>
    </row>
    <row r="74" spans="1:1" x14ac:dyDescent="0.25">
      <c r="A74">
        <v>13</v>
      </c>
    </row>
    <row r="75" spans="1:1" x14ac:dyDescent="0.25">
      <c r="A75">
        <v>14</v>
      </c>
    </row>
    <row r="76" spans="1:1" x14ac:dyDescent="0.25">
      <c r="A76">
        <v>18</v>
      </c>
    </row>
    <row r="77" spans="1:1" x14ac:dyDescent="0.25">
      <c r="A77">
        <v>20</v>
      </c>
    </row>
    <row r="78" spans="1:1" x14ac:dyDescent="0.25">
      <c r="A78">
        <v>19</v>
      </c>
    </row>
    <row r="79" spans="1:1" x14ac:dyDescent="0.25">
      <c r="A79">
        <v>21</v>
      </c>
    </row>
    <row r="80" spans="1:1" x14ac:dyDescent="0.25">
      <c r="A80">
        <v>17</v>
      </c>
    </row>
    <row r="81" spans="1:1" x14ac:dyDescent="0.25">
      <c r="A81">
        <v>12</v>
      </c>
    </row>
    <row r="82" spans="1:1" x14ac:dyDescent="0.25">
      <c r="A82">
        <v>15</v>
      </c>
    </row>
    <row r="83" spans="1:1" x14ac:dyDescent="0.25">
      <c r="A83">
        <v>13</v>
      </c>
    </row>
    <row r="84" spans="1:1" x14ac:dyDescent="0.25">
      <c r="A84">
        <v>16</v>
      </c>
    </row>
    <row r="85" spans="1:1" x14ac:dyDescent="0.25">
      <c r="A85">
        <v>14</v>
      </c>
    </row>
    <row r="86" spans="1:1" x14ac:dyDescent="0.25">
      <c r="A86">
        <v>22</v>
      </c>
    </row>
    <row r="87" spans="1:1" x14ac:dyDescent="0.25">
      <c r="A87">
        <v>21</v>
      </c>
    </row>
    <row r="88" spans="1:1" x14ac:dyDescent="0.25">
      <c r="A88">
        <v>19</v>
      </c>
    </row>
    <row r="89" spans="1:1" x14ac:dyDescent="0.25">
      <c r="A89">
        <v>18</v>
      </c>
    </row>
    <row r="90" spans="1:1" x14ac:dyDescent="0.25">
      <c r="A90">
        <v>16</v>
      </c>
    </row>
    <row r="91" spans="1:1" x14ac:dyDescent="0.25">
      <c r="A91">
        <v>11</v>
      </c>
    </row>
    <row r="92" spans="1:1" x14ac:dyDescent="0.25">
      <c r="A92">
        <v>17</v>
      </c>
    </row>
    <row r="93" spans="1:1" x14ac:dyDescent="0.25">
      <c r="A93">
        <v>14</v>
      </c>
    </row>
    <row r="94" spans="1:1" x14ac:dyDescent="0.25">
      <c r="A94">
        <v>12</v>
      </c>
    </row>
    <row r="95" spans="1:1" x14ac:dyDescent="0.25">
      <c r="A95">
        <v>20</v>
      </c>
    </row>
    <row r="96" spans="1:1" x14ac:dyDescent="0.25">
      <c r="A96">
        <v>23</v>
      </c>
    </row>
    <row r="97" spans="1:2" x14ac:dyDescent="0.25">
      <c r="A97">
        <v>19</v>
      </c>
    </row>
    <row r="98" spans="1:2" x14ac:dyDescent="0.25">
      <c r="A98">
        <v>15</v>
      </c>
    </row>
    <row r="99" spans="1:2" x14ac:dyDescent="0.25">
      <c r="A99">
        <v>16</v>
      </c>
    </row>
    <row r="100" spans="1:2" x14ac:dyDescent="0.25">
      <c r="A100">
        <v>13</v>
      </c>
    </row>
    <row r="101" spans="1:2" x14ac:dyDescent="0.25">
      <c r="A101">
        <v>18</v>
      </c>
    </row>
    <row r="103" spans="1:2" x14ac:dyDescent="0.25">
      <c r="A103" s="4" t="s">
        <v>10</v>
      </c>
      <c r="B103" s="2">
        <f>AVERAGE(A2:A101)</f>
        <v>16.739999999999998</v>
      </c>
    </row>
    <row r="104" spans="1:2" x14ac:dyDescent="0.25">
      <c r="A104" s="4" t="s">
        <v>25</v>
      </c>
      <c r="B104" s="2">
        <f>D4-D3</f>
        <v>19</v>
      </c>
    </row>
    <row r="105" spans="1:2" x14ac:dyDescent="0.25">
      <c r="A105" s="4" t="s">
        <v>31</v>
      </c>
      <c r="B105" s="2">
        <f>_xlfn.STDEV.S(A2:A101)</f>
        <v>4.1429506881014673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</vt:lpstr>
      <vt:lpstr>2</vt:lpstr>
      <vt:lpstr>3</vt:lpstr>
      <vt:lpstr>Q1</vt:lpstr>
      <vt:lpstr>Q2</vt:lpstr>
      <vt:lpstr>Q3</vt:lpstr>
      <vt:lpstr>Q4</vt:lpstr>
      <vt:lpstr>Q5</vt:lpstr>
      <vt:lpstr>Q6</vt:lpstr>
      <vt:lpstr>Q7</vt:lpstr>
      <vt:lpstr>Sheet3</vt:lpstr>
      <vt:lpstr>Q8</vt:lpstr>
      <vt:lpstr>Q9</vt:lpstr>
      <vt:lpstr>Q10</vt:lpstr>
      <vt:lpstr>Q11</vt:lpstr>
      <vt:lpstr>Q12</vt:lpstr>
      <vt:lpstr>Q13</vt:lpstr>
      <vt:lpstr>Q14</vt:lpstr>
      <vt:lpstr>SK1</vt:lpstr>
      <vt:lpstr>SK2</vt:lpstr>
      <vt:lpstr>SK3</vt:lpstr>
      <vt:lpstr>SK4</vt:lpstr>
      <vt:lpstr>SK5</vt:lpstr>
      <vt:lpstr>PQ1</vt:lpstr>
      <vt:lpstr>PQ2</vt:lpstr>
      <vt:lpstr>PQ3</vt:lpstr>
      <vt:lpstr>PQ4</vt:lpstr>
      <vt:lpstr>PQ5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pavilion</cp:lastModifiedBy>
  <dcterms:created xsi:type="dcterms:W3CDTF">2023-10-09T11:37:27Z</dcterms:created>
  <dcterms:modified xsi:type="dcterms:W3CDTF">2023-10-12T12:45:18Z</dcterms:modified>
</cp:coreProperties>
</file>