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<sst xmlns="http://schemas.openxmlformats.org/spreadsheetml/2006/main" count="35" uniqueCount="32">
  <si>
    <t>index</t>
  </si>
  <si>
    <t>x</t>
  </si>
  <si>
    <t>y=sin(x)</t>
  </si>
  <si>
    <t>Ix</t>
  </si>
  <si>
    <t>Iy</t>
  </si>
  <si>
    <t>8-bit input</t>
  </si>
  <si>
    <t>x1</t>
  </si>
  <si>
    <t>x2</t>
  </si>
  <si>
    <t>y1</t>
  </si>
  <si>
    <t>y2</t>
  </si>
  <si>
    <t>y</t>
  </si>
  <si>
    <t>error ABS(127*sin(x) - y)</t>
  </si>
  <si>
    <t>max error:</t>
  </si>
  <si>
    <t>average error:</t>
  </si>
  <si>
    <t>const long IxTab[22] = {</t>
  </si>
  <si>
    <t>const long IyTab[22] = {</t>
  </si>
  <si>
    <t>127*sin(2*pi*x/256)</t>
  </si>
  <si>
    <t>Expected values derived from Excel's SIN() function and rounded to nearest integer.</t>
  </si>
  <si>
    <t>Expected values from column M on first page and truncated to integer.  Rounding error makes this a less meaningful test of accuracy.</t>
  </si>
  <si>
    <t>const short Expected[256] = {</t>
  </si>
  <si>
    <t>Correct (R4)</t>
  </si>
  <si>
    <t>Correct</t>
  </si>
  <si>
    <t>OffBy1 (R5)</t>
  </si>
  <si>
    <t>OffBy1</t>
  </si>
  <si>
    <t>OffBy2 (R6)</t>
  </si>
  <si>
    <t>OffBy2</t>
  </si>
  <si>
    <t>OffBy3 (R7)</t>
  </si>
  <si>
    <t>OffBy3</t>
  </si>
  <si>
    <t>OffBy4 (R8)</t>
  </si>
  <si>
    <t>OffBy4</t>
  </si>
  <si>
    <t>OffBy5+ (R9)</t>
  </si>
  <si>
    <t>OffBy5+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</si>
</sst>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1.0"/>
      <color theme="1"/>
      <name val="Calibri"/>
    </font>
    <font>
      <color theme="1"/>
      <name val="Calibri"/>
    </font>
    <font>
      <b/>
      <sz val="11.0"/>
      <color rgb="FFFF0000"/>
      <name val="Calibri"/>
    </font>
    <font>
      <b/>
      <sz val="11.0"/>
      <color theme="1"/>
      <name val="Calibri"/>
    </font>
    <font>
      <b/>
      <sz val="11.0"/>
      <color rgb="FF00B0F0"/>
      <name val="Calibri"/>
    </font>
    <font>
      <sz val="11.0"/>
      <color rgb="FF00B0F0"/>
      <name val="Calibri"/>
    </font>
    <font>
      <b/>
      <sz val="11.0"/>
      <color rgb="FF00B0F0"/>
      <name val="Courier New"/>
    </font>
    <font>
      <b/>
      <sz val="11.0"/>
      <color theme="1"/>
      <name val="Courier Ne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164" xfId="0" applyFont="1" applyNumberForma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Sin Table</a:t>
            </a:r>
          </a:p>
        </c:rich>
      </c:tx>
      <c:layout>
        <c:manualLayout>
          <c:xMode val="edge"/>
          <c:yMode val="edge"/>
          <c:x val="0.6255129065388564"/>
          <c:y val="0.13333333333333333"/>
        </c:manualLayout>
      </c:layout>
      <c:overlay val="0"/>
    </c:title>
    <c:plotArea>
      <c:layout>
        <c:manualLayout>
          <c:xMode val="edge"/>
          <c:yMode val="edge"/>
          <c:x val="0.19217692571037315"/>
          <c:y val="0.09334794020312677"/>
          <c:w val="0.7570232112290312"/>
          <c:h val="0.638642017573890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Sheet1!$D$2:$D$22</c:f>
            </c:numRef>
          </c:xVal>
          <c:yVal>
            <c:numRef>
              <c:f>Sheet1!$E$2:$E$22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646657"/>
        <c:axId val="438380724"/>
      </c:scatterChart>
      <c:valAx>
        <c:axId val="1222646657"/>
        <c:scaling>
          <c:orientation val="minMax"/>
          <c:max val="256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Input, Ix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380724"/>
        <c:majorUnit val="32.0"/>
        <c:minorUnit val="8.0"/>
      </c:valAx>
      <c:valAx>
        <c:axId val="438380724"/>
        <c:scaling>
          <c:orientation val="minMax"/>
          <c:max val="128.0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Output, Iy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646657"/>
        <c:majorUnit val="32.0"/>
        <c:minorUnit val="8.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Error</a:t>
            </a:r>
          </a:p>
        </c:rich>
      </c:tx>
      <c:layout>
        <c:manualLayout>
          <c:xMode val="edge"/>
          <c:yMode val="edge"/>
          <c:x val="0.4342085587127696"/>
          <c:y val="0.034782608695652174"/>
        </c:manualLayout>
      </c:layout>
      <c:overlay val="0"/>
    </c:title>
    <c:plotArea>
      <c:layout>
        <c:manualLayout>
          <c:xMode val="edge"/>
          <c:yMode val="edge"/>
          <c:x val="0.19217692571037315"/>
          <c:y val="0.09334794020312677"/>
          <c:w val="0.7570232112290312"/>
          <c:h val="0.638642017573890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Sheet1!$G$2:$G$257</c:f>
            </c:numRef>
          </c:xVal>
          <c:yVal>
            <c:numRef>
              <c:f>Sheet1!$N$2:$N$257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80368"/>
        <c:axId val="28356720"/>
      </c:scatterChart>
      <c:valAx>
        <c:axId val="1182380368"/>
        <c:scaling>
          <c:orientation val="minMax"/>
          <c:max val="256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Input, x
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56720"/>
        <c:majorUnit val="32.0"/>
        <c:minorUnit val="8.0"/>
      </c:valAx>
      <c:valAx>
        <c:axId val="2835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38036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180975</xdr:rowOff>
    </xdr:from>
    <xdr:ext cx="3505200" cy="23050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0</xdr:colOff>
      <xdr:row>23</xdr:row>
      <xdr:rowOff>0</xdr:rowOff>
    </xdr:from>
    <xdr:ext cx="3505200" cy="22955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0.57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G1" s="1" t="s">
        <v>5</v>
      </c>
      <c r="H1" s="1" t="s">
        <v>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>
      <c r="A2" s="1">
        <v>0.0</v>
      </c>
      <c r="B2" s="3">
        <f t="shared" ref="B2:B23" si="1">A2*2*PI()/20</f>
        <v>0</v>
      </c>
      <c r="C2" s="3">
        <f t="shared" ref="C2:C23" si="2">SIN(B2)</f>
        <v>0</v>
      </c>
      <c r="D2" s="4">
        <f t="shared" ref="D2:D8" si="3">ROUND(A2*255/20,0)</f>
        <v>0</v>
      </c>
      <c r="E2" s="4">
        <f t="shared" ref="E2:E22" si="4">ROUND(C2*127,0)</f>
        <v>0</v>
      </c>
      <c r="G2" s="5">
        <v>0.0</v>
      </c>
      <c r="H2" s="5">
        <f t="shared" ref="H2:H257" si="5">G2*2*PI()/256</f>
        <v>0</v>
      </c>
      <c r="I2" s="5">
        <f t="shared" ref="I2:I257" si="6">IF(G2&lt;$D$3,$D$2,IF(G2&lt;$D$4,$D$3,IF(G2&lt;$D$5,$D$4,IF(G2&lt;$D$6,$D$5,IF(G2&lt;$D$7,$D$6,IF(G2&lt;$D$8,$D$7,IF(G2&lt;$D$9,$D$8,IF(G2&lt;$D$10,$D$9,IF(G2&lt;$D$11,$D$10,IF(G2&lt;$D$12,$D$11,IF(G2&lt;$D$13,$D$12,IF(G2&lt;$D$14,$D$13,IF(G2&lt;$D$15,$D$14,IF(G2&lt;$D$16,$D$15,IF(G2&lt;$D$17,$D$16,IF(G2&lt;$D$18,$D$17,IF(G2&lt;$D$19,$D$18,IF(G2&lt;$D$20,$D$19,IF(G2&lt;$D$21,$D$20,IF(G2&lt;$D$22,$D$21,$D$22))))))))))))))))))))</f>
        <v>0</v>
      </c>
      <c r="J2" s="5">
        <f t="shared" ref="J2:J257" si="7">IF(G2&lt;$D$3,$D$3,IF(G2&lt;$D$4,$D$4,IF(G2&lt;$D$5,$D$5,IF(G2&lt;$D$6,$D$6,IF(G2&lt;$D$7,$D$7,IF(G2&lt;$D$8,$D$8,IF(G2&lt;$D$9,$D$9,IF(G2&lt;$D$10,$D$10,IF(G2&lt;$D$11,$D$11,IF(G2&lt;$D$12,$D$12,IF(G2&lt;$D$13,$D$13,IF(G2&lt;$D$14,$D$14,IF(G2&lt;$D$15,$D$15,IF(G2&lt;$D$16,$D$16,IF(G2&lt;$D$17,$D$17,IF(G2&lt;$D$18,$D$18,IF(G2&lt;$D$19,$D$19,IF(G2&lt;$D$20,$D$20,IF(G2&lt;$D$21,$D$21,IF(G2&lt;$D$22,$D$22,256))))))))))))))))))))</f>
        <v>13</v>
      </c>
      <c r="K2" s="5">
        <f t="shared" ref="K2:K257" si="8">IF(G2&lt;$D$3,$E$2,IF(G2&lt;$D$4,$E$3,IF(G2&lt;$D$5,$E$4,IF(G2&lt;$D$6,$E$5,IF(G2&lt;$D$7,$E$6,IF(G2&lt;$D$8,$E$7,IF(G2&lt;$D$9,$E$8,IF(G2&lt;$D$10,$E$9,IF(G2&lt;$D$11,$E$10,IF(G2&lt;$D$12,$E$11,IF(G2&lt;$D$13,$E$12,IF(G2&lt;$D$14,$E$13,IF(G2&lt;$D$15,$E$14,IF(G2&lt;$D$16,$E$15,IF(G2&lt;$D$17,$E$16,IF(G2&lt;$D$18,$E$17,IF(G2&lt;$D$19,$E$18,IF(G2&lt;$D$20,$E$19,IF(G2&lt;$D$21,$E$20,IF(G2&lt;$D$22,$E$21,$E$22))))))))))))))))))))</f>
        <v>0</v>
      </c>
      <c r="L2" s="5">
        <f t="shared" ref="L2:L257" si="9">IF(G2&lt;$D$3,$E$3,IF(G2&lt;$D$4,$E$4,IF(G2&lt;$D$5,$E$5,IF(G2&lt;$D$6,$E$6,IF(G2&lt;$D$7,$E$7,IF(G2&lt;$D$8,$E$8,IF(G2&lt;$D$9,$E$9,IF(G2&lt;$D$10,$E$10,IF(G2&lt;$D$11,$E$11,IF(G2&lt;$D$12,$E$12,IF(G2&lt;$D$13,$E$13,IF(G2&lt;$D$14,$E$14,IF(G2&lt;$D$15,$E$15,IF(G2&lt;$D$16,$E$16,IF(G2&lt;$D$17,$E$17,IF(G2&lt;$D$18,$E$18,IF(G2&lt;$D$19,$E$19,IF(G2&lt;$D$20,$E$20,IF(G2&lt;$D$21,$E$21,IF(G2&lt;$D$22,$E$22,0))))))))))))))))))))</f>
        <v>39</v>
      </c>
      <c r="M2" s="6">
        <f t="shared" ref="M2:M257" si="10">(L2-K2)*(G2-I2)/(J2-I2)+K2</f>
        <v>0</v>
      </c>
      <c r="N2" s="5">
        <f t="shared" ref="N2:N257" si="11">ABS(127*SIN(H2)-M2)</f>
        <v>0</v>
      </c>
      <c r="O2" s="1" t="s">
        <v>12</v>
      </c>
    </row>
    <row r="3">
      <c r="A3" s="1">
        <v>1.0</v>
      </c>
      <c r="B3" s="3">
        <f t="shared" si="1"/>
        <v>0.3141592654</v>
      </c>
      <c r="C3" s="3">
        <f t="shared" si="2"/>
        <v>0.3090169944</v>
      </c>
      <c r="D3" s="4">
        <f t="shared" si="3"/>
        <v>13</v>
      </c>
      <c r="E3" s="4">
        <f t="shared" si="4"/>
        <v>39</v>
      </c>
      <c r="G3" s="1">
        <f t="shared" ref="G3:G257" si="12">G2+1</f>
        <v>1</v>
      </c>
      <c r="H3" s="1">
        <f t="shared" si="5"/>
        <v>0.02454369261</v>
      </c>
      <c r="I3" s="1">
        <f t="shared" si="6"/>
        <v>0</v>
      </c>
      <c r="J3" s="1">
        <f t="shared" si="7"/>
        <v>13</v>
      </c>
      <c r="K3" s="1">
        <f t="shared" si="8"/>
        <v>0</v>
      </c>
      <c r="L3" s="1">
        <f t="shared" si="9"/>
        <v>39</v>
      </c>
      <c r="M3" s="7">
        <f t="shared" si="10"/>
        <v>3</v>
      </c>
      <c r="N3" s="2">
        <f t="shared" si="11"/>
        <v>0.1167360224</v>
      </c>
      <c r="O3" s="1">
        <f>MAX(N2:N257)</f>
        <v>3.116736022</v>
      </c>
    </row>
    <row r="4">
      <c r="A4" s="1">
        <v>2.0</v>
      </c>
      <c r="B4" s="3">
        <f t="shared" si="1"/>
        <v>0.6283185307</v>
      </c>
      <c r="C4" s="3">
        <f t="shared" si="2"/>
        <v>0.5877852523</v>
      </c>
      <c r="D4" s="4">
        <f t="shared" si="3"/>
        <v>26</v>
      </c>
      <c r="E4" s="4">
        <f t="shared" si="4"/>
        <v>75</v>
      </c>
      <c r="G4" s="1">
        <f t="shared" si="12"/>
        <v>2</v>
      </c>
      <c r="H4" s="1">
        <f t="shared" si="5"/>
        <v>0.04908738521</v>
      </c>
      <c r="I4" s="1">
        <f t="shared" si="6"/>
        <v>0</v>
      </c>
      <c r="J4" s="1">
        <f t="shared" si="7"/>
        <v>13</v>
      </c>
      <c r="K4" s="1">
        <f t="shared" si="8"/>
        <v>0</v>
      </c>
      <c r="L4" s="1">
        <f t="shared" si="9"/>
        <v>39</v>
      </c>
      <c r="M4" s="7">
        <f t="shared" si="10"/>
        <v>6</v>
      </c>
      <c r="N4" s="1">
        <f t="shared" si="11"/>
        <v>0.2315946396</v>
      </c>
      <c r="O4" s="1" t="s">
        <v>13</v>
      </c>
    </row>
    <row r="5">
      <c r="A5" s="1">
        <v>3.0</v>
      </c>
      <c r="B5" s="3">
        <f t="shared" si="1"/>
        <v>0.9424777961</v>
      </c>
      <c r="C5" s="3">
        <f t="shared" si="2"/>
        <v>0.8090169944</v>
      </c>
      <c r="D5" s="4">
        <f t="shared" si="3"/>
        <v>38</v>
      </c>
      <c r="E5" s="4">
        <f t="shared" si="4"/>
        <v>103</v>
      </c>
      <c r="G5" s="1">
        <f t="shared" si="12"/>
        <v>3</v>
      </c>
      <c r="H5" s="1">
        <f t="shared" si="5"/>
        <v>0.07363107782</v>
      </c>
      <c r="I5" s="1">
        <f t="shared" si="6"/>
        <v>0</v>
      </c>
      <c r="J5" s="1">
        <f t="shared" si="7"/>
        <v>13</v>
      </c>
      <c r="K5" s="1">
        <f t="shared" si="8"/>
        <v>0</v>
      </c>
      <c r="L5" s="1">
        <f t="shared" si="9"/>
        <v>39</v>
      </c>
      <c r="M5" s="7">
        <f t="shared" si="10"/>
        <v>9</v>
      </c>
      <c r="N5" s="1">
        <f t="shared" si="11"/>
        <v>0.3426995772</v>
      </c>
      <c r="O5" s="1">
        <f>AVERAGE(N2:N257)</f>
        <v>0.8485574905</v>
      </c>
    </row>
    <row r="6">
      <c r="A6" s="1">
        <v>4.0</v>
      </c>
      <c r="B6" s="3">
        <f t="shared" si="1"/>
        <v>1.256637061</v>
      </c>
      <c r="C6" s="3">
        <f t="shared" si="2"/>
        <v>0.9510565163</v>
      </c>
      <c r="D6" s="4">
        <f t="shared" si="3"/>
        <v>51</v>
      </c>
      <c r="E6" s="4">
        <f t="shared" si="4"/>
        <v>121</v>
      </c>
      <c r="G6" s="1">
        <f t="shared" si="12"/>
        <v>4</v>
      </c>
      <c r="H6" s="1">
        <f t="shared" si="5"/>
        <v>0.09817477042</v>
      </c>
      <c r="I6" s="1">
        <f t="shared" si="6"/>
        <v>0</v>
      </c>
      <c r="J6" s="1">
        <f t="shared" si="7"/>
        <v>13</v>
      </c>
      <c r="K6" s="1">
        <f t="shared" si="8"/>
        <v>0</v>
      </c>
      <c r="L6" s="1">
        <f t="shared" si="9"/>
        <v>39</v>
      </c>
      <c r="M6" s="7">
        <f t="shared" si="10"/>
        <v>12</v>
      </c>
      <c r="N6" s="1">
        <f t="shared" si="11"/>
        <v>0.4481768219</v>
      </c>
    </row>
    <row r="7">
      <c r="A7" s="1">
        <v>5.0</v>
      </c>
      <c r="B7" s="3">
        <f t="shared" si="1"/>
        <v>1.570796327</v>
      </c>
      <c r="C7" s="3">
        <f t="shared" si="2"/>
        <v>1</v>
      </c>
      <c r="D7" s="4">
        <f t="shared" si="3"/>
        <v>64</v>
      </c>
      <c r="E7" s="4">
        <f t="shared" si="4"/>
        <v>127</v>
      </c>
      <c r="G7" s="1">
        <f t="shared" si="12"/>
        <v>5</v>
      </c>
      <c r="H7" s="1">
        <f t="shared" si="5"/>
        <v>0.122718463</v>
      </c>
      <c r="I7" s="1">
        <f t="shared" si="6"/>
        <v>0</v>
      </c>
      <c r="J7" s="1">
        <f t="shared" si="7"/>
        <v>13</v>
      </c>
      <c r="K7" s="1">
        <f t="shared" si="8"/>
        <v>0</v>
      </c>
      <c r="L7" s="1">
        <f t="shared" si="9"/>
        <v>39</v>
      </c>
      <c r="M7" s="7">
        <f t="shared" si="10"/>
        <v>15</v>
      </c>
      <c r="N7" s="1">
        <f t="shared" si="11"/>
        <v>0.5461557503</v>
      </c>
    </row>
    <row r="8">
      <c r="A8" s="1">
        <v>6.0</v>
      </c>
      <c r="B8" s="3">
        <f t="shared" si="1"/>
        <v>1.884955592</v>
      </c>
      <c r="C8" s="3">
        <f t="shared" si="2"/>
        <v>0.9510565163</v>
      </c>
      <c r="D8" s="4">
        <f t="shared" si="3"/>
        <v>77</v>
      </c>
      <c r="E8" s="4">
        <f t="shared" si="4"/>
        <v>121</v>
      </c>
      <c r="G8" s="1">
        <f t="shared" si="12"/>
        <v>6</v>
      </c>
      <c r="H8" s="1">
        <f t="shared" si="5"/>
        <v>0.1472621556</v>
      </c>
      <c r="I8" s="1">
        <f t="shared" si="6"/>
        <v>0</v>
      </c>
      <c r="J8" s="1">
        <f t="shared" si="7"/>
        <v>13</v>
      </c>
      <c r="K8" s="1">
        <f t="shared" si="8"/>
        <v>0</v>
      </c>
      <c r="L8" s="1">
        <f t="shared" si="9"/>
        <v>39</v>
      </c>
      <c r="M8" s="7">
        <f t="shared" si="10"/>
        <v>18</v>
      </c>
      <c r="N8" s="1">
        <f t="shared" si="11"/>
        <v>0.6347702558</v>
      </c>
    </row>
    <row r="9">
      <c r="A9" s="1">
        <v>7.0</v>
      </c>
      <c r="B9" s="3">
        <f t="shared" si="1"/>
        <v>2.199114858</v>
      </c>
      <c r="C9" s="3">
        <f t="shared" si="2"/>
        <v>0.8090169944</v>
      </c>
      <c r="D9" s="4">
        <v>90.0</v>
      </c>
      <c r="E9" s="4">
        <f t="shared" si="4"/>
        <v>103</v>
      </c>
      <c r="G9" s="1">
        <f t="shared" si="12"/>
        <v>7</v>
      </c>
      <c r="H9" s="1">
        <f t="shared" si="5"/>
        <v>0.1718058482</v>
      </c>
      <c r="I9" s="1">
        <f t="shared" si="6"/>
        <v>0</v>
      </c>
      <c r="J9" s="1">
        <f t="shared" si="7"/>
        <v>13</v>
      </c>
      <c r="K9" s="1">
        <f t="shared" si="8"/>
        <v>0</v>
      </c>
      <c r="L9" s="1">
        <f t="shared" si="9"/>
        <v>39</v>
      </c>
      <c r="M9" s="7">
        <f t="shared" si="10"/>
        <v>21</v>
      </c>
      <c r="N9" s="1">
        <f t="shared" si="11"/>
        <v>0.7121598726</v>
      </c>
    </row>
    <row r="10">
      <c r="A10" s="1">
        <v>8.0</v>
      </c>
      <c r="B10" s="3">
        <f t="shared" si="1"/>
        <v>2.513274123</v>
      </c>
      <c r="C10" s="3">
        <f t="shared" si="2"/>
        <v>0.5877852523</v>
      </c>
      <c r="D10" s="4">
        <f t="shared" ref="D10:D12" si="13">ROUND(A10*255/20,0)</f>
        <v>102</v>
      </c>
      <c r="E10" s="4">
        <f t="shared" si="4"/>
        <v>75</v>
      </c>
      <c r="G10" s="1">
        <f t="shared" si="12"/>
        <v>8</v>
      </c>
      <c r="H10" s="1">
        <f t="shared" si="5"/>
        <v>0.1963495408</v>
      </c>
      <c r="I10" s="1">
        <f t="shared" si="6"/>
        <v>0</v>
      </c>
      <c r="J10" s="1">
        <f t="shared" si="7"/>
        <v>13</v>
      </c>
      <c r="K10" s="1">
        <f t="shared" si="8"/>
        <v>0</v>
      </c>
      <c r="L10" s="1">
        <f t="shared" si="9"/>
        <v>39</v>
      </c>
      <c r="M10" s="7">
        <f t="shared" si="10"/>
        <v>24</v>
      </c>
      <c r="N10" s="1">
        <f t="shared" si="11"/>
        <v>0.776470896</v>
      </c>
    </row>
    <row r="11">
      <c r="A11" s="1">
        <v>9.0</v>
      </c>
      <c r="B11" s="3">
        <f t="shared" si="1"/>
        <v>2.827433388</v>
      </c>
      <c r="C11" s="3">
        <f t="shared" si="2"/>
        <v>0.3090169944</v>
      </c>
      <c r="D11" s="4">
        <f t="shared" si="13"/>
        <v>115</v>
      </c>
      <c r="E11" s="4">
        <f t="shared" si="4"/>
        <v>39</v>
      </c>
      <c r="G11" s="1">
        <f t="shared" si="12"/>
        <v>9</v>
      </c>
      <c r="H11" s="1">
        <f t="shared" si="5"/>
        <v>0.2208932335</v>
      </c>
      <c r="I11" s="1">
        <f t="shared" si="6"/>
        <v>0</v>
      </c>
      <c r="J11" s="1">
        <f t="shared" si="7"/>
        <v>13</v>
      </c>
      <c r="K11" s="1">
        <f t="shared" si="8"/>
        <v>0</v>
      </c>
      <c r="L11" s="1">
        <f t="shared" si="9"/>
        <v>39</v>
      </c>
      <c r="M11" s="7">
        <f t="shared" si="10"/>
        <v>27</v>
      </c>
      <c r="N11" s="1">
        <f t="shared" si="11"/>
        <v>0.8258574999</v>
      </c>
    </row>
    <row r="12">
      <c r="A12" s="1">
        <v>10.0</v>
      </c>
      <c r="B12" s="3">
        <f t="shared" si="1"/>
        <v>3.141592654</v>
      </c>
      <c r="C12" s="3">
        <f t="shared" si="2"/>
        <v>0</v>
      </c>
      <c r="D12" s="4">
        <f t="shared" si="13"/>
        <v>128</v>
      </c>
      <c r="E12" s="4">
        <f t="shared" si="4"/>
        <v>0</v>
      </c>
      <c r="G12" s="1">
        <f t="shared" si="12"/>
        <v>10</v>
      </c>
      <c r="H12" s="1">
        <f t="shared" si="5"/>
        <v>0.2454369261</v>
      </c>
      <c r="I12" s="1">
        <f t="shared" si="6"/>
        <v>0</v>
      </c>
      <c r="J12" s="1">
        <f t="shared" si="7"/>
        <v>13</v>
      </c>
      <c r="K12" s="1">
        <f t="shared" si="8"/>
        <v>0</v>
      </c>
      <c r="L12" s="1">
        <f t="shared" si="9"/>
        <v>39</v>
      </c>
      <c r="M12" s="7">
        <f t="shared" si="10"/>
        <v>30</v>
      </c>
      <c r="N12" s="1">
        <f t="shared" si="11"/>
        <v>0.8584828477</v>
      </c>
    </row>
    <row r="13">
      <c r="A13" s="1">
        <v>11.0</v>
      </c>
      <c r="B13" s="3">
        <f t="shared" si="1"/>
        <v>3.455751919</v>
      </c>
      <c r="C13" s="3">
        <f t="shared" si="2"/>
        <v>-0.3090169944</v>
      </c>
      <c r="D13" s="4">
        <v>141.0</v>
      </c>
      <c r="E13" s="4">
        <f t="shared" si="4"/>
        <v>-39</v>
      </c>
      <c r="G13" s="1">
        <f t="shared" si="12"/>
        <v>11</v>
      </c>
      <c r="H13" s="1">
        <f t="shared" si="5"/>
        <v>0.2699806187</v>
      </c>
      <c r="I13" s="1">
        <f t="shared" si="6"/>
        <v>0</v>
      </c>
      <c r="J13" s="1">
        <f t="shared" si="7"/>
        <v>13</v>
      </c>
      <c r="K13" s="1">
        <f t="shared" si="8"/>
        <v>0</v>
      </c>
      <c r="L13" s="1">
        <f t="shared" si="9"/>
        <v>39</v>
      </c>
      <c r="M13" s="7">
        <f t="shared" si="10"/>
        <v>33</v>
      </c>
      <c r="N13" s="1">
        <f t="shared" si="11"/>
        <v>0.8725201993</v>
      </c>
    </row>
    <row r="14">
      <c r="A14" s="1">
        <v>12.0</v>
      </c>
      <c r="B14" s="3">
        <f t="shared" si="1"/>
        <v>3.769911184</v>
      </c>
      <c r="C14" s="3">
        <f t="shared" si="2"/>
        <v>-0.5877852523</v>
      </c>
      <c r="D14" s="4">
        <v>154.0</v>
      </c>
      <c r="E14" s="4">
        <f t="shared" si="4"/>
        <v>-75</v>
      </c>
      <c r="G14" s="1">
        <f t="shared" si="12"/>
        <v>12</v>
      </c>
      <c r="H14" s="1">
        <f t="shared" si="5"/>
        <v>0.2945243113</v>
      </c>
      <c r="I14" s="1">
        <f t="shared" si="6"/>
        <v>0</v>
      </c>
      <c r="J14" s="1">
        <f t="shared" si="7"/>
        <v>13</v>
      </c>
      <c r="K14" s="1">
        <f t="shared" si="8"/>
        <v>0</v>
      </c>
      <c r="L14" s="1">
        <f t="shared" si="9"/>
        <v>39</v>
      </c>
      <c r="M14" s="7">
        <f t="shared" si="10"/>
        <v>36</v>
      </c>
      <c r="N14" s="1">
        <f t="shared" si="11"/>
        <v>0.8661540113</v>
      </c>
    </row>
    <row r="15">
      <c r="A15" s="1">
        <v>13.0</v>
      </c>
      <c r="B15" s="3">
        <f t="shared" si="1"/>
        <v>4.08407045</v>
      </c>
      <c r="C15" s="3">
        <f t="shared" si="2"/>
        <v>-0.8090169944</v>
      </c>
      <c r="D15" s="4">
        <f t="shared" ref="D15:D16" si="14">ROUND(A15*255/20,0)</f>
        <v>166</v>
      </c>
      <c r="E15" s="4">
        <f t="shared" si="4"/>
        <v>-103</v>
      </c>
      <c r="G15" s="5">
        <f t="shared" si="12"/>
        <v>13</v>
      </c>
      <c r="H15" s="5">
        <f t="shared" si="5"/>
        <v>0.3190680039</v>
      </c>
      <c r="I15" s="5">
        <f t="shared" si="6"/>
        <v>13</v>
      </c>
      <c r="J15" s="5">
        <f t="shared" si="7"/>
        <v>26</v>
      </c>
      <c r="K15" s="5">
        <f t="shared" si="8"/>
        <v>39</v>
      </c>
      <c r="L15" s="5">
        <f t="shared" si="9"/>
        <v>75</v>
      </c>
      <c r="M15" s="6">
        <f t="shared" si="10"/>
        <v>39</v>
      </c>
      <c r="N15" s="5">
        <f t="shared" si="11"/>
        <v>0.8375810307</v>
      </c>
    </row>
    <row r="16">
      <c r="A16" s="1">
        <v>14.0</v>
      </c>
      <c r="B16" s="3">
        <f t="shared" si="1"/>
        <v>4.398229715</v>
      </c>
      <c r="C16" s="3">
        <f t="shared" si="2"/>
        <v>-0.9510565163</v>
      </c>
      <c r="D16" s="4">
        <f t="shared" si="14"/>
        <v>179</v>
      </c>
      <c r="E16" s="4">
        <f t="shared" si="4"/>
        <v>-121</v>
      </c>
      <c r="G16" s="1">
        <f t="shared" si="12"/>
        <v>14</v>
      </c>
      <c r="H16" s="1">
        <f t="shared" si="5"/>
        <v>0.3436116965</v>
      </c>
      <c r="I16" s="1">
        <f t="shared" si="6"/>
        <v>13</v>
      </c>
      <c r="J16" s="1">
        <f t="shared" si="7"/>
        <v>26</v>
      </c>
      <c r="K16" s="1">
        <f t="shared" si="8"/>
        <v>39</v>
      </c>
      <c r="L16" s="1">
        <f t="shared" si="9"/>
        <v>75</v>
      </c>
      <c r="M16" s="7">
        <f t="shared" si="10"/>
        <v>41.76923077</v>
      </c>
      <c r="N16" s="1">
        <f t="shared" si="11"/>
        <v>1.015780612</v>
      </c>
    </row>
    <row r="17">
      <c r="A17" s="1">
        <v>15.0</v>
      </c>
      <c r="B17" s="3">
        <f t="shared" si="1"/>
        <v>4.71238898</v>
      </c>
      <c r="C17" s="3">
        <f t="shared" si="2"/>
        <v>-1</v>
      </c>
      <c r="D17" s="4">
        <v>192.0</v>
      </c>
      <c r="E17" s="4">
        <f t="shared" si="4"/>
        <v>-127</v>
      </c>
      <c r="G17" s="1">
        <f t="shared" si="12"/>
        <v>15</v>
      </c>
      <c r="H17" s="1">
        <f t="shared" si="5"/>
        <v>0.3681553891</v>
      </c>
      <c r="I17" s="1">
        <f t="shared" si="6"/>
        <v>13</v>
      </c>
      <c r="J17" s="1">
        <f t="shared" si="7"/>
        <v>26</v>
      </c>
      <c r="K17" s="1">
        <f t="shared" si="8"/>
        <v>39</v>
      </c>
      <c r="L17" s="1">
        <f t="shared" si="9"/>
        <v>75</v>
      </c>
      <c r="M17" s="7">
        <f t="shared" si="10"/>
        <v>44.53846154</v>
      </c>
      <c r="N17" s="1">
        <f t="shared" si="11"/>
        <v>1.168208101</v>
      </c>
    </row>
    <row r="18">
      <c r="A18" s="1">
        <v>16.0</v>
      </c>
      <c r="B18" s="3">
        <f t="shared" si="1"/>
        <v>5.026548246</v>
      </c>
      <c r="C18" s="3">
        <f t="shared" si="2"/>
        <v>-0.9510565163</v>
      </c>
      <c r="D18" s="4">
        <v>205.0</v>
      </c>
      <c r="E18" s="4">
        <f t="shared" si="4"/>
        <v>-121</v>
      </c>
      <c r="G18" s="1">
        <f t="shared" si="12"/>
        <v>16</v>
      </c>
      <c r="H18" s="1">
        <f t="shared" si="5"/>
        <v>0.3926990817</v>
      </c>
      <c r="I18" s="1">
        <f t="shared" si="6"/>
        <v>13</v>
      </c>
      <c r="J18" s="1">
        <f t="shared" si="7"/>
        <v>26</v>
      </c>
      <c r="K18" s="1">
        <f t="shared" si="8"/>
        <v>39</v>
      </c>
      <c r="L18" s="1">
        <f t="shared" si="9"/>
        <v>75</v>
      </c>
      <c r="M18" s="7">
        <f t="shared" si="10"/>
        <v>47.30769231</v>
      </c>
      <c r="N18" s="1">
        <f t="shared" si="11"/>
        <v>1.293103603</v>
      </c>
    </row>
    <row r="19">
      <c r="A19" s="1">
        <v>17.0</v>
      </c>
      <c r="B19" s="3">
        <f t="shared" si="1"/>
        <v>5.340707511</v>
      </c>
      <c r="C19" s="3">
        <f t="shared" si="2"/>
        <v>-0.8090169944</v>
      </c>
      <c r="D19" s="4">
        <v>218.0</v>
      </c>
      <c r="E19" s="4">
        <f t="shared" si="4"/>
        <v>-103</v>
      </c>
      <c r="G19" s="1">
        <f t="shared" si="12"/>
        <v>17</v>
      </c>
      <c r="H19" s="1">
        <f t="shared" si="5"/>
        <v>0.4172427743</v>
      </c>
      <c r="I19" s="1">
        <f t="shared" si="6"/>
        <v>13</v>
      </c>
      <c r="J19" s="1">
        <f t="shared" si="7"/>
        <v>26</v>
      </c>
      <c r="K19" s="1">
        <f t="shared" si="8"/>
        <v>39</v>
      </c>
      <c r="L19" s="1">
        <f t="shared" si="9"/>
        <v>75</v>
      </c>
      <c r="M19" s="7">
        <f t="shared" si="10"/>
        <v>50.07692308</v>
      </c>
      <c r="N19" s="1">
        <f t="shared" si="11"/>
        <v>1.388723802</v>
      </c>
    </row>
    <row r="20">
      <c r="A20" s="1">
        <v>18.0</v>
      </c>
      <c r="B20" s="3">
        <f t="shared" si="1"/>
        <v>5.654866776</v>
      </c>
      <c r="C20" s="3">
        <f t="shared" si="2"/>
        <v>-0.5877852523</v>
      </c>
      <c r="D20" s="4">
        <f>ROUND(A20*255/20,0)</f>
        <v>230</v>
      </c>
      <c r="E20" s="4">
        <f t="shared" si="4"/>
        <v>-75</v>
      </c>
      <c r="G20" s="1">
        <f t="shared" si="12"/>
        <v>18</v>
      </c>
      <c r="H20" s="1">
        <f t="shared" si="5"/>
        <v>0.4417864669</v>
      </c>
      <c r="I20" s="1">
        <f t="shared" si="6"/>
        <v>13</v>
      </c>
      <c r="J20" s="1">
        <f t="shared" si="7"/>
        <v>26</v>
      </c>
      <c r="K20" s="1">
        <f t="shared" si="8"/>
        <v>39</v>
      </c>
      <c r="L20" s="1">
        <f t="shared" si="9"/>
        <v>75</v>
      </c>
      <c r="M20" s="7">
        <f t="shared" si="10"/>
        <v>52.84615385</v>
      </c>
      <c r="N20" s="1">
        <f t="shared" si="11"/>
        <v>1.453343019</v>
      </c>
    </row>
    <row r="21" ht="15.75" customHeight="1">
      <c r="A21" s="1">
        <v>19.0</v>
      </c>
      <c r="B21" s="3">
        <f t="shared" si="1"/>
        <v>5.969026042</v>
      </c>
      <c r="C21" s="3">
        <f t="shared" si="2"/>
        <v>-0.3090169944</v>
      </c>
      <c r="D21" s="4">
        <v>243.0</v>
      </c>
      <c r="E21" s="4">
        <f t="shared" si="4"/>
        <v>-39</v>
      </c>
      <c r="G21" s="1">
        <f t="shared" si="12"/>
        <v>19</v>
      </c>
      <c r="H21" s="1">
        <f t="shared" si="5"/>
        <v>0.4663301595</v>
      </c>
      <c r="I21" s="1">
        <f t="shared" si="6"/>
        <v>13</v>
      </c>
      <c r="J21" s="1">
        <f t="shared" si="7"/>
        <v>26</v>
      </c>
      <c r="K21" s="1">
        <f t="shared" si="8"/>
        <v>39</v>
      </c>
      <c r="L21" s="1">
        <f t="shared" si="9"/>
        <v>75</v>
      </c>
      <c r="M21" s="7">
        <f t="shared" si="10"/>
        <v>55.61538462</v>
      </c>
      <c r="N21" s="1">
        <f t="shared" si="11"/>
        <v>1.485254251</v>
      </c>
    </row>
    <row r="22" ht="15.75" customHeight="1">
      <c r="A22" s="1">
        <v>20.0</v>
      </c>
      <c r="B22" s="3">
        <f t="shared" si="1"/>
        <v>6.283185307</v>
      </c>
      <c r="C22" s="3">
        <f t="shared" si="2"/>
        <v>0</v>
      </c>
      <c r="D22" s="4">
        <f>ROUND(A22*255/20,0)</f>
        <v>255</v>
      </c>
      <c r="E22" s="4">
        <f t="shared" si="4"/>
        <v>0</v>
      </c>
      <c r="G22" s="1">
        <f t="shared" si="12"/>
        <v>20</v>
      </c>
      <c r="H22" s="1">
        <f t="shared" si="5"/>
        <v>0.4908738521</v>
      </c>
      <c r="I22" s="1">
        <f t="shared" si="6"/>
        <v>13</v>
      </c>
      <c r="J22" s="1">
        <f t="shared" si="7"/>
        <v>26</v>
      </c>
      <c r="K22" s="1">
        <f t="shared" si="8"/>
        <v>39</v>
      </c>
      <c r="L22" s="1">
        <f t="shared" si="9"/>
        <v>75</v>
      </c>
      <c r="M22" s="7">
        <f t="shared" si="10"/>
        <v>58.38461538</v>
      </c>
      <c r="N22" s="1">
        <f t="shared" si="11"/>
        <v>1.482770192</v>
      </c>
    </row>
    <row r="23" ht="15.75" customHeight="1">
      <c r="A23" s="1">
        <v>21.0</v>
      </c>
      <c r="B23" s="3">
        <f t="shared" si="1"/>
        <v>6.597344573</v>
      </c>
      <c r="C23" s="3">
        <f t="shared" si="2"/>
        <v>0.3090169944</v>
      </c>
      <c r="D23" s="2">
        <v>256.0</v>
      </c>
      <c r="E23" s="2">
        <v>0.0</v>
      </c>
      <c r="G23" s="1">
        <f t="shared" si="12"/>
        <v>21</v>
      </c>
      <c r="H23" s="1">
        <f t="shared" si="5"/>
        <v>0.5154175447</v>
      </c>
      <c r="I23" s="1">
        <f t="shared" si="6"/>
        <v>13</v>
      </c>
      <c r="J23" s="1">
        <f t="shared" si="7"/>
        <v>26</v>
      </c>
      <c r="K23" s="1">
        <f t="shared" si="8"/>
        <v>39</v>
      </c>
      <c r="L23" s="1">
        <f t="shared" si="9"/>
        <v>75</v>
      </c>
      <c r="M23" s="7">
        <f t="shared" si="10"/>
        <v>61.15384615</v>
      </c>
      <c r="N23" s="1">
        <f t="shared" si="11"/>
        <v>1.444224259</v>
      </c>
    </row>
    <row r="24" ht="15.75" customHeight="1">
      <c r="G24" s="1">
        <f t="shared" si="12"/>
        <v>22</v>
      </c>
      <c r="H24" s="1">
        <f t="shared" si="5"/>
        <v>0.5399612373</v>
      </c>
      <c r="I24" s="1">
        <f t="shared" si="6"/>
        <v>13</v>
      </c>
      <c r="J24" s="1">
        <f t="shared" si="7"/>
        <v>26</v>
      </c>
      <c r="K24" s="1">
        <f t="shared" si="8"/>
        <v>39</v>
      </c>
      <c r="L24" s="1">
        <f t="shared" si="9"/>
        <v>75</v>
      </c>
      <c r="M24" s="7">
        <f t="shared" si="10"/>
        <v>63.92307692</v>
      </c>
      <c r="N24" s="1">
        <f t="shared" si="11"/>
        <v>1.367971589</v>
      </c>
    </row>
    <row r="25" ht="15.75" customHeight="1">
      <c r="G25" s="1">
        <f t="shared" si="12"/>
        <v>23</v>
      </c>
      <c r="H25" s="1">
        <f t="shared" si="5"/>
        <v>0.5645049299</v>
      </c>
      <c r="I25" s="1">
        <f t="shared" si="6"/>
        <v>13</v>
      </c>
      <c r="J25" s="1">
        <f t="shared" si="7"/>
        <v>26</v>
      </c>
      <c r="K25" s="1">
        <f t="shared" si="8"/>
        <v>39</v>
      </c>
      <c r="L25" s="1">
        <f t="shared" si="9"/>
        <v>75</v>
      </c>
      <c r="M25" s="7">
        <f t="shared" si="10"/>
        <v>66.69230769</v>
      </c>
      <c r="N25" s="1">
        <f t="shared" si="11"/>
        <v>1.252390033</v>
      </c>
    </row>
    <row r="26" ht="15.75" customHeight="1">
      <c r="G26" s="1">
        <f t="shared" si="12"/>
        <v>24</v>
      </c>
      <c r="H26" s="1">
        <f t="shared" si="5"/>
        <v>0.5890486225</v>
      </c>
      <c r="I26" s="1">
        <f t="shared" si="6"/>
        <v>13</v>
      </c>
      <c r="J26" s="1">
        <f t="shared" si="7"/>
        <v>26</v>
      </c>
      <c r="K26" s="1">
        <f t="shared" si="8"/>
        <v>39</v>
      </c>
      <c r="L26" s="1">
        <f t="shared" si="9"/>
        <v>75</v>
      </c>
      <c r="M26" s="7">
        <f t="shared" si="10"/>
        <v>69.46153846</v>
      </c>
      <c r="N26" s="1">
        <f t="shared" si="11"/>
        <v>1.095881132</v>
      </c>
    </row>
    <row r="27" ht="15.75" customHeight="1">
      <c r="G27" s="1">
        <f t="shared" si="12"/>
        <v>25</v>
      </c>
      <c r="H27" s="1">
        <f t="shared" si="5"/>
        <v>0.6135923152</v>
      </c>
      <c r="I27" s="1">
        <f t="shared" si="6"/>
        <v>13</v>
      </c>
      <c r="J27" s="1">
        <f t="shared" si="7"/>
        <v>26</v>
      </c>
      <c r="K27" s="1">
        <f t="shared" si="8"/>
        <v>39</v>
      </c>
      <c r="L27" s="1">
        <f t="shared" si="9"/>
        <v>75</v>
      </c>
      <c r="M27" s="7">
        <f t="shared" si="10"/>
        <v>72.23076923</v>
      </c>
      <c r="N27" s="1">
        <f t="shared" si="11"/>
        <v>0.8968710793</v>
      </c>
    </row>
    <row r="28" ht="15.75" customHeight="1">
      <c r="G28" s="5">
        <f t="shared" si="12"/>
        <v>26</v>
      </c>
      <c r="H28" s="5">
        <f t="shared" si="5"/>
        <v>0.6381360078</v>
      </c>
      <c r="I28" s="5">
        <f t="shared" si="6"/>
        <v>26</v>
      </c>
      <c r="J28" s="5">
        <f t="shared" si="7"/>
        <v>38</v>
      </c>
      <c r="K28" s="5">
        <f t="shared" si="8"/>
        <v>75</v>
      </c>
      <c r="L28" s="5">
        <f t="shared" si="9"/>
        <v>103</v>
      </c>
      <c r="M28" s="6">
        <f t="shared" si="10"/>
        <v>75</v>
      </c>
      <c r="N28" s="5">
        <f t="shared" si="11"/>
        <v>0.6538116705</v>
      </c>
    </row>
    <row r="29" ht="15.75" customHeight="1">
      <c r="G29" s="1">
        <f t="shared" si="12"/>
        <v>27</v>
      </c>
      <c r="H29" s="1">
        <f t="shared" si="5"/>
        <v>0.6626797004</v>
      </c>
      <c r="I29" s="1">
        <f t="shared" si="6"/>
        <v>26</v>
      </c>
      <c r="J29" s="1">
        <f t="shared" si="7"/>
        <v>38</v>
      </c>
      <c r="K29" s="1">
        <f t="shared" si="8"/>
        <v>75</v>
      </c>
      <c r="L29" s="1">
        <f t="shared" si="9"/>
        <v>103</v>
      </c>
      <c r="M29" s="7">
        <f t="shared" si="10"/>
        <v>77.33333333</v>
      </c>
      <c r="N29" s="1">
        <f t="shared" si="11"/>
        <v>0.8010786704</v>
      </c>
    </row>
    <row r="30" ht="15.75" customHeight="1">
      <c r="G30" s="1">
        <f t="shared" si="12"/>
        <v>28</v>
      </c>
      <c r="H30" s="1">
        <f t="shared" si="5"/>
        <v>0.687223393</v>
      </c>
      <c r="I30" s="1">
        <f t="shared" si="6"/>
        <v>26</v>
      </c>
      <c r="J30" s="1">
        <f t="shared" si="7"/>
        <v>38</v>
      </c>
      <c r="K30" s="1">
        <f t="shared" si="8"/>
        <v>75</v>
      </c>
      <c r="L30" s="1">
        <f t="shared" si="9"/>
        <v>103</v>
      </c>
      <c r="M30" s="7">
        <f t="shared" si="10"/>
        <v>79.66666667</v>
      </c>
      <c r="N30" s="1">
        <f t="shared" si="11"/>
        <v>0.9012804221</v>
      </c>
    </row>
    <row r="31" ht="15.75" customHeight="1">
      <c r="G31" s="1">
        <f t="shared" si="12"/>
        <v>29</v>
      </c>
      <c r="H31" s="1">
        <f t="shared" si="5"/>
        <v>0.7117670856</v>
      </c>
      <c r="I31" s="1">
        <f t="shared" si="6"/>
        <v>26</v>
      </c>
      <c r="J31" s="1">
        <f t="shared" si="7"/>
        <v>38</v>
      </c>
      <c r="K31" s="1">
        <f t="shared" si="8"/>
        <v>75</v>
      </c>
      <c r="L31" s="1">
        <f t="shared" si="9"/>
        <v>103</v>
      </c>
      <c r="M31" s="7">
        <f t="shared" si="10"/>
        <v>82</v>
      </c>
      <c r="N31" s="1">
        <f t="shared" si="11"/>
        <v>0.9529510551</v>
      </c>
    </row>
    <row r="32" ht="15.75" customHeight="1">
      <c r="G32" s="1">
        <f t="shared" si="12"/>
        <v>30</v>
      </c>
      <c r="H32" s="1">
        <f t="shared" si="5"/>
        <v>0.7363107782</v>
      </c>
      <c r="I32" s="1">
        <f t="shared" si="6"/>
        <v>26</v>
      </c>
      <c r="J32" s="1">
        <f t="shared" si="7"/>
        <v>38</v>
      </c>
      <c r="K32" s="1">
        <f t="shared" si="8"/>
        <v>75</v>
      </c>
      <c r="L32" s="1">
        <f t="shared" si="9"/>
        <v>103</v>
      </c>
      <c r="M32" s="7">
        <f t="shared" si="10"/>
        <v>84.33333333</v>
      </c>
      <c r="N32" s="1">
        <f t="shared" si="11"/>
        <v>0.9546539322</v>
      </c>
    </row>
    <row r="33" ht="15.75" customHeight="1">
      <c r="G33" s="1">
        <f t="shared" si="12"/>
        <v>31</v>
      </c>
      <c r="H33" s="1">
        <f t="shared" si="5"/>
        <v>0.7608544708</v>
      </c>
      <c r="I33" s="1">
        <f t="shared" si="6"/>
        <v>26</v>
      </c>
      <c r="J33" s="1">
        <f t="shared" si="7"/>
        <v>38</v>
      </c>
      <c r="K33" s="1">
        <f t="shared" si="8"/>
        <v>75</v>
      </c>
      <c r="L33" s="1">
        <f t="shared" si="9"/>
        <v>103</v>
      </c>
      <c r="M33" s="7">
        <f t="shared" si="10"/>
        <v>86.66666667</v>
      </c>
      <c r="N33" s="1">
        <f t="shared" si="11"/>
        <v>0.9049825149</v>
      </c>
    </row>
    <row r="34" ht="15.75" customHeight="1">
      <c r="G34" s="1">
        <f t="shared" si="12"/>
        <v>32</v>
      </c>
      <c r="H34" s="1">
        <f t="shared" si="5"/>
        <v>0.7853981634</v>
      </c>
      <c r="I34" s="1">
        <f t="shared" si="6"/>
        <v>26</v>
      </c>
      <c r="J34" s="1">
        <f t="shared" si="7"/>
        <v>38</v>
      </c>
      <c r="K34" s="1">
        <f t="shared" si="8"/>
        <v>75</v>
      </c>
      <c r="L34" s="1">
        <f t="shared" si="9"/>
        <v>103</v>
      </c>
      <c r="M34" s="7">
        <f t="shared" si="10"/>
        <v>89</v>
      </c>
      <c r="N34" s="1">
        <f t="shared" si="11"/>
        <v>0.8025612107</v>
      </c>
    </row>
    <row r="35" ht="15.75" customHeight="1">
      <c r="G35" s="1">
        <f t="shared" si="12"/>
        <v>33</v>
      </c>
      <c r="H35" s="1">
        <f t="shared" si="5"/>
        <v>0.809941856</v>
      </c>
      <c r="I35" s="1">
        <f t="shared" si="6"/>
        <v>26</v>
      </c>
      <c r="J35" s="1">
        <f t="shared" si="7"/>
        <v>38</v>
      </c>
      <c r="K35" s="1">
        <f t="shared" si="8"/>
        <v>75</v>
      </c>
      <c r="L35" s="1">
        <f t="shared" si="9"/>
        <v>103</v>
      </c>
      <c r="M35" s="7">
        <f t="shared" si="10"/>
        <v>91.33333333</v>
      </c>
      <c r="N35" s="1">
        <f t="shared" si="11"/>
        <v>0.6460462015</v>
      </c>
    </row>
    <row r="36" ht="15.75" customHeight="1">
      <c r="A36" s="8" t="s">
        <v>14</v>
      </c>
      <c r="G36" s="1">
        <f t="shared" si="12"/>
        <v>34</v>
      </c>
      <c r="H36" s="1">
        <f t="shared" si="5"/>
        <v>0.8344855486</v>
      </c>
      <c r="I36" s="1">
        <f t="shared" si="6"/>
        <v>26</v>
      </c>
      <c r="J36" s="1">
        <f t="shared" si="7"/>
        <v>38</v>
      </c>
      <c r="K36" s="1">
        <f t="shared" si="8"/>
        <v>75</v>
      </c>
      <c r="L36" s="1">
        <f t="shared" si="9"/>
        <v>103</v>
      </c>
      <c r="M36" s="7">
        <f t="shared" si="10"/>
        <v>93.66666667</v>
      </c>
      <c r="N36" s="1">
        <f t="shared" si="11"/>
        <v>0.4341262534</v>
      </c>
    </row>
    <row r="37" ht="15.75" customHeight="1">
      <c r="A37" s="8" t="str">
        <f>CONCATENATE("  ",D2,", ",D3,", ",D4,", ",D5,", ",D6,", ",D7,", ",D8,", ",D9,",")</f>
        <v>  0, 13, 26, 38, 51, 64, 77, 90,</v>
      </c>
      <c r="G37" s="1">
        <f t="shared" si="12"/>
        <v>35</v>
      </c>
      <c r="H37" s="1">
        <f t="shared" si="5"/>
        <v>0.8590292412</v>
      </c>
      <c r="I37" s="1">
        <f t="shared" si="6"/>
        <v>26</v>
      </c>
      <c r="J37" s="1">
        <f t="shared" si="7"/>
        <v>38</v>
      </c>
      <c r="K37" s="1">
        <f t="shared" si="8"/>
        <v>75</v>
      </c>
      <c r="L37" s="1">
        <f t="shared" si="9"/>
        <v>103</v>
      </c>
      <c r="M37" s="7">
        <f t="shared" si="10"/>
        <v>96</v>
      </c>
      <c r="N37" s="1">
        <f t="shared" si="11"/>
        <v>0.1655235063</v>
      </c>
    </row>
    <row r="38" ht="15.75" customHeight="1">
      <c r="A38" s="8" t="str">
        <f>CONCATENATE("  ",D10,", ",D11,", ",D12,", ",D13,", ",D14,", ",D15,", ",D16,",")</f>
        <v>  102, 115, 128, 141, 154, 166, 179,</v>
      </c>
      <c r="G38" s="1">
        <f t="shared" si="12"/>
        <v>36</v>
      </c>
      <c r="H38" s="1">
        <f t="shared" si="5"/>
        <v>0.8835729338</v>
      </c>
      <c r="I38" s="1">
        <f t="shared" si="6"/>
        <v>26</v>
      </c>
      <c r="J38" s="1">
        <f t="shared" si="7"/>
        <v>38</v>
      </c>
      <c r="K38" s="1">
        <f t="shared" si="8"/>
        <v>75</v>
      </c>
      <c r="L38" s="1">
        <f t="shared" si="9"/>
        <v>103</v>
      </c>
      <c r="M38" s="7">
        <f t="shared" si="10"/>
        <v>98.33333333</v>
      </c>
      <c r="N38" s="1">
        <f t="shared" si="11"/>
        <v>0.1610057563</v>
      </c>
    </row>
    <row r="39" ht="15.75" customHeight="1">
      <c r="A39" s="8" t="str">
        <f>CONCATENATE("  ",D17,", ",D18,", ",D19,", ",D20,", ",D21,", ",D22,", ",D23,"};")</f>
        <v>  192, 205, 218, 230, 243, 255, 256};</v>
      </c>
      <c r="G39" s="1">
        <f t="shared" si="12"/>
        <v>37</v>
      </c>
      <c r="H39" s="1">
        <f t="shared" si="5"/>
        <v>0.9081166264</v>
      </c>
      <c r="I39" s="1">
        <f t="shared" si="6"/>
        <v>26</v>
      </c>
      <c r="J39" s="1">
        <f t="shared" si="7"/>
        <v>38</v>
      </c>
      <c r="K39" s="1">
        <f t="shared" si="8"/>
        <v>75</v>
      </c>
      <c r="L39" s="1">
        <f t="shared" si="9"/>
        <v>103</v>
      </c>
      <c r="M39" s="7">
        <f t="shared" si="10"/>
        <v>100.6666667</v>
      </c>
      <c r="N39" s="1">
        <f t="shared" si="11"/>
        <v>0.5466703581</v>
      </c>
    </row>
    <row r="40" ht="15.75" customHeight="1">
      <c r="G40" s="5">
        <f t="shared" si="12"/>
        <v>38</v>
      </c>
      <c r="H40" s="5">
        <f t="shared" si="5"/>
        <v>0.932660319</v>
      </c>
      <c r="I40" s="5">
        <f t="shared" si="6"/>
        <v>38</v>
      </c>
      <c r="J40" s="5">
        <f t="shared" si="7"/>
        <v>51</v>
      </c>
      <c r="K40" s="5">
        <f t="shared" si="8"/>
        <v>103</v>
      </c>
      <c r="L40" s="5">
        <f t="shared" si="9"/>
        <v>121</v>
      </c>
      <c r="M40" s="6">
        <f t="shared" si="10"/>
        <v>103</v>
      </c>
      <c r="N40" s="5">
        <f t="shared" si="11"/>
        <v>0.992643502</v>
      </c>
    </row>
    <row r="41" ht="15.75" customHeight="1">
      <c r="A41" s="8" t="s">
        <v>15</v>
      </c>
      <c r="G41" s="1">
        <f t="shared" si="12"/>
        <v>39</v>
      </c>
      <c r="H41" s="1">
        <f t="shared" si="5"/>
        <v>0.9572040116</v>
      </c>
      <c r="I41" s="1">
        <f t="shared" si="6"/>
        <v>38</v>
      </c>
      <c r="J41" s="1">
        <f t="shared" si="7"/>
        <v>51</v>
      </c>
      <c r="K41" s="1">
        <f t="shared" si="8"/>
        <v>103</v>
      </c>
      <c r="L41" s="1">
        <f t="shared" si="9"/>
        <v>121</v>
      </c>
      <c r="M41" s="7">
        <f t="shared" si="10"/>
        <v>104.3846154</v>
      </c>
      <c r="N41" s="1">
        <f t="shared" si="11"/>
        <v>0.5513441144</v>
      </c>
    </row>
    <row r="42" ht="15.75" customHeight="1">
      <c r="A42" s="8" t="str">
        <f>CONCATENATE("  ",E2,", ",E3,", ",E4,", ",E5,", ",E6,", ",E7,", ",E8,", ",E9,",")</f>
        <v>  0, 39, 75, 103, 121, 127, 121, 103,</v>
      </c>
      <c r="G42" s="1">
        <f t="shared" si="12"/>
        <v>40</v>
      </c>
      <c r="H42" s="1">
        <f t="shared" si="5"/>
        <v>0.9817477042</v>
      </c>
      <c r="I42" s="1">
        <f t="shared" si="6"/>
        <v>38</v>
      </c>
      <c r="J42" s="1">
        <f t="shared" si="7"/>
        <v>51</v>
      </c>
      <c r="K42" s="1">
        <f t="shared" si="8"/>
        <v>103</v>
      </c>
      <c r="L42" s="1">
        <f t="shared" si="9"/>
        <v>121</v>
      </c>
      <c r="M42" s="7">
        <f t="shared" si="10"/>
        <v>105.7692308</v>
      </c>
      <c r="N42" s="1">
        <f t="shared" si="11"/>
        <v>0.1725900068</v>
      </c>
    </row>
    <row r="43" ht="15.75" customHeight="1">
      <c r="A43" s="8" t="str">
        <f>CONCATENATE("  ",E10,", ",E11,", ",E12,", ",E13,", ",E14,", ",E15,", ",E16,",")</f>
        <v>  75, 39, 0, -39, -75, -103, -121,</v>
      </c>
      <c r="G43" s="1">
        <f t="shared" si="12"/>
        <v>41</v>
      </c>
      <c r="H43" s="1">
        <f t="shared" si="5"/>
        <v>1.006291397</v>
      </c>
      <c r="I43" s="1">
        <f t="shared" si="6"/>
        <v>38</v>
      </c>
      <c r="J43" s="1">
        <f t="shared" si="7"/>
        <v>51</v>
      </c>
      <c r="K43" s="1">
        <f t="shared" si="8"/>
        <v>103</v>
      </c>
      <c r="L43" s="1">
        <f t="shared" si="9"/>
        <v>121</v>
      </c>
      <c r="M43" s="7">
        <f t="shared" si="10"/>
        <v>107.1538462</v>
      </c>
      <c r="N43" s="1">
        <f t="shared" si="11"/>
        <v>0.1425566329</v>
      </c>
    </row>
    <row r="44" ht="15.75" customHeight="1">
      <c r="A44" s="8" t="str">
        <f>CONCATENATE("  ",E17,", ",E18,", ",E19,", ",E20,", ",E21,", ",E22,", ",E23,"};")</f>
        <v>  -127, -121, -103, -75, -39, 0, 0};</v>
      </c>
      <c r="G44" s="1">
        <f t="shared" si="12"/>
        <v>42</v>
      </c>
      <c r="H44" s="1">
        <f t="shared" si="5"/>
        <v>1.030835089</v>
      </c>
      <c r="I44" s="1">
        <f t="shared" si="6"/>
        <v>38</v>
      </c>
      <c r="J44" s="1">
        <f t="shared" si="7"/>
        <v>51</v>
      </c>
      <c r="K44" s="1">
        <f t="shared" si="8"/>
        <v>103</v>
      </c>
      <c r="L44" s="1">
        <f t="shared" si="9"/>
        <v>121</v>
      </c>
      <c r="M44" s="7">
        <f t="shared" si="10"/>
        <v>108.5384615</v>
      </c>
      <c r="N44" s="1">
        <f t="shared" si="11"/>
        <v>0.3930719316</v>
      </c>
    </row>
    <row r="45" ht="15.75" customHeight="1">
      <c r="G45" s="1">
        <f t="shared" si="12"/>
        <v>43</v>
      </c>
      <c r="H45" s="1">
        <f t="shared" si="5"/>
        <v>1.055378782</v>
      </c>
      <c r="I45" s="1">
        <f t="shared" si="6"/>
        <v>38</v>
      </c>
      <c r="J45" s="1">
        <f t="shared" si="7"/>
        <v>51</v>
      </c>
      <c r="K45" s="1">
        <f t="shared" si="8"/>
        <v>103</v>
      </c>
      <c r="L45" s="1">
        <f t="shared" si="9"/>
        <v>121</v>
      </c>
      <c r="M45" s="7">
        <f t="shared" si="10"/>
        <v>109.9230769</v>
      </c>
      <c r="N45" s="1">
        <f t="shared" si="11"/>
        <v>0.5779709477</v>
      </c>
    </row>
    <row r="46" ht="15.75" customHeight="1">
      <c r="A46" s="8" t="str">
        <f>CONCATENATE("IxTab DCD ",D2,", ",D3,", ",D4,", ",D5,", ",D6,", ",D7,", ",D8,", ",D9)</f>
        <v>IxTab DCD 0, 13, 26, 38, 51, 64, 77, 90</v>
      </c>
      <c r="G46" s="1">
        <f t="shared" si="12"/>
        <v>44</v>
      </c>
      <c r="H46" s="1">
        <f t="shared" si="5"/>
        <v>1.079922475</v>
      </c>
      <c r="I46" s="1">
        <f t="shared" si="6"/>
        <v>38</v>
      </c>
      <c r="J46" s="1">
        <f t="shared" si="7"/>
        <v>51</v>
      </c>
      <c r="K46" s="1">
        <f t="shared" si="8"/>
        <v>103</v>
      </c>
      <c r="L46" s="1">
        <f t="shared" si="9"/>
        <v>121</v>
      </c>
      <c r="M46" s="7">
        <f t="shared" si="10"/>
        <v>111.3076923</v>
      </c>
      <c r="N46" s="1">
        <f t="shared" si="11"/>
        <v>0.6963082645</v>
      </c>
    </row>
    <row r="47" ht="15.75" customHeight="1">
      <c r="A47" s="8" t="str">
        <f>CONCATENATE("      DCD ",D10,", ",D11,", ",D12,", ",D13,", ",D14,", ",D15,", ",D16)</f>
        <v>      DCD 102, 115, 128, 141, 154, 166, 179</v>
      </c>
      <c r="G47" s="1">
        <f t="shared" si="12"/>
        <v>45</v>
      </c>
      <c r="H47" s="1">
        <f t="shared" si="5"/>
        <v>1.104466167</v>
      </c>
      <c r="I47" s="1">
        <f t="shared" si="6"/>
        <v>38</v>
      </c>
      <c r="J47" s="1">
        <f t="shared" si="7"/>
        <v>51</v>
      </c>
      <c r="K47" s="1">
        <f t="shared" si="8"/>
        <v>103</v>
      </c>
      <c r="L47" s="1">
        <f t="shared" si="9"/>
        <v>121</v>
      </c>
      <c r="M47" s="7">
        <f t="shared" si="10"/>
        <v>112.6923077</v>
      </c>
      <c r="N47" s="1">
        <f t="shared" si="11"/>
        <v>0.7471785595</v>
      </c>
    </row>
    <row r="48" ht="15.75" customHeight="1">
      <c r="A48" s="8" t="str">
        <f>CONCATENATE("      DCD ",D17,", ",D18,", ",D19,", ",D20,", ",D21,", ",D22,", ",D23)</f>
        <v>      DCD 192, 205, 218, 230, 243, 255, 256</v>
      </c>
      <c r="G48" s="1">
        <f t="shared" si="12"/>
        <v>46</v>
      </c>
      <c r="H48" s="1">
        <f t="shared" si="5"/>
        <v>1.12900986</v>
      </c>
      <c r="I48" s="1">
        <f t="shared" si="6"/>
        <v>38</v>
      </c>
      <c r="J48" s="1">
        <f t="shared" si="7"/>
        <v>51</v>
      </c>
      <c r="K48" s="1">
        <f t="shared" si="8"/>
        <v>103</v>
      </c>
      <c r="L48" s="1">
        <f t="shared" si="9"/>
        <v>121</v>
      </c>
      <c r="M48" s="7">
        <f t="shared" si="10"/>
        <v>114.0769231</v>
      </c>
      <c r="N48" s="1">
        <f t="shared" si="11"/>
        <v>0.7297171498</v>
      </c>
    </row>
    <row r="49" ht="15.75" customHeight="1">
      <c r="G49" s="1">
        <f t="shared" si="12"/>
        <v>47</v>
      </c>
      <c r="H49" s="1">
        <f t="shared" si="5"/>
        <v>1.153553552</v>
      </c>
      <c r="I49" s="1">
        <f t="shared" si="6"/>
        <v>38</v>
      </c>
      <c r="J49" s="1">
        <f t="shared" si="7"/>
        <v>51</v>
      </c>
      <c r="K49" s="1">
        <f t="shared" si="8"/>
        <v>103</v>
      </c>
      <c r="L49" s="1">
        <f t="shared" si="9"/>
        <v>121</v>
      </c>
      <c r="M49" s="7">
        <f t="shared" si="10"/>
        <v>115.4615385</v>
      </c>
      <c r="N49" s="1">
        <f t="shared" si="11"/>
        <v>0.6431005128</v>
      </c>
    </row>
    <row r="50" ht="15.75" customHeight="1">
      <c r="A50" s="8" t="str">
        <f>CONCATENATE("IyTab DCD ",E2,", ",E3,", ",E4,", ",E5,", ",E6,", ",E7,", ",E8,", ",E9)</f>
        <v>IyTab DCD 0, 39, 75, 103, 121, 127, 121, 103</v>
      </c>
      <c r="G50" s="1">
        <f t="shared" si="12"/>
        <v>48</v>
      </c>
      <c r="H50" s="1">
        <f t="shared" si="5"/>
        <v>1.178097245</v>
      </c>
      <c r="I50" s="1">
        <f t="shared" si="6"/>
        <v>38</v>
      </c>
      <c r="J50" s="1">
        <f t="shared" si="7"/>
        <v>51</v>
      </c>
      <c r="K50" s="1">
        <f t="shared" si="8"/>
        <v>103</v>
      </c>
      <c r="L50" s="1">
        <f t="shared" si="9"/>
        <v>121</v>
      </c>
      <c r="M50" s="7">
        <f t="shared" si="10"/>
        <v>116.8461538</v>
      </c>
      <c r="N50" s="1">
        <f t="shared" si="11"/>
        <v>0.4865467828</v>
      </c>
    </row>
    <row r="51" ht="15.75" customHeight="1">
      <c r="A51" s="8" t="str">
        <f>CONCATENATE("      DCD ",E10,", ",E11,", ",E12,", ",E13,", ",E14,", ",E15,", ",E16)</f>
        <v>      DCD 75, 39, 0, -39, -75, -103, -121</v>
      </c>
      <c r="G51" s="1">
        <f t="shared" si="12"/>
        <v>49</v>
      </c>
      <c r="H51" s="1">
        <f t="shared" si="5"/>
        <v>1.202640938</v>
      </c>
      <c r="I51" s="1">
        <f t="shared" si="6"/>
        <v>38</v>
      </c>
      <c r="J51" s="1">
        <f t="shared" si="7"/>
        <v>51</v>
      </c>
      <c r="K51" s="1">
        <f t="shared" si="8"/>
        <v>103</v>
      </c>
      <c r="L51" s="1">
        <f t="shared" si="9"/>
        <v>121</v>
      </c>
      <c r="M51" s="7">
        <f t="shared" si="10"/>
        <v>118.2307692</v>
      </c>
      <c r="N51" s="1">
        <f t="shared" si="11"/>
        <v>0.2593162212</v>
      </c>
    </row>
    <row r="52" ht="15.75" customHeight="1">
      <c r="A52" s="8" t="str">
        <f>CONCATENATE("      DCD ",E17,", ",E18,", ",E19,", ",E20,", ",E21,", ",E22,", ",E23)</f>
        <v>      DCD -127, -121, -103, -75, -39, 0, 0</v>
      </c>
      <c r="G52" s="1">
        <f t="shared" si="12"/>
        <v>50</v>
      </c>
      <c r="H52" s="1">
        <f t="shared" si="5"/>
        <v>1.22718463</v>
      </c>
      <c r="I52" s="1">
        <f t="shared" si="6"/>
        <v>38</v>
      </c>
      <c r="J52" s="1">
        <f t="shared" si="7"/>
        <v>51</v>
      </c>
      <c r="K52" s="1">
        <f t="shared" si="8"/>
        <v>103</v>
      </c>
      <c r="L52" s="1">
        <f t="shared" si="9"/>
        <v>121</v>
      </c>
      <c r="M52" s="7">
        <f t="shared" si="10"/>
        <v>119.6153846</v>
      </c>
      <c r="N52" s="1">
        <f t="shared" si="11"/>
        <v>0.03928833714</v>
      </c>
    </row>
    <row r="53" ht="15.75" customHeight="1">
      <c r="G53" s="5">
        <f t="shared" si="12"/>
        <v>51</v>
      </c>
      <c r="H53" s="5">
        <f t="shared" si="5"/>
        <v>1.251728323</v>
      </c>
      <c r="I53" s="5">
        <f t="shared" si="6"/>
        <v>51</v>
      </c>
      <c r="J53" s="5">
        <f t="shared" si="7"/>
        <v>64</v>
      </c>
      <c r="K53" s="5">
        <f t="shared" si="8"/>
        <v>121</v>
      </c>
      <c r="L53" s="5">
        <f t="shared" si="9"/>
        <v>127</v>
      </c>
      <c r="M53" s="6">
        <f t="shared" si="10"/>
        <v>121</v>
      </c>
      <c r="N53" s="5">
        <f t="shared" si="11"/>
        <v>0.4099210647</v>
      </c>
    </row>
    <row r="54" ht="15.75" customHeight="1">
      <c r="G54" s="1">
        <f t="shared" si="12"/>
        <v>52</v>
      </c>
      <c r="H54" s="1">
        <f t="shared" si="5"/>
        <v>1.276272016</v>
      </c>
      <c r="I54" s="1">
        <f t="shared" si="6"/>
        <v>51</v>
      </c>
      <c r="J54" s="1">
        <f t="shared" si="7"/>
        <v>64</v>
      </c>
      <c r="K54" s="1">
        <f t="shared" si="8"/>
        <v>121</v>
      </c>
      <c r="L54" s="1">
        <f t="shared" si="9"/>
        <v>127</v>
      </c>
      <c r="M54" s="7">
        <f t="shared" si="10"/>
        <v>121.4615385</v>
      </c>
      <c r="N54" s="1">
        <f t="shared" si="11"/>
        <v>0.06988417645</v>
      </c>
    </row>
    <row r="55" ht="15.75" customHeight="1">
      <c r="G55" s="1">
        <f t="shared" si="12"/>
        <v>53</v>
      </c>
      <c r="H55" s="1">
        <f t="shared" si="5"/>
        <v>1.300815708</v>
      </c>
      <c r="I55" s="1">
        <f t="shared" si="6"/>
        <v>51</v>
      </c>
      <c r="J55" s="1">
        <f t="shared" si="7"/>
        <v>64</v>
      </c>
      <c r="K55" s="1">
        <f t="shared" si="8"/>
        <v>121</v>
      </c>
      <c r="L55" s="1">
        <f t="shared" si="9"/>
        <v>127</v>
      </c>
      <c r="M55" s="7">
        <f t="shared" si="10"/>
        <v>121.9230769</v>
      </c>
      <c r="N55" s="1">
        <f t="shared" si="11"/>
        <v>0.4764834329</v>
      </c>
    </row>
    <row r="56" ht="15.75" customHeight="1">
      <c r="G56" s="1">
        <f t="shared" si="12"/>
        <v>54</v>
      </c>
      <c r="H56" s="1">
        <f t="shared" si="5"/>
        <v>1.325359401</v>
      </c>
      <c r="I56" s="1">
        <f t="shared" si="6"/>
        <v>51</v>
      </c>
      <c r="J56" s="1">
        <f t="shared" si="7"/>
        <v>64</v>
      </c>
      <c r="K56" s="1">
        <f t="shared" si="8"/>
        <v>121</v>
      </c>
      <c r="L56" s="1">
        <f t="shared" si="9"/>
        <v>127</v>
      </c>
      <c r="M56" s="7">
        <f t="shared" si="10"/>
        <v>122.3846154</v>
      </c>
      <c r="N56" s="1">
        <f t="shared" si="11"/>
        <v>0.8093537711</v>
      </c>
    </row>
    <row r="57" ht="15.75" customHeight="1">
      <c r="G57" s="1">
        <f t="shared" si="12"/>
        <v>55</v>
      </c>
      <c r="H57" s="1">
        <f t="shared" si="5"/>
        <v>1.349903093</v>
      </c>
      <c r="I57" s="1">
        <f t="shared" si="6"/>
        <v>51</v>
      </c>
      <c r="J57" s="1">
        <f t="shared" si="7"/>
        <v>64</v>
      </c>
      <c r="K57" s="1">
        <f t="shared" si="8"/>
        <v>121</v>
      </c>
      <c r="L57" s="1">
        <f t="shared" si="9"/>
        <v>127</v>
      </c>
      <c r="M57" s="7">
        <f t="shared" si="10"/>
        <v>122.8461538</v>
      </c>
      <c r="N57" s="1">
        <f t="shared" si="11"/>
        <v>1.068016669</v>
      </c>
    </row>
    <row r="58" ht="15.75" customHeight="1">
      <c r="G58" s="1">
        <f t="shared" si="12"/>
        <v>56</v>
      </c>
      <c r="H58" s="1">
        <f t="shared" si="5"/>
        <v>1.374446786</v>
      </c>
      <c r="I58" s="1">
        <f t="shared" si="6"/>
        <v>51</v>
      </c>
      <c r="J58" s="1">
        <f t="shared" si="7"/>
        <v>64</v>
      </c>
      <c r="K58" s="1">
        <f t="shared" si="8"/>
        <v>121</v>
      </c>
      <c r="L58" s="1">
        <f t="shared" si="9"/>
        <v>127</v>
      </c>
      <c r="M58" s="7">
        <f t="shared" si="10"/>
        <v>123.3076923</v>
      </c>
      <c r="N58" s="1">
        <f t="shared" si="11"/>
        <v>1.252038304</v>
      </c>
    </row>
    <row r="59" ht="15.75" customHeight="1">
      <c r="G59" s="1">
        <f t="shared" si="12"/>
        <v>57</v>
      </c>
      <c r="H59" s="1">
        <f t="shared" si="5"/>
        <v>1.398990479</v>
      </c>
      <c r="I59" s="1">
        <f t="shared" si="6"/>
        <v>51</v>
      </c>
      <c r="J59" s="1">
        <f t="shared" si="7"/>
        <v>64</v>
      </c>
      <c r="K59" s="1">
        <f t="shared" si="8"/>
        <v>121</v>
      </c>
      <c r="L59" s="1">
        <f t="shared" si="9"/>
        <v>127</v>
      </c>
      <c r="M59" s="7">
        <f t="shared" si="10"/>
        <v>123.7692308</v>
      </c>
      <c r="N59" s="1">
        <f t="shared" si="11"/>
        <v>1.361029814</v>
      </c>
    </row>
    <row r="60" ht="15.75" customHeight="1">
      <c r="G60" s="1">
        <f t="shared" si="12"/>
        <v>58</v>
      </c>
      <c r="H60" s="1">
        <f t="shared" si="5"/>
        <v>1.423534171</v>
      </c>
      <c r="I60" s="1">
        <f t="shared" si="6"/>
        <v>51</v>
      </c>
      <c r="J60" s="1">
        <f t="shared" si="7"/>
        <v>64</v>
      </c>
      <c r="K60" s="1">
        <f t="shared" si="8"/>
        <v>121</v>
      </c>
      <c r="L60" s="1">
        <f t="shared" si="9"/>
        <v>127</v>
      </c>
      <c r="M60" s="7">
        <f t="shared" si="10"/>
        <v>124.2307692</v>
      </c>
      <c r="N60" s="1">
        <f t="shared" si="11"/>
        <v>1.394647535</v>
      </c>
    </row>
    <row r="61" ht="15.75" customHeight="1">
      <c r="G61" s="1">
        <f t="shared" si="12"/>
        <v>59</v>
      </c>
      <c r="H61" s="1">
        <f t="shared" si="5"/>
        <v>1.448077864</v>
      </c>
      <c r="I61" s="1">
        <f t="shared" si="6"/>
        <v>51</v>
      </c>
      <c r="J61" s="1">
        <f t="shared" si="7"/>
        <v>64</v>
      </c>
      <c r="K61" s="1">
        <f t="shared" si="8"/>
        <v>121</v>
      </c>
      <c r="L61" s="1">
        <f t="shared" si="9"/>
        <v>127</v>
      </c>
      <c r="M61" s="7">
        <f t="shared" si="10"/>
        <v>124.6923077</v>
      </c>
      <c r="N61" s="1">
        <f t="shared" si="11"/>
        <v>1.352593202</v>
      </c>
    </row>
    <row r="62" ht="15.75" customHeight="1">
      <c r="G62" s="1">
        <f t="shared" si="12"/>
        <v>60</v>
      </c>
      <c r="H62" s="1">
        <f t="shared" si="5"/>
        <v>1.472621556</v>
      </c>
      <c r="I62" s="1">
        <f t="shared" si="6"/>
        <v>51</v>
      </c>
      <c r="J62" s="1">
        <f t="shared" si="7"/>
        <v>64</v>
      </c>
      <c r="K62" s="1">
        <f t="shared" si="8"/>
        <v>121</v>
      </c>
      <c r="L62" s="1">
        <f t="shared" si="9"/>
        <v>127</v>
      </c>
      <c r="M62" s="7">
        <f t="shared" si="10"/>
        <v>125.1538462</v>
      </c>
      <c r="N62" s="1">
        <f t="shared" si="11"/>
        <v>1.234614134</v>
      </c>
    </row>
    <row r="63" ht="15.75" customHeight="1">
      <c r="G63" s="1">
        <f t="shared" si="12"/>
        <v>61</v>
      </c>
      <c r="H63" s="1">
        <f t="shared" si="5"/>
        <v>1.497165249</v>
      </c>
      <c r="I63" s="1">
        <f t="shared" si="6"/>
        <v>51</v>
      </c>
      <c r="J63" s="1">
        <f t="shared" si="7"/>
        <v>64</v>
      </c>
      <c r="K63" s="1">
        <f t="shared" si="8"/>
        <v>121</v>
      </c>
      <c r="L63" s="1">
        <f t="shared" si="9"/>
        <v>127</v>
      </c>
      <c r="M63" s="7">
        <f t="shared" si="10"/>
        <v>125.6153846</v>
      </c>
      <c r="N63" s="1">
        <f t="shared" si="11"/>
        <v>1.040503383</v>
      </c>
    </row>
    <row r="64" ht="15.75" customHeight="1">
      <c r="G64" s="1">
        <f t="shared" si="12"/>
        <v>62</v>
      </c>
      <c r="H64" s="1">
        <f t="shared" si="5"/>
        <v>1.521708942</v>
      </c>
      <c r="I64" s="1">
        <f t="shared" si="6"/>
        <v>51</v>
      </c>
      <c r="J64" s="1">
        <f t="shared" si="7"/>
        <v>64</v>
      </c>
      <c r="K64" s="1">
        <f t="shared" si="8"/>
        <v>121</v>
      </c>
      <c r="L64" s="1">
        <f t="shared" si="9"/>
        <v>127</v>
      </c>
      <c r="M64" s="7">
        <f t="shared" si="10"/>
        <v>126.0769231</v>
      </c>
      <c r="N64" s="1">
        <f t="shared" si="11"/>
        <v>0.7700998611</v>
      </c>
    </row>
    <row r="65" ht="15.75" customHeight="1">
      <c r="G65" s="1">
        <f t="shared" si="12"/>
        <v>63</v>
      </c>
      <c r="H65" s="1">
        <f t="shared" si="5"/>
        <v>1.546252634</v>
      </c>
      <c r="I65" s="1">
        <f t="shared" si="6"/>
        <v>51</v>
      </c>
      <c r="J65" s="1">
        <f t="shared" si="7"/>
        <v>64</v>
      </c>
      <c r="K65" s="1">
        <f t="shared" si="8"/>
        <v>121</v>
      </c>
      <c r="L65" s="1">
        <f t="shared" si="9"/>
        <v>127</v>
      </c>
      <c r="M65" s="7">
        <f t="shared" si="10"/>
        <v>126.5384615</v>
      </c>
      <c r="N65" s="1">
        <f t="shared" si="11"/>
        <v>0.423288436</v>
      </c>
    </row>
    <row r="66" ht="15.75" customHeight="1">
      <c r="G66" s="5">
        <f t="shared" si="12"/>
        <v>64</v>
      </c>
      <c r="H66" s="5">
        <f t="shared" si="5"/>
        <v>1.570796327</v>
      </c>
      <c r="I66" s="5">
        <f t="shared" si="6"/>
        <v>64</v>
      </c>
      <c r="J66" s="5">
        <f t="shared" si="7"/>
        <v>77</v>
      </c>
      <c r="K66" s="5">
        <f t="shared" si="8"/>
        <v>127</v>
      </c>
      <c r="L66" s="5">
        <f t="shared" si="9"/>
        <v>121</v>
      </c>
      <c r="M66" s="6">
        <f t="shared" si="10"/>
        <v>127</v>
      </c>
      <c r="N66" s="5">
        <f t="shared" si="11"/>
        <v>0</v>
      </c>
    </row>
    <row r="67" ht="15.75" customHeight="1">
      <c r="G67" s="1">
        <f t="shared" si="12"/>
        <v>65</v>
      </c>
      <c r="H67" s="1">
        <f t="shared" si="5"/>
        <v>1.595340019</v>
      </c>
      <c r="I67" s="1">
        <f t="shared" si="6"/>
        <v>64</v>
      </c>
      <c r="J67" s="1">
        <f t="shared" si="7"/>
        <v>77</v>
      </c>
      <c r="K67" s="1">
        <f t="shared" si="8"/>
        <v>127</v>
      </c>
      <c r="L67" s="1">
        <f t="shared" si="9"/>
        <v>121</v>
      </c>
      <c r="M67" s="7">
        <f t="shared" si="10"/>
        <v>126.5384615</v>
      </c>
      <c r="N67" s="1">
        <f t="shared" si="11"/>
        <v>0.423288436</v>
      </c>
    </row>
    <row r="68" ht="15.75" customHeight="1">
      <c r="G68" s="1">
        <f t="shared" si="12"/>
        <v>66</v>
      </c>
      <c r="H68" s="1">
        <f t="shared" si="5"/>
        <v>1.619883712</v>
      </c>
      <c r="I68" s="1">
        <f t="shared" si="6"/>
        <v>64</v>
      </c>
      <c r="J68" s="1">
        <f t="shared" si="7"/>
        <v>77</v>
      </c>
      <c r="K68" s="1">
        <f t="shared" si="8"/>
        <v>127</v>
      </c>
      <c r="L68" s="1">
        <f t="shared" si="9"/>
        <v>121</v>
      </c>
      <c r="M68" s="7">
        <f t="shared" si="10"/>
        <v>126.0769231</v>
      </c>
      <c r="N68" s="1">
        <f t="shared" si="11"/>
        <v>0.7700998611</v>
      </c>
    </row>
    <row r="69" ht="15.75" customHeight="1">
      <c r="G69" s="1">
        <f t="shared" si="12"/>
        <v>67</v>
      </c>
      <c r="H69" s="1">
        <f t="shared" si="5"/>
        <v>1.644427405</v>
      </c>
      <c r="I69" s="1">
        <f t="shared" si="6"/>
        <v>64</v>
      </c>
      <c r="J69" s="1">
        <f t="shared" si="7"/>
        <v>77</v>
      </c>
      <c r="K69" s="1">
        <f t="shared" si="8"/>
        <v>127</v>
      </c>
      <c r="L69" s="1">
        <f t="shared" si="9"/>
        <v>121</v>
      </c>
      <c r="M69" s="7">
        <f t="shared" si="10"/>
        <v>125.6153846</v>
      </c>
      <c r="N69" s="1">
        <f t="shared" si="11"/>
        <v>1.040503383</v>
      </c>
    </row>
    <row r="70" ht="15.75" customHeight="1">
      <c r="G70" s="1">
        <f t="shared" si="12"/>
        <v>68</v>
      </c>
      <c r="H70" s="1">
        <f t="shared" si="5"/>
        <v>1.668971097</v>
      </c>
      <c r="I70" s="1">
        <f t="shared" si="6"/>
        <v>64</v>
      </c>
      <c r="J70" s="1">
        <f t="shared" si="7"/>
        <v>77</v>
      </c>
      <c r="K70" s="1">
        <f t="shared" si="8"/>
        <v>127</v>
      </c>
      <c r="L70" s="1">
        <f t="shared" si="9"/>
        <v>121</v>
      </c>
      <c r="M70" s="7">
        <f t="shared" si="10"/>
        <v>125.1538462</v>
      </c>
      <c r="N70" s="1">
        <f t="shared" si="11"/>
        <v>1.234614134</v>
      </c>
    </row>
    <row r="71" ht="15.75" customHeight="1">
      <c r="G71" s="1">
        <f t="shared" si="12"/>
        <v>69</v>
      </c>
      <c r="H71" s="1">
        <f t="shared" si="5"/>
        <v>1.69351479</v>
      </c>
      <c r="I71" s="1">
        <f t="shared" si="6"/>
        <v>64</v>
      </c>
      <c r="J71" s="1">
        <f t="shared" si="7"/>
        <v>77</v>
      </c>
      <c r="K71" s="1">
        <f t="shared" si="8"/>
        <v>127</v>
      </c>
      <c r="L71" s="1">
        <f t="shared" si="9"/>
        <v>121</v>
      </c>
      <c r="M71" s="7">
        <f t="shared" si="10"/>
        <v>124.6923077</v>
      </c>
      <c r="N71" s="1">
        <f t="shared" si="11"/>
        <v>1.352593202</v>
      </c>
    </row>
    <row r="72" ht="15.75" customHeight="1">
      <c r="G72" s="1">
        <f t="shared" si="12"/>
        <v>70</v>
      </c>
      <c r="H72" s="1">
        <f t="shared" si="5"/>
        <v>1.718058482</v>
      </c>
      <c r="I72" s="1">
        <f t="shared" si="6"/>
        <v>64</v>
      </c>
      <c r="J72" s="1">
        <f t="shared" si="7"/>
        <v>77</v>
      </c>
      <c r="K72" s="1">
        <f t="shared" si="8"/>
        <v>127</v>
      </c>
      <c r="L72" s="1">
        <f t="shared" si="9"/>
        <v>121</v>
      </c>
      <c r="M72" s="7">
        <f t="shared" si="10"/>
        <v>124.2307692</v>
      </c>
      <c r="N72" s="1">
        <f t="shared" si="11"/>
        <v>1.394647535</v>
      </c>
    </row>
    <row r="73" ht="15.75" customHeight="1">
      <c r="G73" s="1">
        <f t="shared" si="12"/>
        <v>71</v>
      </c>
      <c r="H73" s="1">
        <f t="shared" si="5"/>
        <v>1.742602175</v>
      </c>
      <c r="I73" s="1">
        <f t="shared" si="6"/>
        <v>64</v>
      </c>
      <c r="J73" s="1">
        <f t="shared" si="7"/>
        <v>77</v>
      </c>
      <c r="K73" s="1">
        <f t="shared" si="8"/>
        <v>127</v>
      </c>
      <c r="L73" s="1">
        <f t="shared" si="9"/>
        <v>121</v>
      </c>
      <c r="M73" s="7">
        <f t="shared" si="10"/>
        <v>123.7692308</v>
      </c>
      <c r="N73" s="1">
        <f t="shared" si="11"/>
        <v>1.361029814</v>
      </c>
    </row>
    <row r="74" ht="15.75" customHeight="1">
      <c r="G74" s="1">
        <f t="shared" si="12"/>
        <v>72</v>
      </c>
      <c r="H74" s="1">
        <f t="shared" si="5"/>
        <v>1.767145868</v>
      </c>
      <c r="I74" s="1">
        <f t="shared" si="6"/>
        <v>64</v>
      </c>
      <c r="J74" s="1">
        <f t="shared" si="7"/>
        <v>77</v>
      </c>
      <c r="K74" s="1">
        <f t="shared" si="8"/>
        <v>127</v>
      </c>
      <c r="L74" s="1">
        <f t="shared" si="9"/>
        <v>121</v>
      </c>
      <c r="M74" s="7">
        <f t="shared" si="10"/>
        <v>123.3076923</v>
      </c>
      <c r="N74" s="1">
        <f t="shared" si="11"/>
        <v>1.252038304</v>
      </c>
    </row>
    <row r="75" ht="15.75" customHeight="1">
      <c r="G75" s="1">
        <f t="shared" si="12"/>
        <v>73</v>
      </c>
      <c r="H75" s="1">
        <f t="shared" si="5"/>
        <v>1.79168956</v>
      </c>
      <c r="I75" s="1">
        <f t="shared" si="6"/>
        <v>64</v>
      </c>
      <c r="J75" s="1">
        <f t="shared" si="7"/>
        <v>77</v>
      </c>
      <c r="K75" s="1">
        <f t="shared" si="8"/>
        <v>127</v>
      </c>
      <c r="L75" s="1">
        <f t="shared" si="9"/>
        <v>121</v>
      </c>
      <c r="M75" s="7">
        <f t="shared" si="10"/>
        <v>122.8461538</v>
      </c>
      <c r="N75" s="1">
        <f t="shared" si="11"/>
        <v>1.068016669</v>
      </c>
    </row>
    <row r="76" ht="15.75" customHeight="1">
      <c r="G76" s="1">
        <f t="shared" si="12"/>
        <v>74</v>
      </c>
      <c r="H76" s="1">
        <f t="shared" si="5"/>
        <v>1.816233253</v>
      </c>
      <c r="I76" s="1">
        <f t="shared" si="6"/>
        <v>64</v>
      </c>
      <c r="J76" s="1">
        <f t="shared" si="7"/>
        <v>77</v>
      </c>
      <c r="K76" s="1">
        <f t="shared" si="8"/>
        <v>127</v>
      </c>
      <c r="L76" s="1">
        <f t="shared" si="9"/>
        <v>121</v>
      </c>
      <c r="M76" s="7">
        <f t="shared" si="10"/>
        <v>122.3846154</v>
      </c>
      <c r="N76" s="1">
        <f t="shared" si="11"/>
        <v>0.8093537711</v>
      </c>
    </row>
    <row r="77" ht="15.75" customHeight="1">
      <c r="G77" s="1">
        <f t="shared" si="12"/>
        <v>75</v>
      </c>
      <c r="H77" s="1">
        <f t="shared" si="5"/>
        <v>1.840776945</v>
      </c>
      <c r="I77" s="1">
        <f t="shared" si="6"/>
        <v>64</v>
      </c>
      <c r="J77" s="1">
        <f t="shared" si="7"/>
        <v>77</v>
      </c>
      <c r="K77" s="1">
        <f t="shared" si="8"/>
        <v>127</v>
      </c>
      <c r="L77" s="1">
        <f t="shared" si="9"/>
        <v>121</v>
      </c>
      <c r="M77" s="7">
        <f t="shared" si="10"/>
        <v>121.9230769</v>
      </c>
      <c r="N77" s="1">
        <f t="shared" si="11"/>
        <v>0.4764834329</v>
      </c>
    </row>
    <row r="78" ht="15.75" customHeight="1">
      <c r="G78" s="1">
        <f t="shared" si="12"/>
        <v>76</v>
      </c>
      <c r="H78" s="1">
        <f t="shared" si="5"/>
        <v>1.865320638</v>
      </c>
      <c r="I78" s="1">
        <f t="shared" si="6"/>
        <v>64</v>
      </c>
      <c r="J78" s="1">
        <f t="shared" si="7"/>
        <v>77</v>
      </c>
      <c r="K78" s="1">
        <f t="shared" si="8"/>
        <v>127</v>
      </c>
      <c r="L78" s="1">
        <f t="shared" si="9"/>
        <v>121</v>
      </c>
      <c r="M78" s="7">
        <f t="shared" si="10"/>
        <v>121.4615385</v>
      </c>
      <c r="N78" s="1">
        <f t="shared" si="11"/>
        <v>0.06988417645</v>
      </c>
    </row>
    <row r="79" ht="15.75" customHeight="1">
      <c r="G79" s="5">
        <f t="shared" si="12"/>
        <v>77</v>
      </c>
      <c r="H79" s="5">
        <f t="shared" si="5"/>
        <v>1.889864331</v>
      </c>
      <c r="I79" s="5">
        <f t="shared" si="6"/>
        <v>77</v>
      </c>
      <c r="J79" s="5">
        <f t="shared" si="7"/>
        <v>90</v>
      </c>
      <c r="K79" s="5">
        <f t="shared" si="8"/>
        <v>121</v>
      </c>
      <c r="L79" s="5">
        <f t="shared" si="9"/>
        <v>103</v>
      </c>
      <c r="M79" s="6">
        <f t="shared" si="10"/>
        <v>121</v>
      </c>
      <c r="N79" s="5">
        <f t="shared" si="11"/>
        <v>0.4099210647</v>
      </c>
    </row>
    <row r="80" ht="15.75" customHeight="1">
      <c r="G80" s="1">
        <f t="shared" si="12"/>
        <v>78</v>
      </c>
      <c r="H80" s="1">
        <f t="shared" si="5"/>
        <v>1.914408023</v>
      </c>
      <c r="I80" s="1">
        <f t="shared" si="6"/>
        <v>77</v>
      </c>
      <c r="J80" s="1">
        <f t="shared" si="7"/>
        <v>90</v>
      </c>
      <c r="K80" s="1">
        <f t="shared" si="8"/>
        <v>121</v>
      </c>
      <c r="L80" s="1">
        <f t="shared" si="9"/>
        <v>103</v>
      </c>
      <c r="M80" s="7">
        <f t="shared" si="10"/>
        <v>119.6153846</v>
      </c>
      <c r="N80" s="1">
        <f t="shared" si="11"/>
        <v>0.03928833714</v>
      </c>
    </row>
    <row r="81" ht="15.75" customHeight="1">
      <c r="G81" s="1">
        <f t="shared" si="12"/>
        <v>79</v>
      </c>
      <c r="H81" s="1">
        <f t="shared" si="5"/>
        <v>1.938951716</v>
      </c>
      <c r="I81" s="1">
        <f t="shared" si="6"/>
        <v>77</v>
      </c>
      <c r="J81" s="1">
        <f t="shared" si="7"/>
        <v>90</v>
      </c>
      <c r="K81" s="1">
        <f t="shared" si="8"/>
        <v>121</v>
      </c>
      <c r="L81" s="1">
        <f t="shared" si="9"/>
        <v>103</v>
      </c>
      <c r="M81" s="7">
        <f t="shared" si="10"/>
        <v>118.2307692</v>
      </c>
      <c r="N81" s="1">
        <f t="shared" si="11"/>
        <v>0.2593162212</v>
      </c>
    </row>
    <row r="82" ht="15.75" customHeight="1">
      <c r="G82" s="1">
        <f t="shared" si="12"/>
        <v>80</v>
      </c>
      <c r="H82" s="1">
        <f t="shared" si="5"/>
        <v>1.963495408</v>
      </c>
      <c r="I82" s="1">
        <f t="shared" si="6"/>
        <v>77</v>
      </c>
      <c r="J82" s="1">
        <f t="shared" si="7"/>
        <v>90</v>
      </c>
      <c r="K82" s="1">
        <f t="shared" si="8"/>
        <v>121</v>
      </c>
      <c r="L82" s="1">
        <f t="shared" si="9"/>
        <v>103</v>
      </c>
      <c r="M82" s="7">
        <f t="shared" si="10"/>
        <v>116.8461538</v>
      </c>
      <c r="N82" s="1">
        <f t="shared" si="11"/>
        <v>0.4865467828</v>
      </c>
    </row>
    <row r="83" ht="15.75" customHeight="1">
      <c r="G83" s="1">
        <f t="shared" si="12"/>
        <v>81</v>
      </c>
      <c r="H83" s="1">
        <f t="shared" si="5"/>
        <v>1.988039101</v>
      </c>
      <c r="I83" s="1">
        <f t="shared" si="6"/>
        <v>77</v>
      </c>
      <c r="J83" s="1">
        <f t="shared" si="7"/>
        <v>90</v>
      </c>
      <c r="K83" s="1">
        <f t="shared" si="8"/>
        <v>121</v>
      </c>
      <c r="L83" s="1">
        <f t="shared" si="9"/>
        <v>103</v>
      </c>
      <c r="M83" s="7">
        <f t="shared" si="10"/>
        <v>115.4615385</v>
      </c>
      <c r="N83" s="1">
        <f t="shared" si="11"/>
        <v>0.6431005128</v>
      </c>
    </row>
    <row r="84" ht="15.75" customHeight="1">
      <c r="G84" s="1">
        <f t="shared" si="12"/>
        <v>82</v>
      </c>
      <c r="H84" s="1">
        <f t="shared" si="5"/>
        <v>2.012582794</v>
      </c>
      <c r="I84" s="1">
        <f t="shared" si="6"/>
        <v>77</v>
      </c>
      <c r="J84" s="1">
        <f t="shared" si="7"/>
        <v>90</v>
      </c>
      <c r="K84" s="1">
        <f t="shared" si="8"/>
        <v>121</v>
      </c>
      <c r="L84" s="1">
        <f t="shared" si="9"/>
        <v>103</v>
      </c>
      <c r="M84" s="7">
        <f t="shared" si="10"/>
        <v>114.0769231</v>
      </c>
      <c r="N84" s="1">
        <f t="shared" si="11"/>
        <v>0.7297171498</v>
      </c>
    </row>
    <row r="85" ht="15.75" customHeight="1">
      <c r="G85" s="1">
        <f t="shared" si="12"/>
        <v>83</v>
      </c>
      <c r="H85" s="1">
        <f t="shared" si="5"/>
        <v>2.037126486</v>
      </c>
      <c r="I85" s="1">
        <f t="shared" si="6"/>
        <v>77</v>
      </c>
      <c r="J85" s="1">
        <f t="shared" si="7"/>
        <v>90</v>
      </c>
      <c r="K85" s="1">
        <f t="shared" si="8"/>
        <v>121</v>
      </c>
      <c r="L85" s="1">
        <f t="shared" si="9"/>
        <v>103</v>
      </c>
      <c r="M85" s="7">
        <f t="shared" si="10"/>
        <v>112.6923077</v>
      </c>
      <c r="N85" s="1">
        <f t="shared" si="11"/>
        <v>0.7471785595</v>
      </c>
    </row>
    <row r="86" ht="15.75" customHeight="1">
      <c r="G86" s="1">
        <f t="shared" si="12"/>
        <v>84</v>
      </c>
      <c r="H86" s="1">
        <f t="shared" si="5"/>
        <v>2.061670179</v>
      </c>
      <c r="I86" s="1">
        <f t="shared" si="6"/>
        <v>77</v>
      </c>
      <c r="J86" s="1">
        <f t="shared" si="7"/>
        <v>90</v>
      </c>
      <c r="K86" s="1">
        <f t="shared" si="8"/>
        <v>121</v>
      </c>
      <c r="L86" s="1">
        <f t="shared" si="9"/>
        <v>103</v>
      </c>
      <c r="M86" s="7">
        <f t="shared" si="10"/>
        <v>111.3076923</v>
      </c>
      <c r="N86" s="1">
        <f t="shared" si="11"/>
        <v>0.6963082645</v>
      </c>
    </row>
    <row r="87" ht="15.75" customHeight="1">
      <c r="G87" s="1">
        <f t="shared" si="12"/>
        <v>85</v>
      </c>
      <c r="H87" s="1">
        <f t="shared" si="5"/>
        <v>2.086213872</v>
      </c>
      <c r="I87" s="1">
        <f t="shared" si="6"/>
        <v>77</v>
      </c>
      <c r="J87" s="1">
        <f t="shared" si="7"/>
        <v>90</v>
      </c>
      <c r="K87" s="1">
        <f t="shared" si="8"/>
        <v>121</v>
      </c>
      <c r="L87" s="1">
        <f t="shared" si="9"/>
        <v>103</v>
      </c>
      <c r="M87" s="7">
        <f t="shared" si="10"/>
        <v>109.9230769</v>
      </c>
      <c r="N87" s="1">
        <f t="shared" si="11"/>
        <v>0.5779709477</v>
      </c>
    </row>
    <row r="88" ht="15.75" customHeight="1">
      <c r="G88" s="1">
        <f t="shared" si="12"/>
        <v>86</v>
      </c>
      <c r="H88" s="1">
        <f t="shared" si="5"/>
        <v>2.110757564</v>
      </c>
      <c r="I88" s="1">
        <f t="shared" si="6"/>
        <v>77</v>
      </c>
      <c r="J88" s="1">
        <f t="shared" si="7"/>
        <v>90</v>
      </c>
      <c r="K88" s="1">
        <f t="shared" si="8"/>
        <v>121</v>
      </c>
      <c r="L88" s="1">
        <f t="shared" si="9"/>
        <v>103</v>
      </c>
      <c r="M88" s="7">
        <f t="shared" si="10"/>
        <v>108.5384615</v>
      </c>
      <c r="N88" s="1">
        <f t="shared" si="11"/>
        <v>0.3930719316</v>
      </c>
    </row>
    <row r="89" ht="15.75" customHeight="1">
      <c r="G89" s="1">
        <f t="shared" si="12"/>
        <v>87</v>
      </c>
      <c r="H89" s="1">
        <f t="shared" si="5"/>
        <v>2.135301257</v>
      </c>
      <c r="I89" s="1">
        <f t="shared" si="6"/>
        <v>77</v>
      </c>
      <c r="J89" s="1">
        <f t="shared" si="7"/>
        <v>90</v>
      </c>
      <c r="K89" s="1">
        <f t="shared" si="8"/>
        <v>121</v>
      </c>
      <c r="L89" s="1">
        <f t="shared" si="9"/>
        <v>103</v>
      </c>
      <c r="M89" s="7">
        <f t="shared" si="10"/>
        <v>107.1538462</v>
      </c>
      <c r="N89" s="1">
        <f t="shared" si="11"/>
        <v>0.1425566329</v>
      </c>
    </row>
    <row r="90" ht="15.75" customHeight="1">
      <c r="G90" s="1">
        <f t="shared" si="12"/>
        <v>88</v>
      </c>
      <c r="H90" s="1">
        <f t="shared" si="5"/>
        <v>2.159844949</v>
      </c>
      <c r="I90" s="1">
        <f t="shared" si="6"/>
        <v>77</v>
      </c>
      <c r="J90" s="1">
        <f t="shared" si="7"/>
        <v>90</v>
      </c>
      <c r="K90" s="1">
        <f t="shared" si="8"/>
        <v>121</v>
      </c>
      <c r="L90" s="1">
        <f t="shared" si="9"/>
        <v>103</v>
      </c>
      <c r="M90" s="7">
        <f t="shared" si="10"/>
        <v>105.7692308</v>
      </c>
      <c r="N90" s="1">
        <f t="shared" si="11"/>
        <v>0.1725900068</v>
      </c>
    </row>
    <row r="91" ht="15.75" customHeight="1">
      <c r="G91" s="2">
        <f t="shared" si="12"/>
        <v>89</v>
      </c>
      <c r="H91" s="2">
        <f t="shared" si="5"/>
        <v>2.184388642</v>
      </c>
      <c r="I91" s="2">
        <f t="shared" si="6"/>
        <v>77</v>
      </c>
      <c r="J91" s="2">
        <f t="shared" si="7"/>
        <v>90</v>
      </c>
      <c r="K91" s="2">
        <f t="shared" si="8"/>
        <v>121</v>
      </c>
      <c r="L91" s="2">
        <f t="shared" si="9"/>
        <v>103</v>
      </c>
      <c r="M91" s="7">
        <f t="shared" si="10"/>
        <v>104.3846154</v>
      </c>
      <c r="N91" s="2">
        <f t="shared" si="11"/>
        <v>0.5513441144</v>
      </c>
    </row>
    <row r="92" ht="15.75" customHeight="1">
      <c r="G92" s="5">
        <f t="shared" si="12"/>
        <v>90</v>
      </c>
      <c r="H92" s="5">
        <f t="shared" si="5"/>
        <v>2.208932335</v>
      </c>
      <c r="I92" s="5">
        <f t="shared" si="6"/>
        <v>90</v>
      </c>
      <c r="J92" s="5">
        <f t="shared" si="7"/>
        <v>102</v>
      </c>
      <c r="K92" s="5">
        <f t="shared" si="8"/>
        <v>103</v>
      </c>
      <c r="L92" s="5">
        <f t="shared" si="9"/>
        <v>75</v>
      </c>
      <c r="M92" s="6">
        <f t="shared" si="10"/>
        <v>103</v>
      </c>
      <c r="N92" s="5">
        <f t="shared" si="11"/>
        <v>0.992643502</v>
      </c>
    </row>
    <row r="93" ht="15.75" customHeight="1">
      <c r="G93" s="1">
        <f t="shared" si="12"/>
        <v>91</v>
      </c>
      <c r="H93" s="1">
        <f t="shared" si="5"/>
        <v>2.233476027</v>
      </c>
      <c r="I93" s="1">
        <f t="shared" si="6"/>
        <v>90</v>
      </c>
      <c r="J93" s="1">
        <f t="shared" si="7"/>
        <v>102</v>
      </c>
      <c r="K93" s="1">
        <f t="shared" si="8"/>
        <v>103</v>
      </c>
      <c r="L93" s="1">
        <f t="shared" si="9"/>
        <v>75</v>
      </c>
      <c r="M93" s="7">
        <f t="shared" si="10"/>
        <v>100.6666667</v>
      </c>
      <c r="N93" s="1">
        <f t="shared" si="11"/>
        <v>0.5466703581</v>
      </c>
    </row>
    <row r="94" ht="15.75" customHeight="1">
      <c r="G94" s="1">
        <f t="shared" si="12"/>
        <v>92</v>
      </c>
      <c r="H94" s="1">
        <f t="shared" si="5"/>
        <v>2.25801972</v>
      </c>
      <c r="I94" s="1">
        <f t="shared" si="6"/>
        <v>90</v>
      </c>
      <c r="J94" s="1">
        <f t="shared" si="7"/>
        <v>102</v>
      </c>
      <c r="K94" s="1">
        <f t="shared" si="8"/>
        <v>103</v>
      </c>
      <c r="L94" s="1">
        <f t="shared" si="9"/>
        <v>75</v>
      </c>
      <c r="M94" s="7">
        <f t="shared" si="10"/>
        <v>98.33333333</v>
      </c>
      <c r="N94" s="1">
        <f t="shared" si="11"/>
        <v>0.1610057563</v>
      </c>
    </row>
    <row r="95" ht="15.75" customHeight="1">
      <c r="G95" s="1">
        <f t="shared" si="12"/>
        <v>93</v>
      </c>
      <c r="H95" s="1">
        <f t="shared" si="5"/>
        <v>2.282563412</v>
      </c>
      <c r="I95" s="1">
        <f t="shared" si="6"/>
        <v>90</v>
      </c>
      <c r="J95" s="1">
        <f t="shared" si="7"/>
        <v>102</v>
      </c>
      <c r="K95" s="1">
        <f t="shared" si="8"/>
        <v>103</v>
      </c>
      <c r="L95" s="1">
        <f t="shared" si="9"/>
        <v>75</v>
      </c>
      <c r="M95" s="7">
        <f t="shared" si="10"/>
        <v>96</v>
      </c>
      <c r="N95" s="1">
        <f t="shared" si="11"/>
        <v>0.1655235063</v>
      </c>
    </row>
    <row r="96" ht="15.75" customHeight="1">
      <c r="G96" s="1">
        <f t="shared" si="12"/>
        <v>94</v>
      </c>
      <c r="H96" s="1">
        <f t="shared" si="5"/>
        <v>2.307107105</v>
      </c>
      <c r="I96" s="1">
        <f t="shared" si="6"/>
        <v>90</v>
      </c>
      <c r="J96" s="1">
        <f t="shared" si="7"/>
        <v>102</v>
      </c>
      <c r="K96" s="1">
        <f t="shared" si="8"/>
        <v>103</v>
      </c>
      <c r="L96" s="1">
        <f t="shared" si="9"/>
        <v>75</v>
      </c>
      <c r="M96" s="7">
        <f t="shared" si="10"/>
        <v>93.66666667</v>
      </c>
      <c r="N96" s="1">
        <f t="shared" si="11"/>
        <v>0.4341262534</v>
      </c>
    </row>
    <row r="97" ht="15.75" customHeight="1">
      <c r="G97" s="1">
        <f t="shared" si="12"/>
        <v>95</v>
      </c>
      <c r="H97" s="1">
        <f t="shared" si="5"/>
        <v>2.331650798</v>
      </c>
      <c r="I97" s="1">
        <f t="shared" si="6"/>
        <v>90</v>
      </c>
      <c r="J97" s="1">
        <f t="shared" si="7"/>
        <v>102</v>
      </c>
      <c r="K97" s="1">
        <f t="shared" si="8"/>
        <v>103</v>
      </c>
      <c r="L97" s="1">
        <f t="shared" si="9"/>
        <v>75</v>
      </c>
      <c r="M97" s="7">
        <f t="shared" si="10"/>
        <v>91.33333333</v>
      </c>
      <c r="N97" s="1">
        <f t="shared" si="11"/>
        <v>0.6460462015</v>
      </c>
    </row>
    <row r="98" ht="15.75" customHeight="1">
      <c r="G98" s="1">
        <f t="shared" si="12"/>
        <v>96</v>
      </c>
      <c r="H98" s="1">
        <f t="shared" si="5"/>
        <v>2.35619449</v>
      </c>
      <c r="I98" s="1">
        <f t="shared" si="6"/>
        <v>90</v>
      </c>
      <c r="J98" s="1">
        <f t="shared" si="7"/>
        <v>102</v>
      </c>
      <c r="K98" s="1">
        <f t="shared" si="8"/>
        <v>103</v>
      </c>
      <c r="L98" s="1">
        <f t="shared" si="9"/>
        <v>75</v>
      </c>
      <c r="M98" s="7">
        <f t="shared" si="10"/>
        <v>89</v>
      </c>
      <c r="N98" s="1">
        <f t="shared" si="11"/>
        <v>0.8025612107</v>
      </c>
    </row>
    <row r="99" ht="15.75" customHeight="1">
      <c r="G99" s="1">
        <f t="shared" si="12"/>
        <v>97</v>
      </c>
      <c r="H99" s="1">
        <f t="shared" si="5"/>
        <v>2.380738183</v>
      </c>
      <c r="I99" s="1">
        <f t="shared" si="6"/>
        <v>90</v>
      </c>
      <c r="J99" s="1">
        <f t="shared" si="7"/>
        <v>102</v>
      </c>
      <c r="K99" s="1">
        <f t="shared" si="8"/>
        <v>103</v>
      </c>
      <c r="L99" s="1">
        <f t="shared" si="9"/>
        <v>75</v>
      </c>
      <c r="M99" s="7">
        <f t="shared" si="10"/>
        <v>86.66666667</v>
      </c>
      <c r="N99" s="1">
        <f t="shared" si="11"/>
        <v>0.9049825149</v>
      </c>
    </row>
    <row r="100" ht="15.75" customHeight="1">
      <c r="G100" s="1">
        <f t="shared" si="12"/>
        <v>98</v>
      </c>
      <c r="H100" s="1">
        <f t="shared" si="5"/>
        <v>2.405281875</v>
      </c>
      <c r="I100" s="1">
        <f t="shared" si="6"/>
        <v>90</v>
      </c>
      <c r="J100" s="1">
        <f t="shared" si="7"/>
        <v>102</v>
      </c>
      <c r="K100" s="1">
        <f t="shared" si="8"/>
        <v>103</v>
      </c>
      <c r="L100" s="1">
        <f t="shared" si="9"/>
        <v>75</v>
      </c>
      <c r="M100" s="7">
        <f t="shared" si="10"/>
        <v>84.33333333</v>
      </c>
      <c r="N100" s="1">
        <f t="shared" si="11"/>
        <v>0.9546539322</v>
      </c>
    </row>
    <row r="101" ht="15.75" customHeight="1">
      <c r="G101" s="1">
        <f t="shared" si="12"/>
        <v>99</v>
      </c>
      <c r="H101" s="1">
        <f t="shared" si="5"/>
        <v>2.429825568</v>
      </c>
      <c r="I101" s="1">
        <f t="shared" si="6"/>
        <v>90</v>
      </c>
      <c r="J101" s="1">
        <f t="shared" si="7"/>
        <v>102</v>
      </c>
      <c r="K101" s="1">
        <f t="shared" si="8"/>
        <v>103</v>
      </c>
      <c r="L101" s="1">
        <f t="shared" si="9"/>
        <v>75</v>
      </c>
      <c r="M101" s="7">
        <f t="shared" si="10"/>
        <v>82</v>
      </c>
      <c r="N101" s="1">
        <f t="shared" si="11"/>
        <v>0.9529510551</v>
      </c>
    </row>
    <row r="102" ht="15.75" customHeight="1">
      <c r="G102" s="1">
        <f t="shared" si="12"/>
        <v>100</v>
      </c>
      <c r="H102" s="1">
        <f t="shared" si="5"/>
        <v>2.454369261</v>
      </c>
      <c r="I102" s="1">
        <f t="shared" si="6"/>
        <v>90</v>
      </c>
      <c r="J102" s="1">
        <f t="shared" si="7"/>
        <v>102</v>
      </c>
      <c r="K102" s="1">
        <f t="shared" si="8"/>
        <v>103</v>
      </c>
      <c r="L102" s="1">
        <f t="shared" si="9"/>
        <v>75</v>
      </c>
      <c r="M102" s="7">
        <f t="shared" si="10"/>
        <v>79.66666667</v>
      </c>
      <c r="N102" s="1">
        <f t="shared" si="11"/>
        <v>0.9012804221</v>
      </c>
    </row>
    <row r="103" ht="15.75" customHeight="1">
      <c r="G103" s="1">
        <f t="shared" si="12"/>
        <v>101</v>
      </c>
      <c r="H103" s="1">
        <f t="shared" si="5"/>
        <v>2.478912953</v>
      </c>
      <c r="I103" s="1">
        <f t="shared" si="6"/>
        <v>90</v>
      </c>
      <c r="J103" s="1">
        <f t="shared" si="7"/>
        <v>102</v>
      </c>
      <c r="K103" s="1">
        <f t="shared" si="8"/>
        <v>103</v>
      </c>
      <c r="L103" s="1">
        <f t="shared" si="9"/>
        <v>75</v>
      </c>
      <c r="M103" s="7">
        <f t="shared" si="10"/>
        <v>77.33333333</v>
      </c>
      <c r="N103" s="1">
        <f t="shared" si="11"/>
        <v>0.8010786704</v>
      </c>
    </row>
    <row r="104" ht="15.75" customHeight="1">
      <c r="G104" s="5">
        <f t="shared" si="12"/>
        <v>102</v>
      </c>
      <c r="H104" s="5">
        <f t="shared" si="5"/>
        <v>2.503456646</v>
      </c>
      <c r="I104" s="5">
        <f t="shared" si="6"/>
        <v>102</v>
      </c>
      <c r="J104" s="5">
        <f t="shared" si="7"/>
        <v>115</v>
      </c>
      <c r="K104" s="5">
        <f t="shared" si="8"/>
        <v>75</v>
      </c>
      <c r="L104" s="5">
        <f t="shared" si="9"/>
        <v>39</v>
      </c>
      <c r="M104" s="6">
        <f t="shared" si="10"/>
        <v>75</v>
      </c>
      <c r="N104" s="5">
        <f t="shared" si="11"/>
        <v>0.6538116705</v>
      </c>
    </row>
    <row r="105" ht="15.75" customHeight="1">
      <c r="G105" s="1">
        <f t="shared" si="12"/>
        <v>103</v>
      </c>
      <c r="H105" s="1">
        <f t="shared" si="5"/>
        <v>2.528000338</v>
      </c>
      <c r="I105" s="1">
        <f t="shared" si="6"/>
        <v>102</v>
      </c>
      <c r="J105" s="1">
        <f t="shared" si="7"/>
        <v>115</v>
      </c>
      <c r="K105" s="1">
        <f t="shared" si="8"/>
        <v>75</v>
      </c>
      <c r="L105" s="1">
        <f t="shared" si="9"/>
        <v>39</v>
      </c>
      <c r="M105" s="7">
        <f t="shared" si="10"/>
        <v>72.23076923</v>
      </c>
      <c r="N105" s="1">
        <f t="shared" si="11"/>
        <v>0.8968710793</v>
      </c>
    </row>
    <row r="106" ht="15.75" customHeight="1">
      <c r="G106" s="1">
        <f t="shared" si="12"/>
        <v>104</v>
      </c>
      <c r="H106" s="1">
        <f t="shared" si="5"/>
        <v>2.552544031</v>
      </c>
      <c r="I106" s="1">
        <f t="shared" si="6"/>
        <v>102</v>
      </c>
      <c r="J106" s="1">
        <f t="shared" si="7"/>
        <v>115</v>
      </c>
      <c r="K106" s="1">
        <f t="shared" si="8"/>
        <v>75</v>
      </c>
      <c r="L106" s="1">
        <f t="shared" si="9"/>
        <v>39</v>
      </c>
      <c r="M106" s="7">
        <f t="shared" si="10"/>
        <v>69.46153846</v>
      </c>
      <c r="N106" s="1">
        <f t="shared" si="11"/>
        <v>1.095881132</v>
      </c>
    </row>
    <row r="107" ht="15.75" customHeight="1">
      <c r="G107" s="1">
        <f t="shared" si="12"/>
        <v>105</v>
      </c>
      <c r="H107" s="1">
        <f t="shared" si="5"/>
        <v>2.577087724</v>
      </c>
      <c r="I107" s="1">
        <f t="shared" si="6"/>
        <v>102</v>
      </c>
      <c r="J107" s="1">
        <f t="shared" si="7"/>
        <v>115</v>
      </c>
      <c r="K107" s="1">
        <f t="shared" si="8"/>
        <v>75</v>
      </c>
      <c r="L107" s="1">
        <f t="shared" si="9"/>
        <v>39</v>
      </c>
      <c r="M107" s="7">
        <f t="shared" si="10"/>
        <v>66.69230769</v>
      </c>
      <c r="N107" s="1">
        <f t="shared" si="11"/>
        <v>1.252390033</v>
      </c>
    </row>
    <row r="108" ht="15.75" customHeight="1">
      <c r="G108" s="1">
        <f t="shared" si="12"/>
        <v>106</v>
      </c>
      <c r="H108" s="1">
        <f t="shared" si="5"/>
        <v>2.601631416</v>
      </c>
      <c r="I108" s="1">
        <f t="shared" si="6"/>
        <v>102</v>
      </c>
      <c r="J108" s="1">
        <f t="shared" si="7"/>
        <v>115</v>
      </c>
      <c r="K108" s="1">
        <f t="shared" si="8"/>
        <v>75</v>
      </c>
      <c r="L108" s="1">
        <f t="shared" si="9"/>
        <v>39</v>
      </c>
      <c r="M108" s="7">
        <f t="shared" si="10"/>
        <v>63.92307692</v>
      </c>
      <c r="N108" s="1">
        <f t="shared" si="11"/>
        <v>1.367971589</v>
      </c>
    </row>
    <row r="109" ht="15.75" customHeight="1">
      <c r="G109" s="1">
        <f t="shared" si="12"/>
        <v>107</v>
      </c>
      <c r="H109" s="1">
        <f t="shared" si="5"/>
        <v>2.626175109</v>
      </c>
      <c r="I109" s="1">
        <f t="shared" si="6"/>
        <v>102</v>
      </c>
      <c r="J109" s="1">
        <f t="shared" si="7"/>
        <v>115</v>
      </c>
      <c r="K109" s="1">
        <f t="shared" si="8"/>
        <v>75</v>
      </c>
      <c r="L109" s="1">
        <f t="shared" si="9"/>
        <v>39</v>
      </c>
      <c r="M109" s="7">
        <f t="shared" si="10"/>
        <v>61.15384615</v>
      </c>
      <c r="N109" s="1">
        <f t="shared" si="11"/>
        <v>1.444224259</v>
      </c>
    </row>
    <row r="110" ht="15.75" customHeight="1">
      <c r="G110" s="1">
        <f t="shared" si="12"/>
        <v>108</v>
      </c>
      <c r="H110" s="1">
        <f t="shared" si="5"/>
        <v>2.650718801</v>
      </c>
      <c r="I110" s="1">
        <f t="shared" si="6"/>
        <v>102</v>
      </c>
      <c r="J110" s="1">
        <f t="shared" si="7"/>
        <v>115</v>
      </c>
      <c r="K110" s="1">
        <f t="shared" si="8"/>
        <v>75</v>
      </c>
      <c r="L110" s="1">
        <f t="shared" si="9"/>
        <v>39</v>
      </c>
      <c r="M110" s="7">
        <f t="shared" si="10"/>
        <v>58.38461538</v>
      </c>
      <c r="N110" s="1">
        <f t="shared" si="11"/>
        <v>1.482770192</v>
      </c>
    </row>
    <row r="111" ht="15.75" customHeight="1">
      <c r="G111" s="1">
        <f t="shared" si="12"/>
        <v>109</v>
      </c>
      <c r="H111" s="1">
        <f t="shared" si="5"/>
        <v>2.675262494</v>
      </c>
      <c r="I111" s="1">
        <f t="shared" si="6"/>
        <v>102</v>
      </c>
      <c r="J111" s="1">
        <f t="shared" si="7"/>
        <v>115</v>
      </c>
      <c r="K111" s="1">
        <f t="shared" si="8"/>
        <v>75</v>
      </c>
      <c r="L111" s="1">
        <f t="shared" si="9"/>
        <v>39</v>
      </c>
      <c r="M111" s="7">
        <f t="shared" si="10"/>
        <v>55.61538462</v>
      </c>
      <c r="N111" s="1">
        <f t="shared" si="11"/>
        <v>1.485254251</v>
      </c>
    </row>
    <row r="112" ht="15.75" customHeight="1">
      <c r="G112" s="1">
        <f t="shared" si="12"/>
        <v>110</v>
      </c>
      <c r="H112" s="1">
        <f t="shared" si="5"/>
        <v>2.699806187</v>
      </c>
      <c r="I112" s="1">
        <f t="shared" si="6"/>
        <v>102</v>
      </c>
      <c r="J112" s="1">
        <f t="shared" si="7"/>
        <v>115</v>
      </c>
      <c r="K112" s="1">
        <f t="shared" si="8"/>
        <v>75</v>
      </c>
      <c r="L112" s="1">
        <f t="shared" si="9"/>
        <v>39</v>
      </c>
      <c r="M112" s="7">
        <f t="shared" si="10"/>
        <v>52.84615385</v>
      </c>
      <c r="N112" s="1">
        <f t="shared" si="11"/>
        <v>1.453343019</v>
      </c>
    </row>
    <row r="113" ht="15.75" customHeight="1">
      <c r="G113" s="1">
        <f t="shared" si="12"/>
        <v>111</v>
      </c>
      <c r="H113" s="1">
        <f t="shared" si="5"/>
        <v>2.724349879</v>
      </c>
      <c r="I113" s="1">
        <f t="shared" si="6"/>
        <v>102</v>
      </c>
      <c r="J113" s="1">
        <f t="shared" si="7"/>
        <v>115</v>
      </c>
      <c r="K113" s="1">
        <f t="shared" si="8"/>
        <v>75</v>
      </c>
      <c r="L113" s="1">
        <f t="shared" si="9"/>
        <v>39</v>
      </c>
      <c r="M113" s="7">
        <f t="shared" si="10"/>
        <v>50.07692308</v>
      </c>
      <c r="N113" s="1">
        <f t="shared" si="11"/>
        <v>1.388723802</v>
      </c>
    </row>
    <row r="114" ht="15.75" customHeight="1">
      <c r="G114" s="1">
        <f t="shared" si="12"/>
        <v>112</v>
      </c>
      <c r="H114" s="1">
        <f t="shared" si="5"/>
        <v>2.748893572</v>
      </c>
      <c r="I114" s="1">
        <f t="shared" si="6"/>
        <v>102</v>
      </c>
      <c r="J114" s="1">
        <f t="shared" si="7"/>
        <v>115</v>
      </c>
      <c r="K114" s="1">
        <f t="shared" si="8"/>
        <v>75</v>
      </c>
      <c r="L114" s="1">
        <f t="shared" si="9"/>
        <v>39</v>
      </c>
      <c r="M114" s="7">
        <f t="shared" si="10"/>
        <v>47.30769231</v>
      </c>
      <c r="N114" s="1">
        <f t="shared" si="11"/>
        <v>1.293103603</v>
      </c>
    </row>
    <row r="115" ht="15.75" customHeight="1">
      <c r="G115" s="1">
        <f t="shared" si="12"/>
        <v>113</v>
      </c>
      <c r="H115" s="1">
        <f t="shared" si="5"/>
        <v>2.773437264</v>
      </c>
      <c r="I115" s="1">
        <f t="shared" si="6"/>
        <v>102</v>
      </c>
      <c r="J115" s="1">
        <f t="shared" si="7"/>
        <v>115</v>
      </c>
      <c r="K115" s="1">
        <f t="shared" si="8"/>
        <v>75</v>
      </c>
      <c r="L115" s="1">
        <f t="shared" si="9"/>
        <v>39</v>
      </c>
      <c r="M115" s="7">
        <f t="shared" si="10"/>
        <v>44.53846154</v>
      </c>
      <c r="N115" s="1">
        <f t="shared" si="11"/>
        <v>1.168208101</v>
      </c>
    </row>
    <row r="116" ht="15.75" customHeight="1">
      <c r="G116" s="1">
        <f t="shared" si="12"/>
        <v>114</v>
      </c>
      <c r="H116" s="1">
        <f t="shared" si="5"/>
        <v>2.797980957</v>
      </c>
      <c r="I116" s="1">
        <f t="shared" si="6"/>
        <v>102</v>
      </c>
      <c r="J116" s="1">
        <f t="shared" si="7"/>
        <v>115</v>
      </c>
      <c r="K116" s="1">
        <f t="shared" si="8"/>
        <v>75</v>
      </c>
      <c r="L116" s="1">
        <f t="shared" si="9"/>
        <v>39</v>
      </c>
      <c r="M116" s="7">
        <f t="shared" si="10"/>
        <v>41.76923077</v>
      </c>
      <c r="N116" s="1">
        <f t="shared" si="11"/>
        <v>1.015780612</v>
      </c>
    </row>
    <row r="117" ht="15.75" customHeight="1">
      <c r="G117" s="5">
        <f t="shared" si="12"/>
        <v>115</v>
      </c>
      <c r="H117" s="5">
        <f t="shared" si="5"/>
        <v>2.82252465</v>
      </c>
      <c r="I117" s="5">
        <f t="shared" si="6"/>
        <v>115</v>
      </c>
      <c r="J117" s="5">
        <f t="shared" si="7"/>
        <v>128</v>
      </c>
      <c r="K117" s="5">
        <f t="shared" si="8"/>
        <v>39</v>
      </c>
      <c r="L117" s="5">
        <f t="shared" si="9"/>
        <v>0</v>
      </c>
      <c r="M117" s="6">
        <f t="shared" si="10"/>
        <v>39</v>
      </c>
      <c r="N117" s="5">
        <f t="shared" si="11"/>
        <v>0.8375810307</v>
      </c>
    </row>
    <row r="118" ht="15.75" customHeight="1">
      <c r="G118" s="1">
        <f t="shared" si="12"/>
        <v>116</v>
      </c>
      <c r="H118" s="1">
        <f t="shared" si="5"/>
        <v>2.847068342</v>
      </c>
      <c r="I118" s="1">
        <f t="shared" si="6"/>
        <v>115</v>
      </c>
      <c r="J118" s="1">
        <f t="shared" si="7"/>
        <v>128</v>
      </c>
      <c r="K118" s="1">
        <f t="shared" si="8"/>
        <v>39</v>
      </c>
      <c r="L118" s="1">
        <f t="shared" si="9"/>
        <v>0</v>
      </c>
      <c r="M118" s="7">
        <f t="shared" si="10"/>
        <v>36</v>
      </c>
      <c r="N118" s="1">
        <f t="shared" si="11"/>
        <v>0.8661540113</v>
      </c>
    </row>
    <row r="119" ht="15.75" customHeight="1">
      <c r="G119" s="1">
        <f t="shared" si="12"/>
        <v>117</v>
      </c>
      <c r="H119" s="1">
        <f t="shared" si="5"/>
        <v>2.871612035</v>
      </c>
      <c r="I119" s="1">
        <f t="shared" si="6"/>
        <v>115</v>
      </c>
      <c r="J119" s="1">
        <f t="shared" si="7"/>
        <v>128</v>
      </c>
      <c r="K119" s="1">
        <f t="shared" si="8"/>
        <v>39</v>
      </c>
      <c r="L119" s="1">
        <f t="shared" si="9"/>
        <v>0</v>
      </c>
      <c r="M119" s="7">
        <f t="shared" si="10"/>
        <v>33</v>
      </c>
      <c r="N119" s="1">
        <f t="shared" si="11"/>
        <v>0.8725201993</v>
      </c>
    </row>
    <row r="120" ht="15.75" customHeight="1">
      <c r="G120" s="1">
        <f t="shared" si="12"/>
        <v>118</v>
      </c>
      <c r="H120" s="1">
        <f t="shared" si="5"/>
        <v>2.896155728</v>
      </c>
      <c r="I120" s="1">
        <f t="shared" si="6"/>
        <v>115</v>
      </c>
      <c r="J120" s="1">
        <f t="shared" si="7"/>
        <v>128</v>
      </c>
      <c r="K120" s="1">
        <f t="shared" si="8"/>
        <v>39</v>
      </c>
      <c r="L120" s="1">
        <f t="shared" si="9"/>
        <v>0</v>
      </c>
      <c r="M120" s="7">
        <f t="shared" si="10"/>
        <v>30</v>
      </c>
      <c r="N120" s="1">
        <f t="shared" si="11"/>
        <v>0.8584828477</v>
      </c>
    </row>
    <row r="121" ht="15.75" customHeight="1">
      <c r="G121" s="1">
        <f t="shared" si="12"/>
        <v>119</v>
      </c>
      <c r="H121" s="1">
        <f t="shared" si="5"/>
        <v>2.92069942</v>
      </c>
      <c r="I121" s="1">
        <f t="shared" si="6"/>
        <v>115</v>
      </c>
      <c r="J121" s="1">
        <f t="shared" si="7"/>
        <v>128</v>
      </c>
      <c r="K121" s="1">
        <f t="shared" si="8"/>
        <v>39</v>
      </c>
      <c r="L121" s="1">
        <f t="shared" si="9"/>
        <v>0</v>
      </c>
      <c r="M121" s="7">
        <f t="shared" si="10"/>
        <v>27</v>
      </c>
      <c r="N121" s="1">
        <f t="shared" si="11"/>
        <v>0.8258574999</v>
      </c>
    </row>
    <row r="122" ht="15.75" customHeight="1">
      <c r="G122" s="1">
        <f t="shared" si="12"/>
        <v>120</v>
      </c>
      <c r="H122" s="1">
        <f t="shared" si="5"/>
        <v>2.945243113</v>
      </c>
      <c r="I122" s="1">
        <f t="shared" si="6"/>
        <v>115</v>
      </c>
      <c r="J122" s="1">
        <f t="shared" si="7"/>
        <v>128</v>
      </c>
      <c r="K122" s="1">
        <f t="shared" si="8"/>
        <v>39</v>
      </c>
      <c r="L122" s="1">
        <f t="shared" si="9"/>
        <v>0</v>
      </c>
      <c r="M122" s="7">
        <f t="shared" si="10"/>
        <v>24</v>
      </c>
      <c r="N122" s="1">
        <f t="shared" si="11"/>
        <v>0.776470896</v>
      </c>
    </row>
    <row r="123" ht="15.75" customHeight="1">
      <c r="G123" s="1">
        <f t="shared" si="12"/>
        <v>121</v>
      </c>
      <c r="H123" s="1">
        <f t="shared" si="5"/>
        <v>2.969786805</v>
      </c>
      <c r="I123" s="1">
        <f t="shared" si="6"/>
        <v>115</v>
      </c>
      <c r="J123" s="1">
        <f t="shared" si="7"/>
        <v>128</v>
      </c>
      <c r="K123" s="1">
        <f t="shared" si="8"/>
        <v>39</v>
      </c>
      <c r="L123" s="1">
        <f t="shared" si="9"/>
        <v>0</v>
      </c>
      <c r="M123" s="7">
        <f t="shared" si="10"/>
        <v>21</v>
      </c>
      <c r="N123" s="1">
        <f t="shared" si="11"/>
        <v>0.7121598726</v>
      </c>
    </row>
    <row r="124" ht="15.75" customHeight="1">
      <c r="G124" s="1">
        <f t="shared" si="12"/>
        <v>122</v>
      </c>
      <c r="H124" s="1">
        <f t="shared" si="5"/>
        <v>2.994330498</v>
      </c>
      <c r="I124" s="1">
        <f t="shared" si="6"/>
        <v>115</v>
      </c>
      <c r="J124" s="1">
        <f t="shared" si="7"/>
        <v>128</v>
      </c>
      <c r="K124" s="1">
        <f t="shared" si="8"/>
        <v>39</v>
      </c>
      <c r="L124" s="1">
        <f t="shared" si="9"/>
        <v>0</v>
      </c>
      <c r="M124" s="7">
        <f t="shared" si="10"/>
        <v>18</v>
      </c>
      <c r="N124" s="1">
        <f t="shared" si="11"/>
        <v>0.6347702558</v>
      </c>
    </row>
    <row r="125" ht="15.75" customHeight="1">
      <c r="G125" s="1">
        <f t="shared" si="12"/>
        <v>123</v>
      </c>
      <c r="H125" s="1">
        <f t="shared" si="5"/>
        <v>3.018874191</v>
      </c>
      <c r="I125" s="1">
        <f t="shared" si="6"/>
        <v>115</v>
      </c>
      <c r="J125" s="1">
        <f t="shared" si="7"/>
        <v>128</v>
      </c>
      <c r="K125" s="1">
        <f t="shared" si="8"/>
        <v>39</v>
      </c>
      <c r="L125" s="1">
        <f t="shared" si="9"/>
        <v>0</v>
      </c>
      <c r="M125" s="7">
        <f t="shared" si="10"/>
        <v>15</v>
      </c>
      <c r="N125" s="1">
        <f t="shared" si="11"/>
        <v>0.5461557503</v>
      </c>
    </row>
    <row r="126" ht="15.75" customHeight="1">
      <c r="G126" s="1">
        <f t="shared" si="12"/>
        <v>124</v>
      </c>
      <c r="H126" s="1">
        <f t="shared" si="5"/>
        <v>3.043417883</v>
      </c>
      <c r="I126" s="1">
        <f t="shared" si="6"/>
        <v>115</v>
      </c>
      <c r="J126" s="1">
        <f t="shared" si="7"/>
        <v>128</v>
      </c>
      <c r="K126" s="1">
        <f t="shared" si="8"/>
        <v>39</v>
      </c>
      <c r="L126" s="1">
        <f t="shared" si="9"/>
        <v>0</v>
      </c>
      <c r="M126" s="7">
        <f t="shared" si="10"/>
        <v>12</v>
      </c>
      <c r="N126" s="1">
        <f t="shared" si="11"/>
        <v>0.4481768219</v>
      </c>
    </row>
    <row r="127" ht="15.75" customHeight="1">
      <c r="G127" s="1">
        <f t="shared" si="12"/>
        <v>125</v>
      </c>
      <c r="H127" s="1">
        <f t="shared" si="5"/>
        <v>3.067961576</v>
      </c>
      <c r="I127" s="1">
        <f t="shared" si="6"/>
        <v>115</v>
      </c>
      <c r="J127" s="1">
        <f t="shared" si="7"/>
        <v>128</v>
      </c>
      <c r="K127" s="1">
        <f t="shared" si="8"/>
        <v>39</v>
      </c>
      <c r="L127" s="1">
        <f t="shared" si="9"/>
        <v>0</v>
      </c>
      <c r="M127" s="7">
        <f t="shared" si="10"/>
        <v>9</v>
      </c>
      <c r="N127" s="1">
        <f t="shared" si="11"/>
        <v>0.3426995772</v>
      </c>
    </row>
    <row r="128" ht="15.75" customHeight="1">
      <c r="G128" s="1">
        <f t="shared" si="12"/>
        <v>126</v>
      </c>
      <c r="H128" s="1">
        <f t="shared" si="5"/>
        <v>3.092505268</v>
      </c>
      <c r="I128" s="1">
        <f t="shared" si="6"/>
        <v>115</v>
      </c>
      <c r="J128" s="1">
        <f t="shared" si="7"/>
        <v>128</v>
      </c>
      <c r="K128" s="1">
        <f t="shared" si="8"/>
        <v>39</v>
      </c>
      <c r="L128" s="1">
        <f t="shared" si="9"/>
        <v>0</v>
      </c>
      <c r="M128" s="7">
        <f t="shared" si="10"/>
        <v>6</v>
      </c>
      <c r="N128" s="1">
        <f t="shared" si="11"/>
        <v>0.2315946396</v>
      </c>
    </row>
    <row r="129" ht="15.75" customHeight="1">
      <c r="G129" s="1">
        <f t="shared" si="12"/>
        <v>127</v>
      </c>
      <c r="H129" s="1">
        <f t="shared" si="5"/>
        <v>3.117048961</v>
      </c>
      <c r="I129" s="1">
        <f t="shared" si="6"/>
        <v>115</v>
      </c>
      <c r="J129" s="1">
        <f t="shared" si="7"/>
        <v>128</v>
      </c>
      <c r="K129" s="1">
        <f t="shared" si="8"/>
        <v>39</v>
      </c>
      <c r="L129" s="1">
        <f t="shared" si="9"/>
        <v>0</v>
      </c>
      <c r="M129" s="7">
        <f t="shared" si="10"/>
        <v>3</v>
      </c>
      <c r="N129" s="1">
        <f t="shared" si="11"/>
        <v>0.1167360224</v>
      </c>
    </row>
    <row r="130" ht="15.75" customHeight="1">
      <c r="G130" s="5">
        <f t="shared" si="12"/>
        <v>128</v>
      </c>
      <c r="H130" s="5">
        <f t="shared" si="5"/>
        <v>3.141592654</v>
      </c>
      <c r="I130" s="5">
        <f t="shared" si="6"/>
        <v>128</v>
      </c>
      <c r="J130" s="5">
        <f t="shared" si="7"/>
        <v>141</v>
      </c>
      <c r="K130" s="5">
        <f t="shared" si="8"/>
        <v>0</v>
      </c>
      <c r="L130" s="5">
        <f t="shared" si="9"/>
        <v>-39</v>
      </c>
      <c r="M130" s="6">
        <f t="shared" si="10"/>
        <v>0</v>
      </c>
      <c r="N130" s="5">
        <f t="shared" si="11"/>
        <v>0</v>
      </c>
    </row>
    <row r="131" ht="15.75" customHeight="1">
      <c r="G131" s="1">
        <f t="shared" si="12"/>
        <v>129</v>
      </c>
      <c r="H131" s="1">
        <f t="shared" si="5"/>
        <v>3.166136346</v>
      </c>
      <c r="I131" s="1">
        <f t="shared" si="6"/>
        <v>128</v>
      </c>
      <c r="J131" s="1">
        <f t="shared" si="7"/>
        <v>141</v>
      </c>
      <c r="K131" s="1">
        <f t="shared" si="8"/>
        <v>0</v>
      </c>
      <c r="L131" s="1">
        <f t="shared" si="9"/>
        <v>-39</v>
      </c>
      <c r="M131" s="7">
        <f t="shared" si="10"/>
        <v>-3</v>
      </c>
      <c r="N131" s="1">
        <f t="shared" si="11"/>
        <v>0.1167360224</v>
      </c>
    </row>
    <row r="132" ht="15.75" customHeight="1">
      <c r="G132" s="1">
        <f t="shared" si="12"/>
        <v>130</v>
      </c>
      <c r="H132" s="1">
        <f t="shared" si="5"/>
        <v>3.190680039</v>
      </c>
      <c r="I132" s="1">
        <f t="shared" si="6"/>
        <v>128</v>
      </c>
      <c r="J132" s="1">
        <f t="shared" si="7"/>
        <v>141</v>
      </c>
      <c r="K132" s="1">
        <f t="shared" si="8"/>
        <v>0</v>
      </c>
      <c r="L132" s="1">
        <f t="shared" si="9"/>
        <v>-39</v>
      </c>
      <c r="M132" s="7">
        <f t="shared" si="10"/>
        <v>-6</v>
      </c>
      <c r="N132" s="1">
        <f t="shared" si="11"/>
        <v>0.2315946396</v>
      </c>
    </row>
    <row r="133" ht="15.75" customHeight="1">
      <c r="G133" s="1">
        <f t="shared" si="12"/>
        <v>131</v>
      </c>
      <c r="H133" s="1">
        <f t="shared" si="5"/>
        <v>3.215223731</v>
      </c>
      <c r="I133" s="1">
        <f t="shared" si="6"/>
        <v>128</v>
      </c>
      <c r="J133" s="1">
        <f t="shared" si="7"/>
        <v>141</v>
      </c>
      <c r="K133" s="1">
        <f t="shared" si="8"/>
        <v>0</v>
      </c>
      <c r="L133" s="1">
        <f t="shared" si="9"/>
        <v>-39</v>
      </c>
      <c r="M133" s="7">
        <f t="shared" si="10"/>
        <v>-9</v>
      </c>
      <c r="N133" s="1">
        <f t="shared" si="11"/>
        <v>0.3426995772</v>
      </c>
    </row>
    <row r="134" ht="15.75" customHeight="1">
      <c r="G134" s="1">
        <f t="shared" si="12"/>
        <v>132</v>
      </c>
      <c r="H134" s="1">
        <f t="shared" si="5"/>
        <v>3.239767424</v>
      </c>
      <c r="I134" s="1">
        <f t="shared" si="6"/>
        <v>128</v>
      </c>
      <c r="J134" s="1">
        <f t="shared" si="7"/>
        <v>141</v>
      </c>
      <c r="K134" s="1">
        <f t="shared" si="8"/>
        <v>0</v>
      </c>
      <c r="L134" s="1">
        <f t="shared" si="9"/>
        <v>-39</v>
      </c>
      <c r="M134" s="7">
        <f t="shared" si="10"/>
        <v>-12</v>
      </c>
      <c r="N134" s="1">
        <f t="shared" si="11"/>
        <v>0.4481768219</v>
      </c>
    </row>
    <row r="135" ht="15.75" customHeight="1">
      <c r="G135" s="1">
        <f t="shared" si="12"/>
        <v>133</v>
      </c>
      <c r="H135" s="1">
        <f t="shared" si="5"/>
        <v>3.264311117</v>
      </c>
      <c r="I135" s="1">
        <f t="shared" si="6"/>
        <v>128</v>
      </c>
      <c r="J135" s="1">
        <f t="shared" si="7"/>
        <v>141</v>
      </c>
      <c r="K135" s="1">
        <f t="shared" si="8"/>
        <v>0</v>
      </c>
      <c r="L135" s="1">
        <f t="shared" si="9"/>
        <v>-39</v>
      </c>
      <c r="M135" s="7">
        <f t="shared" si="10"/>
        <v>-15</v>
      </c>
      <c r="N135" s="1">
        <f t="shared" si="11"/>
        <v>0.5461557503</v>
      </c>
    </row>
    <row r="136" ht="15.75" customHeight="1">
      <c r="G136" s="1">
        <f t="shared" si="12"/>
        <v>134</v>
      </c>
      <c r="H136" s="1">
        <f t="shared" si="5"/>
        <v>3.288854809</v>
      </c>
      <c r="I136" s="1">
        <f t="shared" si="6"/>
        <v>128</v>
      </c>
      <c r="J136" s="1">
        <f t="shared" si="7"/>
        <v>141</v>
      </c>
      <c r="K136" s="1">
        <f t="shared" si="8"/>
        <v>0</v>
      </c>
      <c r="L136" s="1">
        <f t="shared" si="9"/>
        <v>-39</v>
      </c>
      <c r="M136" s="7">
        <f t="shared" si="10"/>
        <v>-18</v>
      </c>
      <c r="N136" s="1">
        <f t="shared" si="11"/>
        <v>0.6347702558</v>
      </c>
    </row>
    <row r="137" ht="15.75" customHeight="1">
      <c r="G137" s="1">
        <f t="shared" si="12"/>
        <v>135</v>
      </c>
      <c r="H137" s="1">
        <f t="shared" si="5"/>
        <v>3.313398502</v>
      </c>
      <c r="I137" s="1">
        <f t="shared" si="6"/>
        <v>128</v>
      </c>
      <c r="J137" s="1">
        <f t="shared" si="7"/>
        <v>141</v>
      </c>
      <c r="K137" s="1">
        <f t="shared" si="8"/>
        <v>0</v>
      </c>
      <c r="L137" s="1">
        <f t="shared" si="9"/>
        <v>-39</v>
      </c>
      <c r="M137" s="7">
        <f t="shared" si="10"/>
        <v>-21</v>
      </c>
      <c r="N137" s="1">
        <f t="shared" si="11"/>
        <v>0.7121598726</v>
      </c>
    </row>
    <row r="138" ht="15.75" customHeight="1">
      <c r="G138" s="1">
        <f t="shared" si="12"/>
        <v>136</v>
      </c>
      <c r="H138" s="1">
        <f t="shared" si="5"/>
        <v>3.337942194</v>
      </c>
      <c r="I138" s="1">
        <f t="shared" si="6"/>
        <v>128</v>
      </c>
      <c r="J138" s="1">
        <f t="shared" si="7"/>
        <v>141</v>
      </c>
      <c r="K138" s="1">
        <f t="shared" si="8"/>
        <v>0</v>
      </c>
      <c r="L138" s="1">
        <f t="shared" si="9"/>
        <v>-39</v>
      </c>
      <c r="M138" s="7">
        <f t="shared" si="10"/>
        <v>-24</v>
      </c>
      <c r="N138" s="1">
        <f t="shared" si="11"/>
        <v>0.776470896</v>
      </c>
    </row>
    <row r="139" ht="15.75" customHeight="1">
      <c r="G139" s="1">
        <f t="shared" si="12"/>
        <v>137</v>
      </c>
      <c r="H139" s="1">
        <f t="shared" si="5"/>
        <v>3.362485887</v>
      </c>
      <c r="I139" s="1">
        <f t="shared" si="6"/>
        <v>128</v>
      </c>
      <c r="J139" s="1">
        <f t="shared" si="7"/>
        <v>141</v>
      </c>
      <c r="K139" s="1">
        <f t="shared" si="8"/>
        <v>0</v>
      </c>
      <c r="L139" s="1">
        <f t="shared" si="9"/>
        <v>-39</v>
      </c>
      <c r="M139" s="7">
        <f t="shared" si="10"/>
        <v>-27</v>
      </c>
      <c r="N139" s="1">
        <f t="shared" si="11"/>
        <v>0.8258574999</v>
      </c>
    </row>
    <row r="140" ht="15.75" customHeight="1">
      <c r="G140" s="1">
        <f t="shared" si="12"/>
        <v>138</v>
      </c>
      <c r="H140" s="1">
        <f t="shared" si="5"/>
        <v>3.38702958</v>
      </c>
      <c r="I140" s="1">
        <f t="shared" si="6"/>
        <v>128</v>
      </c>
      <c r="J140" s="1">
        <f t="shared" si="7"/>
        <v>141</v>
      </c>
      <c r="K140" s="1">
        <f t="shared" si="8"/>
        <v>0</v>
      </c>
      <c r="L140" s="1">
        <f t="shared" si="9"/>
        <v>-39</v>
      </c>
      <c r="M140" s="7">
        <f t="shared" si="10"/>
        <v>-30</v>
      </c>
      <c r="N140" s="1">
        <f t="shared" si="11"/>
        <v>0.8584828477</v>
      </c>
    </row>
    <row r="141" ht="15.75" customHeight="1">
      <c r="G141" s="1">
        <f t="shared" si="12"/>
        <v>139</v>
      </c>
      <c r="H141" s="1">
        <f t="shared" si="5"/>
        <v>3.411573272</v>
      </c>
      <c r="I141" s="1">
        <f t="shared" si="6"/>
        <v>128</v>
      </c>
      <c r="J141" s="1">
        <f t="shared" si="7"/>
        <v>141</v>
      </c>
      <c r="K141" s="1">
        <f t="shared" si="8"/>
        <v>0</v>
      </c>
      <c r="L141" s="1">
        <f t="shared" si="9"/>
        <v>-39</v>
      </c>
      <c r="M141" s="7">
        <f t="shared" si="10"/>
        <v>-33</v>
      </c>
      <c r="N141" s="1">
        <f t="shared" si="11"/>
        <v>0.8725201993</v>
      </c>
    </row>
    <row r="142" ht="15.75" customHeight="1">
      <c r="G142" s="2">
        <f t="shared" si="12"/>
        <v>140</v>
      </c>
      <c r="H142" s="2">
        <f t="shared" si="5"/>
        <v>3.436116965</v>
      </c>
      <c r="I142" s="2">
        <f t="shared" si="6"/>
        <v>128</v>
      </c>
      <c r="J142" s="2">
        <f t="shared" si="7"/>
        <v>141</v>
      </c>
      <c r="K142" s="2">
        <f t="shared" si="8"/>
        <v>0</v>
      </c>
      <c r="L142" s="2">
        <f t="shared" si="9"/>
        <v>-39</v>
      </c>
      <c r="M142" s="7">
        <f t="shared" si="10"/>
        <v>-36</v>
      </c>
      <c r="N142" s="2">
        <f t="shared" si="11"/>
        <v>0.8661540113</v>
      </c>
    </row>
    <row r="143" ht="15.75" customHeight="1">
      <c r="G143" s="5">
        <f t="shared" si="12"/>
        <v>141</v>
      </c>
      <c r="H143" s="5">
        <f t="shared" si="5"/>
        <v>3.460660657</v>
      </c>
      <c r="I143" s="5">
        <f t="shared" si="6"/>
        <v>141</v>
      </c>
      <c r="J143" s="5">
        <f t="shared" si="7"/>
        <v>154</v>
      </c>
      <c r="K143" s="5">
        <f t="shared" si="8"/>
        <v>-39</v>
      </c>
      <c r="L143" s="5">
        <f t="shared" si="9"/>
        <v>-75</v>
      </c>
      <c r="M143" s="6">
        <f t="shared" si="10"/>
        <v>-39</v>
      </c>
      <c r="N143" s="5">
        <f t="shared" si="11"/>
        <v>0.8375810307</v>
      </c>
    </row>
    <row r="144" ht="15.75" customHeight="1">
      <c r="G144" s="1">
        <f t="shared" si="12"/>
        <v>142</v>
      </c>
      <c r="H144" s="1">
        <f t="shared" si="5"/>
        <v>3.48520435</v>
      </c>
      <c r="I144" s="1">
        <f t="shared" si="6"/>
        <v>141</v>
      </c>
      <c r="J144" s="1">
        <f t="shared" si="7"/>
        <v>154</v>
      </c>
      <c r="K144" s="1">
        <f t="shared" si="8"/>
        <v>-39</v>
      </c>
      <c r="L144" s="1">
        <f t="shared" si="9"/>
        <v>-75</v>
      </c>
      <c r="M144" s="7">
        <f t="shared" si="10"/>
        <v>-41.76923077</v>
      </c>
      <c r="N144" s="1">
        <f t="shared" si="11"/>
        <v>1.015780612</v>
      </c>
    </row>
    <row r="145" ht="15.75" customHeight="1">
      <c r="G145" s="1">
        <f t="shared" si="12"/>
        <v>143</v>
      </c>
      <c r="H145" s="1">
        <f t="shared" si="5"/>
        <v>3.509748043</v>
      </c>
      <c r="I145" s="1">
        <f t="shared" si="6"/>
        <v>141</v>
      </c>
      <c r="J145" s="1">
        <f t="shared" si="7"/>
        <v>154</v>
      </c>
      <c r="K145" s="1">
        <f t="shared" si="8"/>
        <v>-39</v>
      </c>
      <c r="L145" s="1">
        <f t="shared" si="9"/>
        <v>-75</v>
      </c>
      <c r="M145" s="7">
        <f t="shared" si="10"/>
        <v>-44.53846154</v>
      </c>
      <c r="N145" s="1">
        <f t="shared" si="11"/>
        <v>1.168208101</v>
      </c>
    </row>
    <row r="146" ht="15.75" customHeight="1">
      <c r="G146" s="1">
        <f t="shared" si="12"/>
        <v>144</v>
      </c>
      <c r="H146" s="1">
        <f t="shared" si="5"/>
        <v>3.534291735</v>
      </c>
      <c r="I146" s="1">
        <f t="shared" si="6"/>
        <v>141</v>
      </c>
      <c r="J146" s="1">
        <f t="shared" si="7"/>
        <v>154</v>
      </c>
      <c r="K146" s="1">
        <f t="shared" si="8"/>
        <v>-39</v>
      </c>
      <c r="L146" s="1">
        <f t="shared" si="9"/>
        <v>-75</v>
      </c>
      <c r="M146" s="7">
        <f t="shared" si="10"/>
        <v>-47.30769231</v>
      </c>
      <c r="N146" s="1">
        <f t="shared" si="11"/>
        <v>1.293103603</v>
      </c>
    </row>
    <row r="147" ht="15.75" customHeight="1">
      <c r="G147" s="1">
        <f t="shared" si="12"/>
        <v>145</v>
      </c>
      <c r="H147" s="1">
        <f t="shared" si="5"/>
        <v>3.558835428</v>
      </c>
      <c r="I147" s="1">
        <f t="shared" si="6"/>
        <v>141</v>
      </c>
      <c r="J147" s="1">
        <f t="shared" si="7"/>
        <v>154</v>
      </c>
      <c r="K147" s="1">
        <f t="shared" si="8"/>
        <v>-39</v>
      </c>
      <c r="L147" s="1">
        <f t="shared" si="9"/>
        <v>-75</v>
      </c>
      <c r="M147" s="7">
        <f t="shared" si="10"/>
        <v>-50.07692308</v>
      </c>
      <c r="N147" s="1">
        <f t="shared" si="11"/>
        <v>1.388723802</v>
      </c>
    </row>
    <row r="148" ht="15.75" customHeight="1">
      <c r="G148" s="1">
        <f t="shared" si="12"/>
        <v>146</v>
      </c>
      <c r="H148" s="1">
        <f t="shared" si="5"/>
        <v>3.583379121</v>
      </c>
      <c r="I148" s="1">
        <f t="shared" si="6"/>
        <v>141</v>
      </c>
      <c r="J148" s="1">
        <f t="shared" si="7"/>
        <v>154</v>
      </c>
      <c r="K148" s="1">
        <f t="shared" si="8"/>
        <v>-39</v>
      </c>
      <c r="L148" s="1">
        <f t="shared" si="9"/>
        <v>-75</v>
      </c>
      <c r="M148" s="7">
        <f t="shared" si="10"/>
        <v>-52.84615385</v>
      </c>
      <c r="N148" s="1">
        <f t="shared" si="11"/>
        <v>1.453343019</v>
      </c>
    </row>
    <row r="149" ht="15.75" customHeight="1">
      <c r="G149" s="1">
        <f t="shared" si="12"/>
        <v>147</v>
      </c>
      <c r="H149" s="1">
        <f t="shared" si="5"/>
        <v>3.607922813</v>
      </c>
      <c r="I149" s="1">
        <f t="shared" si="6"/>
        <v>141</v>
      </c>
      <c r="J149" s="1">
        <f t="shared" si="7"/>
        <v>154</v>
      </c>
      <c r="K149" s="1">
        <f t="shared" si="8"/>
        <v>-39</v>
      </c>
      <c r="L149" s="1">
        <f t="shared" si="9"/>
        <v>-75</v>
      </c>
      <c r="M149" s="7">
        <f t="shared" si="10"/>
        <v>-55.61538462</v>
      </c>
      <c r="N149" s="1">
        <f t="shared" si="11"/>
        <v>1.485254251</v>
      </c>
    </row>
    <row r="150" ht="15.75" customHeight="1">
      <c r="G150" s="1">
        <f t="shared" si="12"/>
        <v>148</v>
      </c>
      <c r="H150" s="1">
        <f t="shared" si="5"/>
        <v>3.632466506</v>
      </c>
      <c r="I150" s="1">
        <f t="shared" si="6"/>
        <v>141</v>
      </c>
      <c r="J150" s="1">
        <f t="shared" si="7"/>
        <v>154</v>
      </c>
      <c r="K150" s="1">
        <f t="shared" si="8"/>
        <v>-39</v>
      </c>
      <c r="L150" s="1">
        <f t="shared" si="9"/>
        <v>-75</v>
      </c>
      <c r="M150" s="7">
        <f t="shared" si="10"/>
        <v>-58.38461538</v>
      </c>
      <c r="N150" s="1">
        <f t="shared" si="11"/>
        <v>1.482770192</v>
      </c>
    </row>
    <row r="151" ht="15.75" customHeight="1">
      <c r="G151" s="1">
        <f t="shared" si="12"/>
        <v>149</v>
      </c>
      <c r="H151" s="1">
        <f t="shared" si="5"/>
        <v>3.657010198</v>
      </c>
      <c r="I151" s="1">
        <f t="shared" si="6"/>
        <v>141</v>
      </c>
      <c r="J151" s="1">
        <f t="shared" si="7"/>
        <v>154</v>
      </c>
      <c r="K151" s="1">
        <f t="shared" si="8"/>
        <v>-39</v>
      </c>
      <c r="L151" s="1">
        <f t="shared" si="9"/>
        <v>-75</v>
      </c>
      <c r="M151" s="7">
        <f t="shared" si="10"/>
        <v>-61.15384615</v>
      </c>
      <c r="N151" s="1">
        <f t="shared" si="11"/>
        <v>1.444224259</v>
      </c>
    </row>
    <row r="152" ht="15.75" customHeight="1">
      <c r="G152" s="1">
        <f t="shared" si="12"/>
        <v>150</v>
      </c>
      <c r="H152" s="1">
        <f t="shared" si="5"/>
        <v>3.681553891</v>
      </c>
      <c r="I152" s="1">
        <f t="shared" si="6"/>
        <v>141</v>
      </c>
      <c r="J152" s="1">
        <f t="shared" si="7"/>
        <v>154</v>
      </c>
      <c r="K152" s="1">
        <f t="shared" si="8"/>
        <v>-39</v>
      </c>
      <c r="L152" s="1">
        <f t="shared" si="9"/>
        <v>-75</v>
      </c>
      <c r="M152" s="7">
        <f t="shared" si="10"/>
        <v>-63.92307692</v>
      </c>
      <c r="N152" s="1">
        <f t="shared" si="11"/>
        <v>1.367971589</v>
      </c>
    </row>
    <row r="153" ht="15.75" customHeight="1">
      <c r="G153" s="1">
        <f t="shared" si="12"/>
        <v>151</v>
      </c>
      <c r="H153" s="1">
        <f t="shared" si="5"/>
        <v>3.706097584</v>
      </c>
      <c r="I153" s="1">
        <f t="shared" si="6"/>
        <v>141</v>
      </c>
      <c r="J153" s="1">
        <f t="shared" si="7"/>
        <v>154</v>
      </c>
      <c r="K153" s="1">
        <f t="shared" si="8"/>
        <v>-39</v>
      </c>
      <c r="L153" s="1">
        <f t="shared" si="9"/>
        <v>-75</v>
      </c>
      <c r="M153" s="7">
        <f t="shared" si="10"/>
        <v>-66.69230769</v>
      </c>
      <c r="N153" s="1">
        <f t="shared" si="11"/>
        <v>1.252390033</v>
      </c>
    </row>
    <row r="154" ht="15.75" customHeight="1">
      <c r="G154" s="1">
        <f t="shared" si="12"/>
        <v>152</v>
      </c>
      <c r="H154" s="1">
        <f t="shared" si="5"/>
        <v>3.730641276</v>
      </c>
      <c r="I154" s="1">
        <f t="shared" si="6"/>
        <v>141</v>
      </c>
      <c r="J154" s="1">
        <f t="shared" si="7"/>
        <v>154</v>
      </c>
      <c r="K154" s="1">
        <f t="shared" si="8"/>
        <v>-39</v>
      </c>
      <c r="L154" s="1">
        <f t="shared" si="9"/>
        <v>-75</v>
      </c>
      <c r="M154" s="7">
        <f t="shared" si="10"/>
        <v>-69.46153846</v>
      </c>
      <c r="N154" s="1">
        <f t="shared" si="11"/>
        <v>1.095881132</v>
      </c>
    </row>
    <row r="155" ht="15.75" customHeight="1">
      <c r="G155" s="2">
        <f t="shared" si="12"/>
        <v>153</v>
      </c>
      <c r="H155" s="2">
        <f t="shared" si="5"/>
        <v>3.755184969</v>
      </c>
      <c r="I155" s="2">
        <f t="shared" si="6"/>
        <v>141</v>
      </c>
      <c r="J155" s="2">
        <f t="shared" si="7"/>
        <v>154</v>
      </c>
      <c r="K155" s="2">
        <f t="shared" si="8"/>
        <v>-39</v>
      </c>
      <c r="L155" s="2">
        <f t="shared" si="9"/>
        <v>-75</v>
      </c>
      <c r="M155" s="7">
        <f t="shared" si="10"/>
        <v>-72.23076923</v>
      </c>
      <c r="N155" s="2">
        <f t="shared" si="11"/>
        <v>0.8968710793</v>
      </c>
    </row>
    <row r="156" ht="15.75" customHeight="1">
      <c r="G156" s="5">
        <f t="shared" si="12"/>
        <v>154</v>
      </c>
      <c r="H156" s="5">
        <f t="shared" si="5"/>
        <v>3.779728661</v>
      </c>
      <c r="I156" s="5">
        <f t="shared" si="6"/>
        <v>154</v>
      </c>
      <c r="J156" s="5">
        <f t="shared" si="7"/>
        <v>166</v>
      </c>
      <c r="K156" s="5">
        <f t="shared" si="8"/>
        <v>-75</v>
      </c>
      <c r="L156" s="5">
        <f t="shared" si="9"/>
        <v>-103</v>
      </c>
      <c r="M156" s="6">
        <f t="shared" si="10"/>
        <v>-75</v>
      </c>
      <c r="N156" s="5">
        <f t="shared" si="11"/>
        <v>0.6538116705</v>
      </c>
    </row>
    <row r="157" ht="15.75" customHeight="1">
      <c r="G157" s="1">
        <f t="shared" si="12"/>
        <v>155</v>
      </c>
      <c r="H157" s="1">
        <f t="shared" si="5"/>
        <v>3.804272354</v>
      </c>
      <c r="I157" s="1">
        <f t="shared" si="6"/>
        <v>154</v>
      </c>
      <c r="J157" s="1">
        <f t="shared" si="7"/>
        <v>166</v>
      </c>
      <c r="K157" s="1">
        <f t="shared" si="8"/>
        <v>-75</v>
      </c>
      <c r="L157" s="1">
        <f t="shared" si="9"/>
        <v>-103</v>
      </c>
      <c r="M157" s="7">
        <f t="shared" si="10"/>
        <v>-77.33333333</v>
      </c>
      <c r="N157" s="1">
        <f t="shared" si="11"/>
        <v>0.8010786704</v>
      </c>
    </row>
    <row r="158" ht="15.75" customHeight="1">
      <c r="G158" s="1">
        <f t="shared" si="12"/>
        <v>156</v>
      </c>
      <c r="H158" s="1">
        <f t="shared" si="5"/>
        <v>3.828816047</v>
      </c>
      <c r="I158" s="1">
        <f t="shared" si="6"/>
        <v>154</v>
      </c>
      <c r="J158" s="1">
        <f t="shared" si="7"/>
        <v>166</v>
      </c>
      <c r="K158" s="1">
        <f t="shared" si="8"/>
        <v>-75</v>
      </c>
      <c r="L158" s="1">
        <f t="shared" si="9"/>
        <v>-103</v>
      </c>
      <c r="M158" s="7">
        <f t="shared" si="10"/>
        <v>-79.66666667</v>
      </c>
      <c r="N158" s="1">
        <f t="shared" si="11"/>
        <v>0.9012804221</v>
      </c>
    </row>
    <row r="159" ht="15.75" customHeight="1">
      <c r="G159" s="1">
        <f t="shared" si="12"/>
        <v>157</v>
      </c>
      <c r="H159" s="1">
        <f t="shared" si="5"/>
        <v>3.853359739</v>
      </c>
      <c r="I159" s="1">
        <f t="shared" si="6"/>
        <v>154</v>
      </c>
      <c r="J159" s="1">
        <f t="shared" si="7"/>
        <v>166</v>
      </c>
      <c r="K159" s="1">
        <f t="shared" si="8"/>
        <v>-75</v>
      </c>
      <c r="L159" s="1">
        <f t="shared" si="9"/>
        <v>-103</v>
      </c>
      <c r="M159" s="7">
        <f t="shared" si="10"/>
        <v>-82</v>
      </c>
      <c r="N159" s="1">
        <f t="shared" si="11"/>
        <v>0.9529510551</v>
      </c>
    </row>
    <row r="160" ht="15.75" customHeight="1">
      <c r="G160" s="1">
        <f t="shared" si="12"/>
        <v>158</v>
      </c>
      <c r="H160" s="1">
        <f t="shared" si="5"/>
        <v>3.877903432</v>
      </c>
      <c r="I160" s="1">
        <f t="shared" si="6"/>
        <v>154</v>
      </c>
      <c r="J160" s="1">
        <f t="shared" si="7"/>
        <v>166</v>
      </c>
      <c r="K160" s="1">
        <f t="shared" si="8"/>
        <v>-75</v>
      </c>
      <c r="L160" s="1">
        <f t="shared" si="9"/>
        <v>-103</v>
      </c>
      <c r="M160" s="7">
        <f t="shared" si="10"/>
        <v>-84.33333333</v>
      </c>
      <c r="N160" s="1">
        <f t="shared" si="11"/>
        <v>0.9546539322</v>
      </c>
    </row>
    <row r="161" ht="15.75" customHeight="1">
      <c r="G161" s="1">
        <f t="shared" si="12"/>
        <v>159</v>
      </c>
      <c r="H161" s="1">
        <f t="shared" si="5"/>
        <v>3.902447124</v>
      </c>
      <c r="I161" s="1">
        <f t="shared" si="6"/>
        <v>154</v>
      </c>
      <c r="J161" s="1">
        <f t="shared" si="7"/>
        <v>166</v>
      </c>
      <c r="K161" s="1">
        <f t="shared" si="8"/>
        <v>-75</v>
      </c>
      <c r="L161" s="1">
        <f t="shared" si="9"/>
        <v>-103</v>
      </c>
      <c r="M161" s="7">
        <f t="shared" si="10"/>
        <v>-86.66666667</v>
      </c>
      <c r="N161" s="1">
        <f t="shared" si="11"/>
        <v>0.9049825149</v>
      </c>
    </row>
    <row r="162" ht="15.75" customHeight="1">
      <c r="G162" s="1">
        <f t="shared" si="12"/>
        <v>160</v>
      </c>
      <c r="H162" s="1">
        <f t="shared" si="5"/>
        <v>3.926990817</v>
      </c>
      <c r="I162" s="1">
        <f t="shared" si="6"/>
        <v>154</v>
      </c>
      <c r="J162" s="1">
        <f t="shared" si="7"/>
        <v>166</v>
      </c>
      <c r="K162" s="1">
        <f t="shared" si="8"/>
        <v>-75</v>
      </c>
      <c r="L162" s="1">
        <f t="shared" si="9"/>
        <v>-103</v>
      </c>
      <c r="M162" s="7">
        <f t="shared" si="10"/>
        <v>-89</v>
      </c>
      <c r="N162" s="1">
        <f t="shared" si="11"/>
        <v>0.8025612107</v>
      </c>
    </row>
    <row r="163" ht="15.75" customHeight="1">
      <c r="G163" s="1">
        <f t="shared" si="12"/>
        <v>161</v>
      </c>
      <c r="H163" s="1">
        <f t="shared" si="5"/>
        <v>3.95153451</v>
      </c>
      <c r="I163" s="1">
        <f t="shared" si="6"/>
        <v>154</v>
      </c>
      <c r="J163" s="1">
        <f t="shared" si="7"/>
        <v>166</v>
      </c>
      <c r="K163" s="1">
        <f t="shared" si="8"/>
        <v>-75</v>
      </c>
      <c r="L163" s="1">
        <f t="shared" si="9"/>
        <v>-103</v>
      </c>
      <c r="M163" s="7">
        <f t="shared" si="10"/>
        <v>-91.33333333</v>
      </c>
      <c r="N163" s="1">
        <f t="shared" si="11"/>
        <v>0.6460462015</v>
      </c>
    </row>
    <row r="164" ht="15.75" customHeight="1">
      <c r="G164" s="1">
        <f t="shared" si="12"/>
        <v>162</v>
      </c>
      <c r="H164" s="1">
        <f t="shared" si="5"/>
        <v>3.976078202</v>
      </c>
      <c r="I164" s="1">
        <f t="shared" si="6"/>
        <v>154</v>
      </c>
      <c r="J164" s="1">
        <f t="shared" si="7"/>
        <v>166</v>
      </c>
      <c r="K164" s="1">
        <f t="shared" si="8"/>
        <v>-75</v>
      </c>
      <c r="L164" s="1">
        <f t="shared" si="9"/>
        <v>-103</v>
      </c>
      <c r="M164" s="7">
        <f t="shared" si="10"/>
        <v>-93.66666667</v>
      </c>
      <c r="N164" s="1">
        <f t="shared" si="11"/>
        <v>0.4341262534</v>
      </c>
    </row>
    <row r="165" ht="15.75" customHeight="1">
      <c r="G165" s="1">
        <f t="shared" si="12"/>
        <v>163</v>
      </c>
      <c r="H165" s="1">
        <f t="shared" si="5"/>
        <v>4.000621895</v>
      </c>
      <c r="I165" s="1">
        <f t="shared" si="6"/>
        <v>154</v>
      </c>
      <c r="J165" s="1">
        <f t="shared" si="7"/>
        <v>166</v>
      </c>
      <c r="K165" s="1">
        <f t="shared" si="8"/>
        <v>-75</v>
      </c>
      <c r="L165" s="1">
        <f t="shared" si="9"/>
        <v>-103</v>
      </c>
      <c r="M165" s="7">
        <f t="shared" si="10"/>
        <v>-96</v>
      </c>
      <c r="N165" s="1">
        <f t="shared" si="11"/>
        <v>0.1655235063</v>
      </c>
    </row>
    <row r="166" ht="15.75" customHeight="1">
      <c r="G166" s="1">
        <f t="shared" si="12"/>
        <v>164</v>
      </c>
      <c r="H166" s="1">
        <f t="shared" si="5"/>
        <v>4.025165587</v>
      </c>
      <c r="I166" s="1">
        <f t="shared" si="6"/>
        <v>154</v>
      </c>
      <c r="J166" s="1">
        <f t="shared" si="7"/>
        <v>166</v>
      </c>
      <c r="K166" s="1">
        <f t="shared" si="8"/>
        <v>-75</v>
      </c>
      <c r="L166" s="1">
        <f t="shared" si="9"/>
        <v>-103</v>
      </c>
      <c r="M166" s="7">
        <f t="shared" si="10"/>
        <v>-98.33333333</v>
      </c>
      <c r="N166" s="1">
        <f t="shared" si="11"/>
        <v>0.1610057563</v>
      </c>
    </row>
    <row r="167" ht="15.75" customHeight="1">
      <c r="G167" s="1">
        <f t="shared" si="12"/>
        <v>165</v>
      </c>
      <c r="H167" s="1">
        <f t="shared" si="5"/>
        <v>4.04970928</v>
      </c>
      <c r="I167" s="1">
        <f t="shared" si="6"/>
        <v>154</v>
      </c>
      <c r="J167" s="1">
        <f t="shared" si="7"/>
        <v>166</v>
      </c>
      <c r="K167" s="1">
        <f t="shared" si="8"/>
        <v>-75</v>
      </c>
      <c r="L167" s="1">
        <f t="shared" si="9"/>
        <v>-103</v>
      </c>
      <c r="M167" s="7">
        <f t="shared" si="10"/>
        <v>-100.6666667</v>
      </c>
      <c r="N167" s="1">
        <f t="shared" si="11"/>
        <v>0.5466703581</v>
      </c>
    </row>
    <row r="168" ht="15.75" customHeight="1">
      <c r="G168" s="5">
        <f t="shared" si="12"/>
        <v>166</v>
      </c>
      <c r="H168" s="5">
        <f t="shared" si="5"/>
        <v>4.074252973</v>
      </c>
      <c r="I168" s="5">
        <f t="shared" si="6"/>
        <v>166</v>
      </c>
      <c r="J168" s="5">
        <f t="shared" si="7"/>
        <v>179</v>
      </c>
      <c r="K168" s="5">
        <f t="shared" si="8"/>
        <v>-103</v>
      </c>
      <c r="L168" s="5">
        <f t="shared" si="9"/>
        <v>-121</v>
      </c>
      <c r="M168" s="6">
        <f t="shared" si="10"/>
        <v>-103</v>
      </c>
      <c r="N168" s="5">
        <f t="shared" si="11"/>
        <v>0.992643502</v>
      </c>
    </row>
    <row r="169" ht="15.75" customHeight="1">
      <c r="G169" s="1">
        <f t="shared" si="12"/>
        <v>167</v>
      </c>
      <c r="H169" s="1">
        <f t="shared" si="5"/>
        <v>4.098796665</v>
      </c>
      <c r="I169" s="1">
        <f t="shared" si="6"/>
        <v>166</v>
      </c>
      <c r="J169" s="1">
        <f t="shared" si="7"/>
        <v>179</v>
      </c>
      <c r="K169" s="1">
        <f t="shared" si="8"/>
        <v>-103</v>
      </c>
      <c r="L169" s="1">
        <f t="shared" si="9"/>
        <v>-121</v>
      </c>
      <c r="M169" s="7">
        <f t="shared" si="10"/>
        <v>-104.3846154</v>
      </c>
      <c r="N169" s="1">
        <f t="shared" si="11"/>
        <v>0.5513441144</v>
      </c>
    </row>
    <row r="170" ht="15.75" customHeight="1">
      <c r="G170" s="1">
        <f t="shared" si="12"/>
        <v>168</v>
      </c>
      <c r="H170" s="1">
        <f t="shared" si="5"/>
        <v>4.123340358</v>
      </c>
      <c r="I170" s="1">
        <f t="shared" si="6"/>
        <v>166</v>
      </c>
      <c r="J170" s="1">
        <f t="shared" si="7"/>
        <v>179</v>
      </c>
      <c r="K170" s="1">
        <f t="shared" si="8"/>
        <v>-103</v>
      </c>
      <c r="L170" s="1">
        <f t="shared" si="9"/>
        <v>-121</v>
      </c>
      <c r="M170" s="7">
        <f t="shared" si="10"/>
        <v>-105.7692308</v>
      </c>
      <c r="N170" s="1">
        <f t="shared" si="11"/>
        <v>0.1725900068</v>
      </c>
    </row>
    <row r="171" ht="15.75" customHeight="1">
      <c r="G171" s="1">
        <f t="shared" si="12"/>
        <v>169</v>
      </c>
      <c r="H171" s="1">
        <f t="shared" si="5"/>
        <v>4.14788405</v>
      </c>
      <c r="I171" s="1">
        <f t="shared" si="6"/>
        <v>166</v>
      </c>
      <c r="J171" s="1">
        <f t="shared" si="7"/>
        <v>179</v>
      </c>
      <c r="K171" s="1">
        <f t="shared" si="8"/>
        <v>-103</v>
      </c>
      <c r="L171" s="1">
        <f t="shared" si="9"/>
        <v>-121</v>
      </c>
      <c r="M171" s="7">
        <f t="shared" si="10"/>
        <v>-107.1538462</v>
      </c>
      <c r="N171" s="1">
        <f t="shared" si="11"/>
        <v>0.1425566329</v>
      </c>
    </row>
    <row r="172" ht="15.75" customHeight="1">
      <c r="G172" s="1">
        <f t="shared" si="12"/>
        <v>170</v>
      </c>
      <c r="H172" s="1">
        <f t="shared" si="5"/>
        <v>4.172427743</v>
      </c>
      <c r="I172" s="1">
        <f t="shared" si="6"/>
        <v>166</v>
      </c>
      <c r="J172" s="1">
        <f t="shared" si="7"/>
        <v>179</v>
      </c>
      <c r="K172" s="1">
        <f t="shared" si="8"/>
        <v>-103</v>
      </c>
      <c r="L172" s="1">
        <f t="shared" si="9"/>
        <v>-121</v>
      </c>
      <c r="M172" s="7">
        <f t="shared" si="10"/>
        <v>-108.5384615</v>
      </c>
      <c r="N172" s="1">
        <f t="shared" si="11"/>
        <v>0.3930719316</v>
      </c>
    </row>
    <row r="173" ht="15.75" customHeight="1">
      <c r="G173" s="1">
        <f t="shared" si="12"/>
        <v>171</v>
      </c>
      <c r="H173" s="1">
        <f t="shared" si="5"/>
        <v>4.196971436</v>
      </c>
      <c r="I173" s="1">
        <f t="shared" si="6"/>
        <v>166</v>
      </c>
      <c r="J173" s="1">
        <f t="shared" si="7"/>
        <v>179</v>
      </c>
      <c r="K173" s="1">
        <f t="shared" si="8"/>
        <v>-103</v>
      </c>
      <c r="L173" s="1">
        <f t="shared" si="9"/>
        <v>-121</v>
      </c>
      <c r="M173" s="7">
        <f t="shared" si="10"/>
        <v>-109.9230769</v>
      </c>
      <c r="N173" s="1">
        <f t="shared" si="11"/>
        <v>0.5779709477</v>
      </c>
    </row>
    <row r="174" ht="15.75" customHeight="1">
      <c r="G174" s="1">
        <f t="shared" si="12"/>
        <v>172</v>
      </c>
      <c r="H174" s="1">
        <f t="shared" si="5"/>
        <v>4.221515128</v>
      </c>
      <c r="I174" s="1">
        <f t="shared" si="6"/>
        <v>166</v>
      </c>
      <c r="J174" s="1">
        <f t="shared" si="7"/>
        <v>179</v>
      </c>
      <c r="K174" s="1">
        <f t="shared" si="8"/>
        <v>-103</v>
      </c>
      <c r="L174" s="1">
        <f t="shared" si="9"/>
        <v>-121</v>
      </c>
      <c r="M174" s="7">
        <f t="shared" si="10"/>
        <v>-111.3076923</v>
      </c>
      <c r="N174" s="1">
        <f t="shared" si="11"/>
        <v>0.6963082645</v>
      </c>
    </row>
    <row r="175" ht="15.75" customHeight="1">
      <c r="G175" s="1">
        <f t="shared" si="12"/>
        <v>173</v>
      </c>
      <c r="H175" s="1">
        <f t="shared" si="5"/>
        <v>4.246058821</v>
      </c>
      <c r="I175" s="1">
        <f t="shared" si="6"/>
        <v>166</v>
      </c>
      <c r="J175" s="1">
        <f t="shared" si="7"/>
        <v>179</v>
      </c>
      <c r="K175" s="1">
        <f t="shared" si="8"/>
        <v>-103</v>
      </c>
      <c r="L175" s="1">
        <f t="shared" si="9"/>
        <v>-121</v>
      </c>
      <c r="M175" s="7">
        <f t="shared" si="10"/>
        <v>-112.6923077</v>
      </c>
      <c r="N175" s="1">
        <f t="shared" si="11"/>
        <v>0.7471785595</v>
      </c>
    </row>
    <row r="176" ht="15.75" customHeight="1">
      <c r="G176" s="1">
        <f t="shared" si="12"/>
        <v>174</v>
      </c>
      <c r="H176" s="1">
        <f t="shared" si="5"/>
        <v>4.270602513</v>
      </c>
      <c r="I176" s="1">
        <f t="shared" si="6"/>
        <v>166</v>
      </c>
      <c r="J176" s="1">
        <f t="shared" si="7"/>
        <v>179</v>
      </c>
      <c r="K176" s="1">
        <f t="shared" si="8"/>
        <v>-103</v>
      </c>
      <c r="L176" s="1">
        <f t="shared" si="9"/>
        <v>-121</v>
      </c>
      <c r="M176" s="7">
        <f t="shared" si="10"/>
        <v>-114.0769231</v>
      </c>
      <c r="N176" s="1">
        <f t="shared" si="11"/>
        <v>0.7297171498</v>
      </c>
    </row>
    <row r="177" ht="15.75" customHeight="1">
      <c r="G177" s="1">
        <f t="shared" si="12"/>
        <v>175</v>
      </c>
      <c r="H177" s="1">
        <f t="shared" si="5"/>
        <v>4.295146206</v>
      </c>
      <c r="I177" s="1">
        <f t="shared" si="6"/>
        <v>166</v>
      </c>
      <c r="J177" s="1">
        <f t="shared" si="7"/>
        <v>179</v>
      </c>
      <c r="K177" s="1">
        <f t="shared" si="8"/>
        <v>-103</v>
      </c>
      <c r="L177" s="1">
        <f t="shared" si="9"/>
        <v>-121</v>
      </c>
      <c r="M177" s="7">
        <f t="shared" si="10"/>
        <v>-115.4615385</v>
      </c>
      <c r="N177" s="1">
        <f t="shared" si="11"/>
        <v>0.6431005128</v>
      </c>
    </row>
    <row r="178" ht="15.75" customHeight="1">
      <c r="G178" s="1">
        <f t="shared" si="12"/>
        <v>176</v>
      </c>
      <c r="H178" s="1">
        <f t="shared" si="5"/>
        <v>4.319689899</v>
      </c>
      <c r="I178" s="1">
        <f t="shared" si="6"/>
        <v>166</v>
      </c>
      <c r="J178" s="1">
        <f t="shared" si="7"/>
        <v>179</v>
      </c>
      <c r="K178" s="1">
        <f t="shared" si="8"/>
        <v>-103</v>
      </c>
      <c r="L178" s="1">
        <f t="shared" si="9"/>
        <v>-121</v>
      </c>
      <c r="M178" s="7">
        <f t="shared" si="10"/>
        <v>-116.8461538</v>
      </c>
      <c r="N178" s="1">
        <f t="shared" si="11"/>
        <v>0.4865467828</v>
      </c>
    </row>
    <row r="179" ht="15.75" customHeight="1">
      <c r="G179" s="1">
        <f t="shared" si="12"/>
        <v>177</v>
      </c>
      <c r="H179" s="1">
        <f t="shared" si="5"/>
        <v>4.344233591</v>
      </c>
      <c r="I179" s="1">
        <f t="shared" si="6"/>
        <v>166</v>
      </c>
      <c r="J179" s="1">
        <f t="shared" si="7"/>
        <v>179</v>
      </c>
      <c r="K179" s="1">
        <f t="shared" si="8"/>
        <v>-103</v>
      </c>
      <c r="L179" s="1">
        <f t="shared" si="9"/>
        <v>-121</v>
      </c>
      <c r="M179" s="7">
        <f t="shared" si="10"/>
        <v>-118.2307692</v>
      </c>
      <c r="N179" s="1">
        <f t="shared" si="11"/>
        <v>0.2593162212</v>
      </c>
    </row>
    <row r="180" ht="15.75" customHeight="1">
      <c r="G180" s="1">
        <f t="shared" si="12"/>
        <v>178</v>
      </c>
      <c r="H180" s="1">
        <f t="shared" si="5"/>
        <v>4.368777284</v>
      </c>
      <c r="I180" s="1">
        <f t="shared" si="6"/>
        <v>166</v>
      </c>
      <c r="J180" s="1">
        <f t="shared" si="7"/>
        <v>179</v>
      </c>
      <c r="K180" s="1">
        <f t="shared" si="8"/>
        <v>-103</v>
      </c>
      <c r="L180" s="1">
        <f t="shared" si="9"/>
        <v>-121</v>
      </c>
      <c r="M180" s="7">
        <f t="shared" si="10"/>
        <v>-119.6153846</v>
      </c>
      <c r="N180" s="1">
        <f t="shared" si="11"/>
        <v>0.03928833714</v>
      </c>
    </row>
    <row r="181" ht="15.75" customHeight="1">
      <c r="G181" s="5">
        <f t="shared" si="12"/>
        <v>179</v>
      </c>
      <c r="H181" s="5">
        <f t="shared" si="5"/>
        <v>4.393320977</v>
      </c>
      <c r="I181" s="5">
        <f t="shared" si="6"/>
        <v>179</v>
      </c>
      <c r="J181" s="5">
        <f t="shared" si="7"/>
        <v>192</v>
      </c>
      <c r="K181" s="5">
        <f t="shared" si="8"/>
        <v>-121</v>
      </c>
      <c r="L181" s="5">
        <f t="shared" si="9"/>
        <v>-127</v>
      </c>
      <c r="M181" s="6">
        <f t="shared" si="10"/>
        <v>-121</v>
      </c>
      <c r="N181" s="5">
        <f t="shared" si="11"/>
        <v>0.4099210647</v>
      </c>
    </row>
    <row r="182" ht="15.75" customHeight="1">
      <c r="G182" s="1">
        <f t="shared" si="12"/>
        <v>180</v>
      </c>
      <c r="H182" s="1">
        <f t="shared" si="5"/>
        <v>4.417864669</v>
      </c>
      <c r="I182" s="1">
        <f t="shared" si="6"/>
        <v>179</v>
      </c>
      <c r="J182" s="1">
        <f t="shared" si="7"/>
        <v>192</v>
      </c>
      <c r="K182" s="1">
        <f t="shared" si="8"/>
        <v>-121</v>
      </c>
      <c r="L182" s="1">
        <f t="shared" si="9"/>
        <v>-127</v>
      </c>
      <c r="M182" s="7">
        <f t="shared" si="10"/>
        <v>-121.4615385</v>
      </c>
      <c r="N182" s="1">
        <f t="shared" si="11"/>
        <v>0.06988417645</v>
      </c>
    </row>
    <row r="183" ht="15.75" customHeight="1">
      <c r="G183" s="1">
        <f t="shared" si="12"/>
        <v>181</v>
      </c>
      <c r="H183" s="1">
        <f t="shared" si="5"/>
        <v>4.442408362</v>
      </c>
      <c r="I183" s="1">
        <f t="shared" si="6"/>
        <v>179</v>
      </c>
      <c r="J183" s="1">
        <f t="shared" si="7"/>
        <v>192</v>
      </c>
      <c r="K183" s="1">
        <f t="shared" si="8"/>
        <v>-121</v>
      </c>
      <c r="L183" s="1">
        <f t="shared" si="9"/>
        <v>-127</v>
      </c>
      <c r="M183" s="7">
        <f t="shared" si="10"/>
        <v>-121.9230769</v>
      </c>
      <c r="N183" s="1">
        <f t="shared" si="11"/>
        <v>0.4764834329</v>
      </c>
    </row>
    <row r="184" ht="15.75" customHeight="1">
      <c r="G184" s="1">
        <f t="shared" si="12"/>
        <v>182</v>
      </c>
      <c r="H184" s="1">
        <f t="shared" si="5"/>
        <v>4.466952054</v>
      </c>
      <c r="I184" s="1">
        <f t="shared" si="6"/>
        <v>179</v>
      </c>
      <c r="J184" s="1">
        <f t="shared" si="7"/>
        <v>192</v>
      </c>
      <c r="K184" s="1">
        <f t="shared" si="8"/>
        <v>-121</v>
      </c>
      <c r="L184" s="1">
        <f t="shared" si="9"/>
        <v>-127</v>
      </c>
      <c r="M184" s="7">
        <f t="shared" si="10"/>
        <v>-122.3846154</v>
      </c>
      <c r="N184" s="1">
        <f t="shared" si="11"/>
        <v>0.8093537711</v>
      </c>
    </row>
    <row r="185" ht="15.75" customHeight="1">
      <c r="G185" s="1">
        <f t="shared" si="12"/>
        <v>183</v>
      </c>
      <c r="H185" s="1">
        <f t="shared" si="5"/>
        <v>4.491495747</v>
      </c>
      <c r="I185" s="1">
        <f t="shared" si="6"/>
        <v>179</v>
      </c>
      <c r="J185" s="1">
        <f t="shared" si="7"/>
        <v>192</v>
      </c>
      <c r="K185" s="1">
        <f t="shared" si="8"/>
        <v>-121</v>
      </c>
      <c r="L185" s="1">
        <f t="shared" si="9"/>
        <v>-127</v>
      </c>
      <c r="M185" s="7">
        <f t="shared" si="10"/>
        <v>-122.8461538</v>
      </c>
      <c r="N185" s="1">
        <f t="shared" si="11"/>
        <v>1.068016669</v>
      </c>
    </row>
    <row r="186" ht="15.75" customHeight="1">
      <c r="G186" s="1">
        <f t="shared" si="12"/>
        <v>184</v>
      </c>
      <c r="H186" s="1">
        <f t="shared" si="5"/>
        <v>4.51603944</v>
      </c>
      <c r="I186" s="1">
        <f t="shared" si="6"/>
        <v>179</v>
      </c>
      <c r="J186" s="1">
        <f t="shared" si="7"/>
        <v>192</v>
      </c>
      <c r="K186" s="1">
        <f t="shared" si="8"/>
        <v>-121</v>
      </c>
      <c r="L186" s="1">
        <f t="shared" si="9"/>
        <v>-127</v>
      </c>
      <c r="M186" s="7">
        <f t="shared" si="10"/>
        <v>-123.3076923</v>
      </c>
      <c r="N186" s="1">
        <f t="shared" si="11"/>
        <v>1.252038304</v>
      </c>
    </row>
    <row r="187" ht="15.75" customHeight="1">
      <c r="G187" s="1">
        <f t="shared" si="12"/>
        <v>185</v>
      </c>
      <c r="H187" s="1">
        <f t="shared" si="5"/>
        <v>4.540583132</v>
      </c>
      <c r="I187" s="1">
        <f t="shared" si="6"/>
        <v>179</v>
      </c>
      <c r="J187" s="1">
        <f t="shared" si="7"/>
        <v>192</v>
      </c>
      <c r="K187" s="1">
        <f t="shared" si="8"/>
        <v>-121</v>
      </c>
      <c r="L187" s="1">
        <f t="shared" si="9"/>
        <v>-127</v>
      </c>
      <c r="M187" s="7">
        <f t="shared" si="10"/>
        <v>-123.7692308</v>
      </c>
      <c r="N187" s="1">
        <f t="shared" si="11"/>
        <v>1.361029814</v>
      </c>
    </row>
    <row r="188" ht="15.75" customHeight="1">
      <c r="G188" s="1">
        <f t="shared" si="12"/>
        <v>186</v>
      </c>
      <c r="H188" s="1">
        <f t="shared" si="5"/>
        <v>4.565126825</v>
      </c>
      <c r="I188" s="1">
        <f t="shared" si="6"/>
        <v>179</v>
      </c>
      <c r="J188" s="1">
        <f t="shared" si="7"/>
        <v>192</v>
      </c>
      <c r="K188" s="1">
        <f t="shared" si="8"/>
        <v>-121</v>
      </c>
      <c r="L188" s="1">
        <f t="shared" si="9"/>
        <v>-127</v>
      </c>
      <c r="M188" s="7">
        <f t="shared" si="10"/>
        <v>-124.2307692</v>
      </c>
      <c r="N188" s="1">
        <f t="shared" si="11"/>
        <v>1.394647535</v>
      </c>
    </row>
    <row r="189" ht="15.75" customHeight="1">
      <c r="G189" s="1">
        <f t="shared" si="12"/>
        <v>187</v>
      </c>
      <c r="H189" s="1">
        <f t="shared" si="5"/>
        <v>4.589670517</v>
      </c>
      <c r="I189" s="1">
        <f t="shared" si="6"/>
        <v>179</v>
      </c>
      <c r="J189" s="1">
        <f t="shared" si="7"/>
        <v>192</v>
      </c>
      <c r="K189" s="1">
        <f t="shared" si="8"/>
        <v>-121</v>
      </c>
      <c r="L189" s="1">
        <f t="shared" si="9"/>
        <v>-127</v>
      </c>
      <c r="M189" s="7">
        <f t="shared" si="10"/>
        <v>-124.6923077</v>
      </c>
      <c r="N189" s="1">
        <f t="shared" si="11"/>
        <v>1.352593202</v>
      </c>
    </row>
    <row r="190" ht="15.75" customHeight="1">
      <c r="G190" s="1">
        <f t="shared" si="12"/>
        <v>188</v>
      </c>
      <c r="H190" s="1">
        <f t="shared" si="5"/>
        <v>4.61421421</v>
      </c>
      <c r="I190" s="1">
        <f t="shared" si="6"/>
        <v>179</v>
      </c>
      <c r="J190" s="1">
        <f t="shared" si="7"/>
        <v>192</v>
      </c>
      <c r="K190" s="1">
        <f t="shared" si="8"/>
        <v>-121</v>
      </c>
      <c r="L190" s="1">
        <f t="shared" si="9"/>
        <v>-127</v>
      </c>
      <c r="M190" s="7">
        <f t="shared" si="10"/>
        <v>-125.1538462</v>
      </c>
      <c r="N190" s="1">
        <f t="shared" si="11"/>
        <v>1.234614134</v>
      </c>
    </row>
    <row r="191" ht="15.75" customHeight="1">
      <c r="G191" s="1">
        <f t="shared" si="12"/>
        <v>189</v>
      </c>
      <c r="H191" s="1">
        <f t="shared" si="5"/>
        <v>4.638757903</v>
      </c>
      <c r="I191" s="1">
        <f t="shared" si="6"/>
        <v>179</v>
      </c>
      <c r="J191" s="1">
        <f t="shared" si="7"/>
        <v>192</v>
      </c>
      <c r="K191" s="1">
        <f t="shared" si="8"/>
        <v>-121</v>
      </c>
      <c r="L191" s="1">
        <f t="shared" si="9"/>
        <v>-127</v>
      </c>
      <c r="M191" s="7">
        <f t="shared" si="10"/>
        <v>-125.6153846</v>
      </c>
      <c r="N191" s="1">
        <f t="shared" si="11"/>
        <v>1.040503383</v>
      </c>
    </row>
    <row r="192" ht="15.75" customHeight="1">
      <c r="G192" s="1">
        <f t="shared" si="12"/>
        <v>190</v>
      </c>
      <c r="H192" s="1">
        <f t="shared" si="5"/>
        <v>4.663301595</v>
      </c>
      <c r="I192" s="1">
        <f t="shared" si="6"/>
        <v>179</v>
      </c>
      <c r="J192" s="1">
        <f t="shared" si="7"/>
        <v>192</v>
      </c>
      <c r="K192" s="1">
        <f t="shared" si="8"/>
        <v>-121</v>
      </c>
      <c r="L192" s="1">
        <f t="shared" si="9"/>
        <v>-127</v>
      </c>
      <c r="M192" s="7">
        <f t="shared" si="10"/>
        <v>-126.0769231</v>
      </c>
      <c r="N192" s="1">
        <f t="shared" si="11"/>
        <v>0.7700998611</v>
      </c>
    </row>
    <row r="193" ht="15.75" customHeight="1">
      <c r="G193" s="2">
        <f t="shared" si="12"/>
        <v>191</v>
      </c>
      <c r="H193" s="2">
        <f t="shared" si="5"/>
        <v>4.687845288</v>
      </c>
      <c r="I193" s="2">
        <f t="shared" si="6"/>
        <v>179</v>
      </c>
      <c r="J193" s="2">
        <f t="shared" si="7"/>
        <v>192</v>
      </c>
      <c r="K193" s="2">
        <f t="shared" si="8"/>
        <v>-121</v>
      </c>
      <c r="L193" s="2">
        <f t="shared" si="9"/>
        <v>-127</v>
      </c>
      <c r="M193" s="7">
        <f t="shared" si="10"/>
        <v>-126.5384615</v>
      </c>
      <c r="N193" s="2">
        <f t="shared" si="11"/>
        <v>0.423288436</v>
      </c>
    </row>
    <row r="194" ht="15.75" customHeight="1">
      <c r="G194" s="5">
        <f t="shared" si="12"/>
        <v>192</v>
      </c>
      <c r="H194" s="5">
        <f t="shared" si="5"/>
        <v>4.71238898</v>
      </c>
      <c r="I194" s="5">
        <f t="shared" si="6"/>
        <v>192</v>
      </c>
      <c r="J194" s="5">
        <f t="shared" si="7"/>
        <v>205</v>
      </c>
      <c r="K194" s="5">
        <f t="shared" si="8"/>
        <v>-127</v>
      </c>
      <c r="L194" s="5">
        <f t="shared" si="9"/>
        <v>-121</v>
      </c>
      <c r="M194" s="6">
        <f t="shared" si="10"/>
        <v>-127</v>
      </c>
      <c r="N194" s="5">
        <f t="shared" si="11"/>
        <v>0</v>
      </c>
    </row>
    <row r="195" ht="15.75" customHeight="1">
      <c r="G195" s="1">
        <f t="shared" si="12"/>
        <v>193</v>
      </c>
      <c r="H195" s="1">
        <f t="shared" si="5"/>
        <v>4.736932673</v>
      </c>
      <c r="I195" s="1">
        <f t="shared" si="6"/>
        <v>192</v>
      </c>
      <c r="J195" s="1">
        <f t="shared" si="7"/>
        <v>205</v>
      </c>
      <c r="K195" s="1">
        <f t="shared" si="8"/>
        <v>-127</v>
      </c>
      <c r="L195" s="1">
        <f t="shared" si="9"/>
        <v>-121</v>
      </c>
      <c r="M195" s="7">
        <f t="shared" si="10"/>
        <v>-126.5384615</v>
      </c>
      <c r="N195" s="1">
        <f t="shared" si="11"/>
        <v>0.423288436</v>
      </c>
    </row>
    <row r="196" ht="15.75" customHeight="1">
      <c r="G196" s="1">
        <f t="shared" si="12"/>
        <v>194</v>
      </c>
      <c r="H196" s="1">
        <f t="shared" si="5"/>
        <v>4.761476366</v>
      </c>
      <c r="I196" s="1">
        <f t="shared" si="6"/>
        <v>192</v>
      </c>
      <c r="J196" s="1">
        <f t="shared" si="7"/>
        <v>205</v>
      </c>
      <c r="K196" s="1">
        <f t="shared" si="8"/>
        <v>-127</v>
      </c>
      <c r="L196" s="1">
        <f t="shared" si="9"/>
        <v>-121</v>
      </c>
      <c r="M196" s="7">
        <f t="shared" si="10"/>
        <v>-126.0769231</v>
      </c>
      <c r="N196" s="1">
        <f t="shared" si="11"/>
        <v>0.7700998611</v>
      </c>
    </row>
    <row r="197" ht="15.75" customHeight="1">
      <c r="G197" s="1">
        <f t="shared" si="12"/>
        <v>195</v>
      </c>
      <c r="H197" s="1">
        <f t="shared" si="5"/>
        <v>4.786020058</v>
      </c>
      <c r="I197" s="1">
        <f t="shared" si="6"/>
        <v>192</v>
      </c>
      <c r="J197" s="1">
        <f t="shared" si="7"/>
        <v>205</v>
      </c>
      <c r="K197" s="1">
        <f t="shared" si="8"/>
        <v>-127</v>
      </c>
      <c r="L197" s="1">
        <f t="shared" si="9"/>
        <v>-121</v>
      </c>
      <c r="M197" s="7">
        <f t="shared" si="10"/>
        <v>-125.6153846</v>
      </c>
      <c r="N197" s="1">
        <f t="shared" si="11"/>
        <v>1.040503383</v>
      </c>
    </row>
    <row r="198" ht="15.75" customHeight="1">
      <c r="G198" s="1">
        <f t="shared" si="12"/>
        <v>196</v>
      </c>
      <c r="H198" s="1">
        <f t="shared" si="5"/>
        <v>4.810563751</v>
      </c>
      <c r="I198" s="1">
        <f t="shared" si="6"/>
        <v>192</v>
      </c>
      <c r="J198" s="1">
        <f t="shared" si="7"/>
        <v>205</v>
      </c>
      <c r="K198" s="1">
        <f t="shared" si="8"/>
        <v>-127</v>
      </c>
      <c r="L198" s="1">
        <f t="shared" si="9"/>
        <v>-121</v>
      </c>
      <c r="M198" s="7">
        <f t="shared" si="10"/>
        <v>-125.1538462</v>
      </c>
      <c r="N198" s="1">
        <f t="shared" si="11"/>
        <v>1.234614134</v>
      </c>
    </row>
    <row r="199" ht="15.75" customHeight="1">
      <c r="G199" s="1">
        <f t="shared" si="12"/>
        <v>197</v>
      </c>
      <c r="H199" s="1">
        <f t="shared" si="5"/>
        <v>4.835107443</v>
      </c>
      <c r="I199" s="1">
        <f t="shared" si="6"/>
        <v>192</v>
      </c>
      <c r="J199" s="1">
        <f t="shared" si="7"/>
        <v>205</v>
      </c>
      <c r="K199" s="1">
        <f t="shared" si="8"/>
        <v>-127</v>
      </c>
      <c r="L199" s="1">
        <f t="shared" si="9"/>
        <v>-121</v>
      </c>
      <c r="M199" s="7">
        <f t="shared" si="10"/>
        <v>-124.6923077</v>
      </c>
      <c r="N199" s="1">
        <f t="shared" si="11"/>
        <v>1.352593202</v>
      </c>
    </row>
    <row r="200" ht="15.75" customHeight="1">
      <c r="G200" s="1">
        <f t="shared" si="12"/>
        <v>198</v>
      </c>
      <c r="H200" s="1">
        <f t="shared" si="5"/>
        <v>4.859651136</v>
      </c>
      <c r="I200" s="1">
        <f t="shared" si="6"/>
        <v>192</v>
      </c>
      <c r="J200" s="1">
        <f t="shared" si="7"/>
        <v>205</v>
      </c>
      <c r="K200" s="1">
        <f t="shared" si="8"/>
        <v>-127</v>
      </c>
      <c r="L200" s="1">
        <f t="shared" si="9"/>
        <v>-121</v>
      </c>
      <c r="M200" s="7">
        <f t="shared" si="10"/>
        <v>-124.2307692</v>
      </c>
      <c r="N200" s="1">
        <f t="shared" si="11"/>
        <v>1.394647535</v>
      </c>
    </row>
    <row r="201" ht="15.75" customHeight="1">
      <c r="G201" s="1">
        <f t="shared" si="12"/>
        <v>199</v>
      </c>
      <c r="H201" s="1">
        <f t="shared" si="5"/>
        <v>4.884194829</v>
      </c>
      <c r="I201" s="1">
        <f t="shared" si="6"/>
        <v>192</v>
      </c>
      <c r="J201" s="1">
        <f t="shared" si="7"/>
        <v>205</v>
      </c>
      <c r="K201" s="1">
        <f t="shared" si="8"/>
        <v>-127</v>
      </c>
      <c r="L201" s="1">
        <f t="shared" si="9"/>
        <v>-121</v>
      </c>
      <c r="M201" s="7">
        <f t="shared" si="10"/>
        <v>-123.7692308</v>
      </c>
      <c r="N201" s="1">
        <f t="shared" si="11"/>
        <v>1.361029814</v>
      </c>
    </row>
    <row r="202" ht="15.75" customHeight="1">
      <c r="G202" s="1">
        <f t="shared" si="12"/>
        <v>200</v>
      </c>
      <c r="H202" s="1">
        <f t="shared" si="5"/>
        <v>4.908738521</v>
      </c>
      <c r="I202" s="1">
        <f t="shared" si="6"/>
        <v>192</v>
      </c>
      <c r="J202" s="1">
        <f t="shared" si="7"/>
        <v>205</v>
      </c>
      <c r="K202" s="1">
        <f t="shared" si="8"/>
        <v>-127</v>
      </c>
      <c r="L202" s="1">
        <f t="shared" si="9"/>
        <v>-121</v>
      </c>
      <c r="M202" s="7">
        <f t="shared" si="10"/>
        <v>-123.3076923</v>
      </c>
      <c r="N202" s="1">
        <f t="shared" si="11"/>
        <v>1.252038304</v>
      </c>
    </row>
    <row r="203" ht="15.75" customHeight="1">
      <c r="G203" s="1">
        <f t="shared" si="12"/>
        <v>201</v>
      </c>
      <c r="H203" s="1">
        <f t="shared" si="5"/>
        <v>4.933282214</v>
      </c>
      <c r="I203" s="1">
        <f t="shared" si="6"/>
        <v>192</v>
      </c>
      <c r="J203" s="1">
        <f t="shared" si="7"/>
        <v>205</v>
      </c>
      <c r="K203" s="1">
        <f t="shared" si="8"/>
        <v>-127</v>
      </c>
      <c r="L203" s="1">
        <f t="shared" si="9"/>
        <v>-121</v>
      </c>
      <c r="M203" s="7">
        <f t="shared" si="10"/>
        <v>-122.8461538</v>
      </c>
      <c r="N203" s="1">
        <f t="shared" si="11"/>
        <v>1.068016669</v>
      </c>
    </row>
    <row r="204" ht="15.75" customHeight="1">
      <c r="G204" s="1">
        <f t="shared" si="12"/>
        <v>202</v>
      </c>
      <c r="H204" s="1">
        <f t="shared" si="5"/>
        <v>4.957825906</v>
      </c>
      <c r="I204" s="1">
        <f t="shared" si="6"/>
        <v>192</v>
      </c>
      <c r="J204" s="1">
        <f t="shared" si="7"/>
        <v>205</v>
      </c>
      <c r="K204" s="1">
        <f t="shared" si="8"/>
        <v>-127</v>
      </c>
      <c r="L204" s="1">
        <f t="shared" si="9"/>
        <v>-121</v>
      </c>
      <c r="M204" s="7">
        <f t="shared" si="10"/>
        <v>-122.3846154</v>
      </c>
      <c r="N204" s="1">
        <f t="shared" si="11"/>
        <v>0.8093537711</v>
      </c>
    </row>
    <row r="205" ht="15.75" customHeight="1">
      <c r="G205" s="1">
        <f t="shared" si="12"/>
        <v>203</v>
      </c>
      <c r="H205" s="1">
        <f t="shared" si="5"/>
        <v>4.982369599</v>
      </c>
      <c r="I205" s="1">
        <f t="shared" si="6"/>
        <v>192</v>
      </c>
      <c r="J205" s="1">
        <f t="shared" si="7"/>
        <v>205</v>
      </c>
      <c r="K205" s="1">
        <f t="shared" si="8"/>
        <v>-127</v>
      </c>
      <c r="L205" s="1">
        <f t="shared" si="9"/>
        <v>-121</v>
      </c>
      <c r="M205" s="7">
        <f t="shared" si="10"/>
        <v>-121.9230769</v>
      </c>
      <c r="N205" s="1">
        <f t="shared" si="11"/>
        <v>0.4764834329</v>
      </c>
    </row>
    <row r="206" ht="15.75" customHeight="1">
      <c r="G206" s="2">
        <f t="shared" si="12"/>
        <v>204</v>
      </c>
      <c r="H206" s="2">
        <f t="shared" si="5"/>
        <v>5.006913292</v>
      </c>
      <c r="I206" s="2">
        <f t="shared" si="6"/>
        <v>192</v>
      </c>
      <c r="J206" s="2">
        <f t="shared" si="7"/>
        <v>205</v>
      </c>
      <c r="K206" s="2">
        <f t="shared" si="8"/>
        <v>-127</v>
      </c>
      <c r="L206" s="2">
        <f t="shared" si="9"/>
        <v>-121</v>
      </c>
      <c r="M206" s="7">
        <f t="shared" si="10"/>
        <v>-121.4615385</v>
      </c>
      <c r="N206" s="2">
        <f t="shared" si="11"/>
        <v>0.06988417645</v>
      </c>
    </row>
    <row r="207" ht="15.75" customHeight="1">
      <c r="G207" s="5">
        <f t="shared" si="12"/>
        <v>205</v>
      </c>
      <c r="H207" s="5">
        <f t="shared" si="5"/>
        <v>5.031456984</v>
      </c>
      <c r="I207" s="5">
        <f t="shared" si="6"/>
        <v>205</v>
      </c>
      <c r="J207" s="5">
        <f t="shared" si="7"/>
        <v>218</v>
      </c>
      <c r="K207" s="5">
        <f t="shared" si="8"/>
        <v>-121</v>
      </c>
      <c r="L207" s="5">
        <f t="shared" si="9"/>
        <v>-103</v>
      </c>
      <c r="M207" s="6">
        <f t="shared" si="10"/>
        <v>-121</v>
      </c>
      <c r="N207" s="5">
        <f t="shared" si="11"/>
        <v>0.4099210647</v>
      </c>
    </row>
    <row r="208" ht="15.75" customHeight="1">
      <c r="G208" s="1">
        <f t="shared" si="12"/>
        <v>206</v>
      </c>
      <c r="H208" s="1">
        <f t="shared" si="5"/>
        <v>5.056000677</v>
      </c>
      <c r="I208" s="1">
        <f t="shared" si="6"/>
        <v>205</v>
      </c>
      <c r="J208" s="1">
        <f t="shared" si="7"/>
        <v>218</v>
      </c>
      <c r="K208" s="1">
        <f t="shared" si="8"/>
        <v>-121</v>
      </c>
      <c r="L208" s="1">
        <f t="shared" si="9"/>
        <v>-103</v>
      </c>
      <c r="M208" s="7">
        <f t="shared" si="10"/>
        <v>-119.6153846</v>
      </c>
      <c r="N208" s="1">
        <f t="shared" si="11"/>
        <v>0.03928833714</v>
      </c>
    </row>
    <row r="209" ht="15.75" customHeight="1">
      <c r="G209" s="1">
        <f t="shared" si="12"/>
        <v>207</v>
      </c>
      <c r="H209" s="1">
        <f t="shared" si="5"/>
        <v>5.080544369</v>
      </c>
      <c r="I209" s="1">
        <f t="shared" si="6"/>
        <v>205</v>
      </c>
      <c r="J209" s="1">
        <f t="shared" si="7"/>
        <v>218</v>
      </c>
      <c r="K209" s="1">
        <f t="shared" si="8"/>
        <v>-121</v>
      </c>
      <c r="L209" s="1">
        <f t="shared" si="9"/>
        <v>-103</v>
      </c>
      <c r="M209" s="7">
        <f t="shared" si="10"/>
        <v>-118.2307692</v>
      </c>
      <c r="N209" s="1">
        <f t="shared" si="11"/>
        <v>0.2593162212</v>
      </c>
    </row>
    <row r="210" ht="15.75" customHeight="1">
      <c r="G210" s="1">
        <f t="shared" si="12"/>
        <v>208</v>
      </c>
      <c r="H210" s="1">
        <f t="shared" si="5"/>
        <v>5.105088062</v>
      </c>
      <c r="I210" s="1">
        <f t="shared" si="6"/>
        <v>205</v>
      </c>
      <c r="J210" s="1">
        <f t="shared" si="7"/>
        <v>218</v>
      </c>
      <c r="K210" s="1">
        <f t="shared" si="8"/>
        <v>-121</v>
      </c>
      <c r="L210" s="1">
        <f t="shared" si="9"/>
        <v>-103</v>
      </c>
      <c r="M210" s="7">
        <f t="shared" si="10"/>
        <v>-116.8461538</v>
      </c>
      <c r="N210" s="1">
        <f t="shared" si="11"/>
        <v>0.4865467828</v>
      </c>
    </row>
    <row r="211" ht="15.75" customHeight="1">
      <c r="G211" s="1">
        <f t="shared" si="12"/>
        <v>209</v>
      </c>
      <c r="H211" s="1">
        <f t="shared" si="5"/>
        <v>5.129631755</v>
      </c>
      <c r="I211" s="1">
        <f t="shared" si="6"/>
        <v>205</v>
      </c>
      <c r="J211" s="1">
        <f t="shared" si="7"/>
        <v>218</v>
      </c>
      <c r="K211" s="1">
        <f t="shared" si="8"/>
        <v>-121</v>
      </c>
      <c r="L211" s="1">
        <f t="shared" si="9"/>
        <v>-103</v>
      </c>
      <c r="M211" s="7">
        <f t="shared" si="10"/>
        <v>-115.4615385</v>
      </c>
      <c r="N211" s="1">
        <f t="shared" si="11"/>
        <v>0.6431005128</v>
      </c>
    </row>
    <row r="212" ht="15.75" customHeight="1">
      <c r="G212" s="1">
        <f t="shared" si="12"/>
        <v>210</v>
      </c>
      <c r="H212" s="1">
        <f t="shared" si="5"/>
        <v>5.154175447</v>
      </c>
      <c r="I212" s="1">
        <f t="shared" si="6"/>
        <v>205</v>
      </c>
      <c r="J212" s="1">
        <f t="shared" si="7"/>
        <v>218</v>
      </c>
      <c r="K212" s="1">
        <f t="shared" si="8"/>
        <v>-121</v>
      </c>
      <c r="L212" s="1">
        <f t="shared" si="9"/>
        <v>-103</v>
      </c>
      <c r="M212" s="7">
        <f t="shared" si="10"/>
        <v>-114.0769231</v>
      </c>
      <c r="N212" s="1">
        <f t="shared" si="11"/>
        <v>0.7297171498</v>
      </c>
    </row>
    <row r="213" ht="15.75" customHeight="1">
      <c r="G213" s="1">
        <f t="shared" si="12"/>
        <v>211</v>
      </c>
      <c r="H213" s="1">
        <f t="shared" si="5"/>
        <v>5.17871914</v>
      </c>
      <c r="I213" s="1">
        <f t="shared" si="6"/>
        <v>205</v>
      </c>
      <c r="J213" s="1">
        <f t="shared" si="7"/>
        <v>218</v>
      </c>
      <c r="K213" s="1">
        <f t="shared" si="8"/>
        <v>-121</v>
      </c>
      <c r="L213" s="1">
        <f t="shared" si="9"/>
        <v>-103</v>
      </c>
      <c r="M213" s="7">
        <f t="shared" si="10"/>
        <v>-112.6923077</v>
      </c>
      <c r="N213" s="1">
        <f t="shared" si="11"/>
        <v>0.7471785595</v>
      </c>
    </row>
    <row r="214" ht="15.75" customHeight="1">
      <c r="G214" s="1">
        <f t="shared" si="12"/>
        <v>212</v>
      </c>
      <c r="H214" s="1">
        <f t="shared" si="5"/>
        <v>5.203262833</v>
      </c>
      <c r="I214" s="1">
        <f t="shared" si="6"/>
        <v>205</v>
      </c>
      <c r="J214" s="1">
        <f t="shared" si="7"/>
        <v>218</v>
      </c>
      <c r="K214" s="1">
        <f t="shared" si="8"/>
        <v>-121</v>
      </c>
      <c r="L214" s="1">
        <f t="shared" si="9"/>
        <v>-103</v>
      </c>
      <c r="M214" s="7">
        <f t="shared" si="10"/>
        <v>-111.3076923</v>
      </c>
      <c r="N214" s="1">
        <f t="shared" si="11"/>
        <v>0.6963082645</v>
      </c>
    </row>
    <row r="215" ht="15.75" customHeight="1">
      <c r="G215" s="1">
        <f t="shared" si="12"/>
        <v>213</v>
      </c>
      <c r="H215" s="1">
        <f t="shared" si="5"/>
        <v>5.227806525</v>
      </c>
      <c r="I215" s="1">
        <f t="shared" si="6"/>
        <v>205</v>
      </c>
      <c r="J215" s="1">
        <f t="shared" si="7"/>
        <v>218</v>
      </c>
      <c r="K215" s="1">
        <f t="shared" si="8"/>
        <v>-121</v>
      </c>
      <c r="L215" s="1">
        <f t="shared" si="9"/>
        <v>-103</v>
      </c>
      <c r="M215" s="7">
        <f t="shared" si="10"/>
        <v>-109.9230769</v>
      </c>
      <c r="N215" s="1">
        <f t="shared" si="11"/>
        <v>0.5779709477</v>
      </c>
    </row>
    <row r="216" ht="15.75" customHeight="1">
      <c r="G216" s="1">
        <f t="shared" si="12"/>
        <v>214</v>
      </c>
      <c r="H216" s="1">
        <f t="shared" si="5"/>
        <v>5.252350218</v>
      </c>
      <c r="I216" s="1">
        <f t="shared" si="6"/>
        <v>205</v>
      </c>
      <c r="J216" s="1">
        <f t="shared" si="7"/>
        <v>218</v>
      </c>
      <c r="K216" s="1">
        <f t="shared" si="8"/>
        <v>-121</v>
      </c>
      <c r="L216" s="1">
        <f t="shared" si="9"/>
        <v>-103</v>
      </c>
      <c r="M216" s="7">
        <f t="shared" si="10"/>
        <v>-108.5384615</v>
      </c>
      <c r="N216" s="1">
        <f t="shared" si="11"/>
        <v>0.3930719316</v>
      </c>
    </row>
    <row r="217" ht="15.75" customHeight="1">
      <c r="G217" s="1">
        <f t="shared" si="12"/>
        <v>215</v>
      </c>
      <c r="H217" s="1">
        <f t="shared" si="5"/>
        <v>5.27689391</v>
      </c>
      <c r="I217" s="1">
        <f t="shared" si="6"/>
        <v>205</v>
      </c>
      <c r="J217" s="1">
        <f t="shared" si="7"/>
        <v>218</v>
      </c>
      <c r="K217" s="1">
        <f t="shared" si="8"/>
        <v>-121</v>
      </c>
      <c r="L217" s="1">
        <f t="shared" si="9"/>
        <v>-103</v>
      </c>
      <c r="M217" s="7">
        <f t="shared" si="10"/>
        <v>-107.1538462</v>
      </c>
      <c r="N217" s="1">
        <f t="shared" si="11"/>
        <v>0.1425566329</v>
      </c>
    </row>
    <row r="218" ht="15.75" customHeight="1">
      <c r="G218" s="1">
        <f t="shared" si="12"/>
        <v>216</v>
      </c>
      <c r="H218" s="1">
        <f t="shared" si="5"/>
        <v>5.301437603</v>
      </c>
      <c r="I218" s="1">
        <f t="shared" si="6"/>
        <v>205</v>
      </c>
      <c r="J218" s="1">
        <f t="shared" si="7"/>
        <v>218</v>
      </c>
      <c r="K218" s="1">
        <f t="shared" si="8"/>
        <v>-121</v>
      </c>
      <c r="L218" s="1">
        <f t="shared" si="9"/>
        <v>-103</v>
      </c>
      <c r="M218" s="7">
        <f t="shared" si="10"/>
        <v>-105.7692308</v>
      </c>
      <c r="N218" s="1">
        <f t="shared" si="11"/>
        <v>0.1725900068</v>
      </c>
    </row>
    <row r="219" ht="15.75" customHeight="1">
      <c r="G219" s="2">
        <f t="shared" si="12"/>
        <v>217</v>
      </c>
      <c r="H219" s="2">
        <f t="shared" si="5"/>
        <v>5.325981296</v>
      </c>
      <c r="I219" s="2">
        <f t="shared" si="6"/>
        <v>205</v>
      </c>
      <c r="J219" s="2">
        <f t="shared" si="7"/>
        <v>218</v>
      </c>
      <c r="K219" s="2">
        <f t="shared" si="8"/>
        <v>-121</v>
      </c>
      <c r="L219" s="2">
        <f t="shared" si="9"/>
        <v>-103</v>
      </c>
      <c r="M219" s="7">
        <f t="shared" si="10"/>
        <v>-104.3846154</v>
      </c>
      <c r="N219" s="2">
        <f t="shared" si="11"/>
        <v>0.5513441144</v>
      </c>
    </row>
    <row r="220" ht="15.75" customHeight="1">
      <c r="G220" s="5">
        <f t="shared" si="12"/>
        <v>218</v>
      </c>
      <c r="H220" s="5">
        <f t="shared" si="5"/>
        <v>5.350524988</v>
      </c>
      <c r="I220" s="5">
        <f t="shared" si="6"/>
        <v>218</v>
      </c>
      <c r="J220" s="5">
        <f t="shared" si="7"/>
        <v>230</v>
      </c>
      <c r="K220" s="5">
        <f t="shared" si="8"/>
        <v>-103</v>
      </c>
      <c r="L220" s="5">
        <f t="shared" si="9"/>
        <v>-75</v>
      </c>
      <c r="M220" s="6">
        <f t="shared" si="10"/>
        <v>-103</v>
      </c>
      <c r="N220" s="5">
        <f t="shared" si="11"/>
        <v>0.992643502</v>
      </c>
    </row>
    <row r="221" ht="15.75" customHeight="1">
      <c r="G221" s="1">
        <f t="shared" si="12"/>
        <v>219</v>
      </c>
      <c r="H221" s="1">
        <f t="shared" si="5"/>
        <v>5.375068681</v>
      </c>
      <c r="I221" s="1">
        <f t="shared" si="6"/>
        <v>218</v>
      </c>
      <c r="J221" s="1">
        <f t="shared" si="7"/>
        <v>230</v>
      </c>
      <c r="K221" s="1">
        <f t="shared" si="8"/>
        <v>-103</v>
      </c>
      <c r="L221" s="1">
        <f t="shared" si="9"/>
        <v>-75</v>
      </c>
      <c r="M221" s="7">
        <f t="shared" si="10"/>
        <v>-100.6666667</v>
      </c>
      <c r="N221" s="1">
        <f t="shared" si="11"/>
        <v>0.5466703581</v>
      </c>
    </row>
    <row r="222" ht="15.75" customHeight="1">
      <c r="G222" s="1">
        <f t="shared" si="12"/>
        <v>220</v>
      </c>
      <c r="H222" s="1">
        <f t="shared" si="5"/>
        <v>5.399612373</v>
      </c>
      <c r="I222" s="1">
        <f t="shared" si="6"/>
        <v>218</v>
      </c>
      <c r="J222" s="1">
        <f t="shared" si="7"/>
        <v>230</v>
      </c>
      <c r="K222" s="1">
        <f t="shared" si="8"/>
        <v>-103</v>
      </c>
      <c r="L222" s="1">
        <f t="shared" si="9"/>
        <v>-75</v>
      </c>
      <c r="M222" s="7">
        <f t="shared" si="10"/>
        <v>-98.33333333</v>
      </c>
      <c r="N222" s="1">
        <f t="shared" si="11"/>
        <v>0.1610057563</v>
      </c>
    </row>
    <row r="223" ht="15.75" customHeight="1">
      <c r="G223" s="1">
        <f t="shared" si="12"/>
        <v>221</v>
      </c>
      <c r="H223" s="1">
        <f t="shared" si="5"/>
        <v>5.424156066</v>
      </c>
      <c r="I223" s="1">
        <f t="shared" si="6"/>
        <v>218</v>
      </c>
      <c r="J223" s="1">
        <f t="shared" si="7"/>
        <v>230</v>
      </c>
      <c r="K223" s="1">
        <f t="shared" si="8"/>
        <v>-103</v>
      </c>
      <c r="L223" s="1">
        <f t="shared" si="9"/>
        <v>-75</v>
      </c>
      <c r="M223" s="7">
        <f t="shared" si="10"/>
        <v>-96</v>
      </c>
      <c r="N223" s="1">
        <f t="shared" si="11"/>
        <v>0.1655235063</v>
      </c>
    </row>
    <row r="224" ht="15.75" customHeight="1">
      <c r="G224" s="1">
        <f t="shared" si="12"/>
        <v>222</v>
      </c>
      <c r="H224" s="1">
        <f t="shared" si="5"/>
        <v>5.448699759</v>
      </c>
      <c r="I224" s="1">
        <f t="shared" si="6"/>
        <v>218</v>
      </c>
      <c r="J224" s="1">
        <f t="shared" si="7"/>
        <v>230</v>
      </c>
      <c r="K224" s="1">
        <f t="shared" si="8"/>
        <v>-103</v>
      </c>
      <c r="L224" s="1">
        <f t="shared" si="9"/>
        <v>-75</v>
      </c>
      <c r="M224" s="7">
        <f t="shared" si="10"/>
        <v>-93.66666667</v>
      </c>
      <c r="N224" s="1">
        <f t="shared" si="11"/>
        <v>0.4341262534</v>
      </c>
    </row>
    <row r="225" ht="15.75" customHeight="1">
      <c r="G225" s="1">
        <f t="shared" si="12"/>
        <v>223</v>
      </c>
      <c r="H225" s="1">
        <f t="shared" si="5"/>
        <v>5.473243451</v>
      </c>
      <c r="I225" s="1">
        <f t="shared" si="6"/>
        <v>218</v>
      </c>
      <c r="J225" s="1">
        <f t="shared" si="7"/>
        <v>230</v>
      </c>
      <c r="K225" s="1">
        <f t="shared" si="8"/>
        <v>-103</v>
      </c>
      <c r="L225" s="1">
        <f t="shared" si="9"/>
        <v>-75</v>
      </c>
      <c r="M225" s="7">
        <f t="shared" si="10"/>
        <v>-91.33333333</v>
      </c>
      <c r="N225" s="1">
        <f t="shared" si="11"/>
        <v>0.6460462015</v>
      </c>
    </row>
    <row r="226" ht="15.75" customHeight="1">
      <c r="G226" s="1">
        <f t="shared" si="12"/>
        <v>224</v>
      </c>
      <c r="H226" s="1">
        <f t="shared" si="5"/>
        <v>5.497787144</v>
      </c>
      <c r="I226" s="1">
        <f t="shared" si="6"/>
        <v>218</v>
      </c>
      <c r="J226" s="1">
        <f t="shared" si="7"/>
        <v>230</v>
      </c>
      <c r="K226" s="1">
        <f t="shared" si="8"/>
        <v>-103</v>
      </c>
      <c r="L226" s="1">
        <f t="shared" si="9"/>
        <v>-75</v>
      </c>
      <c r="M226" s="7">
        <f t="shared" si="10"/>
        <v>-89</v>
      </c>
      <c r="N226" s="1">
        <f t="shared" si="11"/>
        <v>0.8025612107</v>
      </c>
    </row>
    <row r="227" ht="15.75" customHeight="1">
      <c r="G227" s="1">
        <f t="shared" si="12"/>
        <v>225</v>
      </c>
      <c r="H227" s="1">
        <f t="shared" si="5"/>
        <v>5.522330836</v>
      </c>
      <c r="I227" s="1">
        <f t="shared" si="6"/>
        <v>218</v>
      </c>
      <c r="J227" s="1">
        <f t="shared" si="7"/>
        <v>230</v>
      </c>
      <c r="K227" s="1">
        <f t="shared" si="8"/>
        <v>-103</v>
      </c>
      <c r="L227" s="1">
        <f t="shared" si="9"/>
        <v>-75</v>
      </c>
      <c r="M227" s="7">
        <f t="shared" si="10"/>
        <v>-86.66666667</v>
      </c>
      <c r="N227" s="1">
        <f t="shared" si="11"/>
        <v>0.9049825149</v>
      </c>
    </row>
    <row r="228" ht="15.75" customHeight="1">
      <c r="G228" s="1">
        <f t="shared" si="12"/>
        <v>226</v>
      </c>
      <c r="H228" s="1">
        <f t="shared" si="5"/>
        <v>5.546874529</v>
      </c>
      <c r="I228" s="1">
        <f t="shared" si="6"/>
        <v>218</v>
      </c>
      <c r="J228" s="1">
        <f t="shared" si="7"/>
        <v>230</v>
      </c>
      <c r="K228" s="1">
        <f t="shared" si="8"/>
        <v>-103</v>
      </c>
      <c r="L228" s="1">
        <f t="shared" si="9"/>
        <v>-75</v>
      </c>
      <c r="M228" s="7">
        <f t="shared" si="10"/>
        <v>-84.33333333</v>
      </c>
      <c r="N228" s="1">
        <f t="shared" si="11"/>
        <v>0.9546539322</v>
      </c>
    </row>
    <row r="229" ht="15.75" customHeight="1">
      <c r="G229" s="1">
        <f t="shared" si="12"/>
        <v>227</v>
      </c>
      <c r="H229" s="1">
        <f t="shared" si="5"/>
        <v>5.571418222</v>
      </c>
      <c r="I229" s="1">
        <f t="shared" si="6"/>
        <v>218</v>
      </c>
      <c r="J229" s="1">
        <f t="shared" si="7"/>
        <v>230</v>
      </c>
      <c r="K229" s="1">
        <f t="shared" si="8"/>
        <v>-103</v>
      </c>
      <c r="L229" s="1">
        <f t="shared" si="9"/>
        <v>-75</v>
      </c>
      <c r="M229" s="7">
        <f t="shared" si="10"/>
        <v>-82</v>
      </c>
      <c r="N229" s="1">
        <f t="shared" si="11"/>
        <v>0.9529510551</v>
      </c>
    </row>
    <row r="230" ht="15.75" customHeight="1">
      <c r="G230" s="1">
        <f t="shared" si="12"/>
        <v>228</v>
      </c>
      <c r="H230" s="1">
        <f t="shared" si="5"/>
        <v>5.595961914</v>
      </c>
      <c r="I230" s="1">
        <f t="shared" si="6"/>
        <v>218</v>
      </c>
      <c r="J230" s="1">
        <f t="shared" si="7"/>
        <v>230</v>
      </c>
      <c r="K230" s="1">
        <f t="shared" si="8"/>
        <v>-103</v>
      </c>
      <c r="L230" s="1">
        <f t="shared" si="9"/>
        <v>-75</v>
      </c>
      <c r="M230" s="7">
        <f t="shared" si="10"/>
        <v>-79.66666667</v>
      </c>
      <c r="N230" s="1">
        <f t="shared" si="11"/>
        <v>0.9012804221</v>
      </c>
    </row>
    <row r="231" ht="15.75" customHeight="1">
      <c r="G231" s="1">
        <f t="shared" si="12"/>
        <v>229</v>
      </c>
      <c r="H231" s="1">
        <f t="shared" si="5"/>
        <v>5.620505607</v>
      </c>
      <c r="I231" s="1">
        <f t="shared" si="6"/>
        <v>218</v>
      </c>
      <c r="J231" s="1">
        <f t="shared" si="7"/>
        <v>230</v>
      </c>
      <c r="K231" s="1">
        <f t="shared" si="8"/>
        <v>-103</v>
      </c>
      <c r="L231" s="1">
        <f t="shared" si="9"/>
        <v>-75</v>
      </c>
      <c r="M231" s="7">
        <f t="shared" si="10"/>
        <v>-77.33333333</v>
      </c>
      <c r="N231" s="1">
        <f t="shared" si="11"/>
        <v>0.8010786704</v>
      </c>
    </row>
    <row r="232" ht="15.75" customHeight="1">
      <c r="G232" s="5">
        <f t="shared" si="12"/>
        <v>230</v>
      </c>
      <c r="H232" s="5">
        <f t="shared" si="5"/>
        <v>5.645049299</v>
      </c>
      <c r="I232" s="5">
        <f t="shared" si="6"/>
        <v>230</v>
      </c>
      <c r="J232" s="5">
        <f t="shared" si="7"/>
        <v>243</v>
      </c>
      <c r="K232" s="5">
        <f t="shared" si="8"/>
        <v>-75</v>
      </c>
      <c r="L232" s="5">
        <f t="shared" si="9"/>
        <v>-39</v>
      </c>
      <c r="M232" s="6">
        <f t="shared" si="10"/>
        <v>-75</v>
      </c>
      <c r="N232" s="5">
        <f t="shared" si="11"/>
        <v>0.6538116705</v>
      </c>
    </row>
    <row r="233" ht="15.75" customHeight="1">
      <c r="G233" s="1">
        <f t="shared" si="12"/>
        <v>231</v>
      </c>
      <c r="H233" s="1">
        <f t="shared" si="5"/>
        <v>5.669592992</v>
      </c>
      <c r="I233" s="1">
        <f t="shared" si="6"/>
        <v>230</v>
      </c>
      <c r="J233" s="1">
        <f t="shared" si="7"/>
        <v>243</v>
      </c>
      <c r="K233" s="1">
        <f t="shared" si="8"/>
        <v>-75</v>
      </c>
      <c r="L233" s="1">
        <f t="shared" si="9"/>
        <v>-39</v>
      </c>
      <c r="M233" s="7">
        <f t="shared" si="10"/>
        <v>-72.23076923</v>
      </c>
      <c r="N233" s="1">
        <f t="shared" si="11"/>
        <v>0.8968710793</v>
      </c>
    </row>
    <row r="234" ht="15.75" customHeight="1">
      <c r="G234" s="1">
        <f t="shared" si="12"/>
        <v>232</v>
      </c>
      <c r="H234" s="1">
        <f t="shared" si="5"/>
        <v>5.694136685</v>
      </c>
      <c r="I234" s="1">
        <f t="shared" si="6"/>
        <v>230</v>
      </c>
      <c r="J234" s="1">
        <f t="shared" si="7"/>
        <v>243</v>
      </c>
      <c r="K234" s="1">
        <f t="shared" si="8"/>
        <v>-75</v>
      </c>
      <c r="L234" s="1">
        <f t="shared" si="9"/>
        <v>-39</v>
      </c>
      <c r="M234" s="7">
        <f t="shared" si="10"/>
        <v>-69.46153846</v>
      </c>
      <c r="N234" s="1">
        <f t="shared" si="11"/>
        <v>1.095881132</v>
      </c>
    </row>
    <row r="235" ht="15.75" customHeight="1">
      <c r="G235" s="1">
        <f t="shared" si="12"/>
        <v>233</v>
      </c>
      <c r="H235" s="1">
        <f t="shared" si="5"/>
        <v>5.718680377</v>
      </c>
      <c r="I235" s="1">
        <f t="shared" si="6"/>
        <v>230</v>
      </c>
      <c r="J235" s="1">
        <f t="shared" si="7"/>
        <v>243</v>
      </c>
      <c r="K235" s="1">
        <f t="shared" si="8"/>
        <v>-75</v>
      </c>
      <c r="L235" s="1">
        <f t="shared" si="9"/>
        <v>-39</v>
      </c>
      <c r="M235" s="7">
        <f t="shared" si="10"/>
        <v>-66.69230769</v>
      </c>
      <c r="N235" s="1">
        <f t="shared" si="11"/>
        <v>1.252390033</v>
      </c>
    </row>
    <row r="236" ht="15.75" customHeight="1">
      <c r="G236" s="1">
        <f t="shared" si="12"/>
        <v>234</v>
      </c>
      <c r="H236" s="1">
        <f t="shared" si="5"/>
        <v>5.74322407</v>
      </c>
      <c r="I236" s="1">
        <f t="shared" si="6"/>
        <v>230</v>
      </c>
      <c r="J236" s="1">
        <f t="shared" si="7"/>
        <v>243</v>
      </c>
      <c r="K236" s="1">
        <f t="shared" si="8"/>
        <v>-75</v>
      </c>
      <c r="L236" s="1">
        <f t="shared" si="9"/>
        <v>-39</v>
      </c>
      <c r="M236" s="7">
        <f t="shared" si="10"/>
        <v>-63.92307692</v>
      </c>
      <c r="N236" s="1">
        <f t="shared" si="11"/>
        <v>1.367971589</v>
      </c>
    </row>
    <row r="237" ht="15.75" customHeight="1">
      <c r="G237" s="1">
        <f t="shared" si="12"/>
        <v>235</v>
      </c>
      <c r="H237" s="1">
        <f t="shared" si="5"/>
        <v>5.767767762</v>
      </c>
      <c r="I237" s="1">
        <f t="shared" si="6"/>
        <v>230</v>
      </c>
      <c r="J237" s="1">
        <f t="shared" si="7"/>
        <v>243</v>
      </c>
      <c r="K237" s="1">
        <f t="shared" si="8"/>
        <v>-75</v>
      </c>
      <c r="L237" s="1">
        <f t="shared" si="9"/>
        <v>-39</v>
      </c>
      <c r="M237" s="7">
        <f t="shared" si="10"/>
        <v>-61.15384615</v>
      </c>
      <c r="N237" s="1">
        <f t="shared" si="11"/>
        <v>1.444224259</v>
      </c>
    </row>
    <row r="238" ht="15.75" customHeight="1">
      <c r="G238" s="1">
        <f t="shared" si="12"/>
        <v>236</v>
      </c>
      <c r="H238" s="1">
        <f t="shared" si="5"/>
        <v>5.792311455</v>
      </c>
      <c r="I238" s="1">
        <f t="shared" si="6"/>
        <v>230</v>
      </c>
      <c r="J238" s="1">
        <f t="shared" si="7"/>
        <v>243</v>
      </c>
      <c r="K238" s="1">
        <f t="shared" si="8"/>
        <v>-75</v>
      </c>
      <c r="L238" s="1">
        <f t="shared" si="9"/>
        <v>-39</v>
      </c>
      <c r="M238" s="7">
        <f t="shared" si="10"/>
        <v>-58.38461538</v>
      </c>
      <c r="N238" s="1">
        <f t="shared" si="11"/>
        <v>1.482770192</v>
      </c>
    </row>
    <row r="239" ht="15.75" customHeight="1">
      <c r="G239" s="1">
        <f t="shared" si="12"/>
        <v>237</v>
      </c>
      <c r="H239" s="1">
        <f t="shared" si="5"/>
        <v>5.816855148</v>
      </c>
      <c r="I239" s="1">
        <f t="shared" si="6"/>
        <v>230</v>
      </c>
      <c r="J239" s="1">
        <f t="shared" si="7"/>
        <v>243</v>
      </c>
      <c r="K239" s="1">
        <f t="shared" si="8"/>
        <v>-75</v>
      </c>
      <c r="L239" s="1">
        <f t="shared" si="9"/>
        <v>-39</v>
      </c>
      <c r="M239" s="7">
        <f t="shared" si="10"/>
        <v>-55.61538462</v>
      </c>
      <c r="N239" s="1">
        <f t="shared" si="11"/>
        <v>1.485254251</v>
      </c>
    </row>
    <row r="240" ht="15.75" customHeight="1">
      <c r="G240" s="1">
        <f t="shared" si="12"/>
        <v>238</v>
      </c>
      <c r="H240" s="1">
        <f t="shared" si="5"/>
        <v>5.84139884</v>
      </c>
      <c r="I240" s="1">
        <f t="shared" si="6"/>
        <v>230</v>
      </c>
      <c r="J240" s="1">
        <f t="shared" si="7"/>
        <v>243</v>
      </c>
      <c r="K240" s="1">
        <f t="shared" si="8"/>
        <v>-75</v>
      </c>
      <c r="L240" s="1">
        <f t="shared" si="9"/>
        <v>-39</v>
      </c>
      <c r="M240" s="7">
        <f t="shared" si="10"/>
        <v>-52.84615385</v>
      </c>
      <c r="N240" s="1">
        <f t="shared" si="11"/>
        <v>1.453343019</v>
      </c>
    </row>
    <row r="241" ht="15.75" customHeight="1">
      <c r="G241" s="1">
        <f t="shared" si="12"/>
        <v>239</v>
      </c>
      <c r="H241" s="1">
        <f t="shared" si="5"/>
        <v>5.865942533</v>
      </c>
      <c r="I241" s="1">
        <f t="shared" si="6"/>
        <v>230</v>
      </c>
      <c r="J241" s="1">
        <f t="shared" si="7"/>
        <v>243</v>
      </c>
      <c r="K241" s="1">
        <f t="shared" si="8"/>
        <v>-75</v>
      </c>
      <c r="L241" s="1">
        <f t="shared" si="9"/>
        <v>-39</v>
      </c>
      <c r="M241" s="7">
        <f t="shared" si="10"/>
        <v>-50.07692308</v>
      </c>
      <c r="N241" s="1">
        <f t="shared" si="11"/>
        <v>1.388723802</v>
      </c>
    </row>
    <row r="242" ht="15.75" customHeight="1">
      <c r="G242" s="1">
        <f t="shared" si="12"/>
        <v>240</v>
      </c>
      <c r="H242" s="1">
        <f t="shared" si="5"/>
        <v>5.890486225</v>
      </c>
      <c r="I242" s="1">
        <f t="shared" si="6"/>
        <v>230</v>
      </c>
      <c r="J242" s="1">
        <f t="shared" si="7"/>
        <v>243</v>
      </c>
      <c r="K242" s="1">
        <f t="shared" si="8"/>
        <v>-75</v>
      </c>
      <c r="L242" s="1">
        <f t="shared" si="9"/>
        <v>-39</v>
      </c>
      <c r="M242" s="7">
        <f t="shared" si="10"/>
        <v>-47.30769231</v>
      </c>
      <c r="N242" s="1">
        <f t="shared" si="11"/>
        <v>1.293103603</v>
      </c>
    </row>
    <row r="243" ht="15.75" customHeight="1">
      <c r="G243" s="1">
        <f t="shared" si="12"/>
        <v>241</v>
      </c>
      <c r="H243" s="1">
        <f t="shared" si="5"/>
        <v>5.915029918</v>
      </c>
      <c r="I243" s="1">
        <f t="shared" si="6"/>
        <v>230</v>
      </c>
      <c r="J243" s="1">
        <f t="shared" si="7"/>
        <v>243</v>
      </c>
      <c r="K243" s="1">
        <f t="shared" si="8"/>
        <v>-75</v>
      </c>
      <c r="L243" s="1">
        <f t="shared" si="9"/>
        <v>-39</v>
      </c>
      <c r="M243" s="7">
        <f t="shared" si="10"/>
        <v>-44.53846154</v>
      </c>
      <c r="N243" s="1">
        <f t="shared" si="11"/>
        <v>1.168208101</v>
      </c>
    </row>
    <row r="244" ht="15.75" customHeight="1">
      <c r="G244" s="2">
        <f t="shared" si="12"/>
        <v>242</v>
      </c>
      <c r="H244" s="2">
        <f t="shared" si="5"/>
        <v>5.939573611</v>
      </c>
      <c r="I244" s="2">
        <f t="shared" si="6"/>
        <v>230</v>
      </c>
      <c r="J244" s="2">
        <f t="shared" si="7"/>
        <v>243</v>
      </c>
      <c r="K244" s="2">
        <f t="shared" si="8"/>
        <v>-75</v>
      </c>
      <c r="L244" s="2">
        <f t="shared" si="9"/>
        <v>-39</v>
      </c>
      <c r="M244" s="7">
        <f t="shared" si="10"/>
        <v>-41.76923077</v>
      </c>
      <c r="N244" s="2">
        <f t="shared" si="11"/>
        <v>1.015780612</v>
      </c>
    </row>
    <row r="245" ht="15.75" customHeight="1">
      <c r="G245" s="5">
        <f t="shared" si="12"/>
        <v>243</v>
      </c>
      <c r="H245" s="5">
        <f t="shared" si="5"/>
        <v>5.964117303</v>
      </c>
      <c r="I245" s="5">
        <f t="shared" si="6"/>
        <v>243</v>
      </c>
      <c r="J245" s="5">
        <f t="shared" si="7"/>
        <v>255</v>
      </c>
      <c r="K245" s="5">
        <f t="shared" si="8"/>
        <v>-39</v>
      </c>
      <c r="L245" s="5">
        <f t="shared" si="9"/>
        <v>0</v>
      </c>
      <c r="M245" s="6">
        <f t="shared" si="10"/>
        <v>-39</v>
      </c>
      <c r="N245" s="5">
        <f t="shared" si="11"/>
        <v>0.8375810307</v>
      </c>
    </row>
    <row r="246" ht="15.75" customHeight="1">
      <c r="G246" s="1">
        <f t="shared" si="12"/>
        <v>244</v>
      </c>
      <c r="H246" s="1">
        <f t="shared" si="5"/>
        <v>5.988660996</v>
      </c>
      <c r="I246" s="1">
        <f t="shared" si="6"/>
        <v>243</v>
      </c>
      <c r="J246" s="1">
        <f t="shared" si="7"/>
        <v>255</v>
      </c>
      <c r="K246" s="1">
        <f t="shared" si="8"/>
        <v>-39</v>
      </c>
      <c r="L246" s="1">
        <f t="shared" si="9"/>
        <v>0</v>
      </c>
      <c r="M246" s="7">
        <f t="shared" si="10"/>
        <v>-35.75</v>
      </c>
      <c r="N246" s="1">
        <f t="shared" si="11"/>
        <v>1.116154011</v>
      </c>
    </row>
    <row r="247" ht="15.75" customHeight="1">
      <c r="G247" s="1">
        <f t="shared" si="12"/>
        <v>245</v>
      </c>
      <c r="H247" s="1">
        <f t="shared" si="5"/>
        <v>6.013204689</v>
      </c>
      <c r="I247" s="1">
        <f t="shared" si="6"/>
        <v>243</v>
      </c>
      <c r="J247" s="1">
        <f t="shared" si="7"/>
        <v>255</v>
      </c>
      <c r="K247" s="1">
        <f t="shared" si="8"/>
        <v>-39</v>
      </c>
      <c r="L247" s="1">
        <f t="shared" si="9"/>
        <v>0</v>
      </c>
      <c r="M247" s="7">
        <f t="shared" si="10"/>
        <v>-32.5</v>
      </c>
      <c r="N247" s="1">
        <f t="shared" si="11"/>
        <v>1.372520199</v>
      </c>
    </row>
    <row r="248" ht="15.75" customHeight="1">
      <c r="G248" s="1">
        <f t="shared" si="12"/>
        <v>246</v>
      </c>
      <c r="H248" s="1">
        <f t="shared" si="5"/>
        <v>6.037748381</v>
      </c>
      <c r="I248" s="1">
        <f t="shared" si="6"/>
        <v>243</v>
      </c>
      <c r="J248" s="1">
        <f t="shared" si="7"/>
        <v>255</v>
      </c>
      <c r="K248" s="1">
        <f t="shared" si="8"/>
        <v>-39</v>
      </c>
      <c r="L248" s="1">
        <f t="shared" si="9"/>
        <v>0</v>
      </c>
      <c r="M248" s="7">
        <f t="shared" si="10"/>
        <v>-29.25</v>
      </c>
      <c r="N248" s="1">
        <f t="shared" si="11"/>
        <v>1.608482848</v>
      </c>
    </row>
    <row r="249" ht="15.75" customHeight="1">
      <c r="G249" s="1">
        <f t="shared" si="12"/>
        <v>247</v>
      </c>
      <c r="H249" s="1">
        <f t="shared" si="5"/>
        <v>6.062292074</v>
      </c>
      <c r="I249" s="1">
        <f t="shared" si="6"/>
        <v>243</v>
      </c>
      <c r="J249" s="1">
        <f t="shared" si="7"/>
        <v>255</v>
      </c>
      <c r="K249" s="1">
        <f t="shared" si="8"/>
        <v>-39</v>
      </c>
      <c r="L249" s="1">
        <f t="shared" si="9"/>
        <v>0</v>
      </c>
      <c r="M249" s="7">
        <f t="shared" si="10"/>
        <v>-26</v>
      </c>
      <c r="N249" s="1">
        <f t="shared" si="11"/>
        <v>1.8258575</v>
      </c>
    </row>
    <row r="250" ht="15.75" customHeight="1">
      <c r="G250" s="1">
        <f t="shared" si="12"/>
        <v>248</v>
      </c>
      <c r="H250" s="1">
        <f t="shared" si="5"/>
        <v>6.086835766</v>
      </c>
      <c r="I250" s="1">
        <f t="shared" si="6"/>
        <v>243</v>
      </c>
      <c r="J250" s="1">
        <f t="shared" si="7"/>
        <v>255</v>
      </c>
      <c r="K250" s="1">
        <f t="shared" si="8"/>
        <v>-39</v>
      </c>
      <c r="L250" s="1">
        <f t="shared" si="9"/>
        <v>0</v>
      </c>
      <c r="M250" s="7">
        <f t="shared" si="10"/>
        <v>-22.75</v>
      </c>
      <c r="N250" s="1">
        <f t="shared" si="11"/>
        <v>2.026470896</v>
      </c>
    </row>
    <row r="251" ht="15.75" customHeight="1">
      <c r="G251" s="1">
        <f t="shared" si="12"/>
        <v>249</v>
      </c>
      <c r="H251" s="1">
        <f t="shared" si="5"/>
        <v>6.111379459</v>
      </c>
      <c r="I251" s="1">
        <f t="shared" si="6"/>
        <v>243</v>
      </c>
      <c r="J251" s="1">
        <f t="shared" si="7"/>
        <v>255</v>
      </c>
      <c r="K251" s="1">
        <f t="shared" si="8"/>
        <v>-39</v>
      </c>
      <c r="L251" s="1">
        <f t="shared" si="9"/>
        <v>0</v>
      </c>
      <c r="M251" s="7">
        <f t="shared" si="10"/>
        <v>-19.5</v>
      </c>
      <c r="N251" s="1">
        <f t="shared" si="11"/>
        <v>2.212159873</v>
      </c>
    </row>
    <row r="252" ht="15.75" customHeight="1">
      <c r="G252" s="1">
        <f t="shared" si="12"/>
        <v>250</v>
      </c>
      <c r="H252" s="1">
        <f t="shared" si="5"/>
        <v>6.135923152</v>
      </c>
      <c r="I252" s="1">
        <f t="shared" si="6"/>
        <v>243</v>
      </c>
      <c r="J252" s="1">
        <f t="shared" si="7"/>
        <v>255</v>
      </c>
      <c r="K252" s="1">
        <f t="shared" si="8"/>
        <v>-39</v>
      </c>
      <c r="L252" s="1">
        <f t="shared" si="9"/>
        <v>0</v>
      </c>
      <c r="M252" s="7">
        <f t="shared" si="10"/>
        <v>-16.25</v>
      </c>
      <c r="N252" s="1">
        <f t="shared" si="11"/>
        <v>2.384770256</v>
      </c>
    </row>
    <row r="253" ht="15.75" customHeight="1">
      <c r="G253" s="1">
        <f t="shared" si="12"/>
        <v>251</v>
      </c>
      <c r="H253" s="1">
        <f t="shared" si="5"/>
        <v>6.160466844</v>
      </c>
      <c r="I253" s="1">
        <f t="shared" si="6"/>
        <v>243</v>
      </c>
      <c r="J253" s="1">
        <f t="shared" si="7"/>
        <v>255</v>
      </c>
      <c r="K253" s="1">
        <f t="shared" si="8"/>
        <v>-39</v>
      </c>
      <c r="L253" s="1">
        <f t="shared" si="9"/>
        <v>0</v>
      </c>
      <c r="M253" s="7">
        <f t="shared" si="10"/>
        <v>-13</v>
      </c>
      <c r="N253" s="1">
        <f t="shared" si="11"/>
        <v>2.54615575</v>
      </c>
    </row>
    <row r="254" ht="15.75" customHeight="1">
      <c r="G254" s="1">
        <f t="shared" si="12"/>
        <v>252</v>
      </c>
      <c r="H254" s="1">
        <f t="shared" si="5"/>
        <v>6.185010537</v>
      </c>
      <c r="I254" s="1">
        <f t="shared" si="6"/>
        <v>243</v>
      </c>
      <c r="J254" s="1">
        <f t="shared" si="7"/>
        <v>255</v>
      </c>
      <c r="K254" s="1">
        <f t="shared" si="8"/>
        <v>-39</v>
      </c>
      <c r="L254" s="1">
        <f t="shared" si="9"/>
        <v>0</v>
      </c>
      <c r="M254" s="7">
        <f t="shared" si="10"/>
        <v>-9.75</v>
      </c>
      <c r="N254" s="1">
        <f t="shared" si="11"/>
        <v>2.698176822</v>
      </c>
    </row>
    <row r="255" ht="15.75" customHeight="1">
      <c r="G255" s="1">
        <f t="shared" si="12"/>
        <v>253</v>
      </c>
      <c r="H255" s="1">
        <f t="shared" si="5"/>
        <v>6.209554229</v>
      </c>
      <c r="I255" s="1">
        <f t="shared" si="6"/>
        <v>243</v>
      </c>
      <c r="J255" s="1">
        <f t="shared" si="7"/>
        <v>255</v>
      </c>
      <c r="K255" s="1">
        <f t="shared" si="8"/>
        <v>-39</v>
      </c>
      <c r="L255" s="1">
        <f t="shared" si="9"/>
        <v>0</v>
      </c>
      <c r="M255" s="7">
        <f t="shared" si="10"/>
        <v>-6.5</v>
      </c>
      <c r="N255" s="1">
        <f t="shared" si="11"/>
        <v>2.842699577</v>
      </c>
    </row>
    <row r="256" ht="15.75" customHeight="1">
      <c r="G256" s="1">
        <f t="shared" si="12"/>
        <v>254</v>
      </c>
      <c r="H256" s="1">
        <f t="shared" si="5"/>
        <v>6.234097922</v>
      </c>
      <c r="I256" s="1">
        <f t="shared" si="6"/>
        <v>243</v>
      </c>
      <c r="J256" s="1">
        <f t="shared" si="7"/>
        <v>255</v>
      </c>
      <c r="K256" s="1">
        <f t="shared" si="8"/>
        <v>-39</v>
      </c>
      <c r="L256" s="1">
        <f t="shared" si="9"/>
        <v>0</v>
      </c>
      <c r="M256" s="7">
        <f t="shared" si="10"/>
        <v>-3.25</v>
      </c>
      <c r="N256" s="1">
        <f t="shared" si="11"/>
        <v>2.98159464</v>
      </c>
    </row>
    <row r="257" ht="15.75" customHeight="1">
      <c r="G257" s="2">
        <f t="shared" si="12"/>
        <v>255</v>
      </c>
      <c r="H257" s="2">
        <f t="shared" si="5"/>
        <v>6.258641615</v>
      </c>
      <c r="I257" s="2">
        <f t="shared" si="6"/>
        <v>255</v>
      </c>
      <c r="J257" s="2">
        <f t="shared" si="7"/>
        <v>256</v>
      </c>
      <c r="K257" s="2">
        <f t="shared" si="8"/>
        <v>0</v>
      </c>
      <c r="L257" s="2">
        <f t="shared" si="9"/>
        <v>0</v>
      </c>
      <c r="M257" s="7">
        <f t="shared" si="10"/>
        <v>0</v>
      </c>
      <c r="N257" s="2">
        <f t="shared" si="11"/>
        <v>3.116736022</v>
      </c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1.43"/>
    <col customWidth="1" min="5" max="26" width="8.71"/>
  </cols>
  <sheetData>
    <row r="1">
      <c r="A1" s="1" t="s">
        <v>5</v>
      </c>
      <c r="B1" s="1" t="s">
        <v>16</v>
      </c>
      <c r="D1" s="1" t="s">
        <v>17</v>
      </c>
      <c r="O1" s="2" t="s">
        <v>18</v>
      </c>
    </row>
    <row r="2">
      <c r="A2" s="1">
        <v>0.0</v>
      </c>
      <c r="B2" s="1">
        <f t="shared" ref="B2:B257" si="1">127*SIN(A2*2*PI()/256)</f>
        <v>0</v>
      </c>
      <c r="D2" s="9" t="s">
        <v>19</v>
      </c>
      <c r="O2" s="10" t="s">
        <v>19</v>
      </c>
    </row>
    <row r="3">
      <c r="A3" s="1">
        <f t="shared" ref="A3:A257" si="2">A2+1</f>
        <v>1</v>
      </c>
      <c r="B3" s="1">
        <f t="shared" si="1"/>
        <v>3.116736022</v>
      </c>
      <c r="D3" s="9" t="str">
        <f>CONCATENATE("  ",ROUND(B2,0),",",ROUND(B3,0),",",ROUND(B4,0),",",ROUND(B5,0),",",ROUND(B6,0),",",ROUND(B7,0),",",ROUND(B8,0),",",ROUND(B9,0),",",ROUND(B10,0),",",ROUND(B11,0),",",ROUND(B12,0),",",ROUND(B13,0),",",ROUND(B14,0),",",ROUND(B15,0),",")</f>
        <v>  0,3,6,9,12,16,19,22,25,28,31,34,37,40,</v>
      </c>
      <c r="O3" s="10" t="str">
        <f>CONCATENATE("  ",FLOOR(Sheet1!M2,1),",",FLOOR(Sheet1!M3,1),",",FLOOR(Sheet1!M4,1),",",FLOOR(Sheet1!M5,1),",",FLOOR(Sheet1!M6,1),",",FLOOR(Sheet1!M7,1),",",FLOOR(Sheet1!M8,1),",",FLOOR(Sheet1!M9,1),",",FLOOR(Sheet1!M10,1),",",FLOOR(Sheet1!M11,1),",",FLOOR(Sheet1!M12,1),",",FLOOR(Sheet1!M13,1),",",FLOOR(Sheet1!M14,1),",",FLOOR(Sheet1!M15,1),",")</f>
        <v>  0,3,6,9,12,15,18,21,24,27,30,33,36,39,</v>
      </c>
    </row>
    <row r="4">
      <c r="A4" s="1">
        <f t="shared" si="2"/>
        <v>2</v>
      </c>
      <c r="B4" s="1">
        <f t="shared" si="1"/>
        <v>6.23159464</v>
      </c>
      <c r="D4" s="9" t="str">
        <f>CONCATENATE("  ",ROUND(B16,0),",",ROUND(B17,0),",",ROUND(B18,0),",",ROUND(B19,0),",",ROUND(B20,0),",",ROUND(B21,0),",",ROUND(B22,0),",",ROUND(B23,0),",",ROUND(B24,0),",",ROUND(B25,0),",",ROUND(B26,0),",",ROUND(B27,0),",",ROUND(B28,0),",",ROUND(B29,0),",")</f>
        <v>  43,46,49,51,54,57,60,63,65,68,71,73,76,78,</v>
      </c>
      <c r="O4" s="10" t="str">
        <f>CONCATENATE("  ",FLOOR(Sheet1!M16,1),",",FLOOR(Sheet1!M17,1),",",FLOOR(Sheet1!M18,1),",",FLOOR(Sheet1!M19,1),",",FLOOR(Sheet1!M20,1),",",FLOOR(Sheet1!M21,1),",",FLOOR(Sheet1!M22,1),",",FLOOR(Sheet1!M23,1),",",FLOOR(Sheet1!M24,1),",",FLOOR(Sheet1!M25,1),",",FLOOR(Sheet1!M26,1),",",FLOOR(Sheet1!M27,1),",",FLOOR(Sheet1!M28,1),",",FLOOR(Sheet1!M29,1),",")</f>
        <v>  41,44,47,50,52,55,58,61,63,66,69,72,75,77,</v>
      </c>
    </row>
    <row r="5">
      <c r="A5" s="1">
        <f t="shared" si="2"/>
        <v>3</v>
      </c>
      <c r="B5" s="1">
        <f t="shared" si="1"/>
        <v>9.342699577</v>
      </c>
      <c r="D5" s="9" t="str">
        <f>CONCATENATE("  ",ROUND(B30,0),",",ROUND(B31,0),",",ROUND(B32,0),",",ROUND(B33,0),",",ROUND(B34,0),",",ROUND(B35,0),",",ROUND(B36,0),",",ROUND(B37,0),",",ROUND(B38,0),",",ROUND(B39,0),",",ROUND(B40,0),",",ROUND(B41,0),",",ROUND(B42,0),",",ROUND(B43,0),",")</f>
        <v>  81,83,85,88,90,92,94,96,98,100,102,104,106,107,</v>
      </c>
      <c r="O5" s="10" t="str">
        <f>CONCATENATE("  ",FLOOR(Sheet1!M30,1),",",FLOOR(Sheet1!M31,1),",",FLOOR(Sheet1!M32,1),",",FLOOR(Sheet1!M33,1),",",FLOOR(Sheet1!M34,1),",",FLOOR(Sheet1!M35,1),",",FLOOR(Sheet1!M36,1),",",FLOOR(Sheet1!M37,1),",",FLOOR(Sheet1!M38,1),",",FLOOR(Sheet1!M39,1),",",FLOOR(Sheet1!M40,1),",",FLOOR(Sheet1!M41,1),",",FLOOR(Sheet1!M42,1),",",FLOOR(Sheet1!M43,1),",")</f>
        <v>  79,82,84,86,89,91,93,96,98,100,103,104,105,107,</v>
      </c>
    </row>
    <row r="6">
      <c r="A6" s="1">
        <f t="shared" si="2"/>
        <v>4</v>
      </c>
      <c r="B6" s="1">
        <f t="shared" si="1"/>
        <v>12.44817682</v>
      </c>
      <c r="D6" s="9" t="str">
        <f>CONCATENATE("  ",ROUND(B44,0),",",ROUND(B45,0),",",ROUND(B46,0),",",ROUND(B47,0),",",ROUND(B48,0),",",ROUND(B49,0),",",ROUND(B50,0),",",ROUND(B51,0),",",ROUND(B52,0),",",ROUND(B53,0),",",ROUND(B54,0),",",ROUND(B55,0),",",ROUND(B56,0),",",ROUND(B57,0),",")</f>
        <v>  109,111,112,113,115,116,117,118,120,121,122,122,123,124,</v>
      </c>
      <c r="O6" s="10" t="str">
        <f>CONCATENATE("  ",FLOOR(Sheet1!M44,1),",",FLOOR(Sheet1!M45,1),",",FLOOR(Sheet1!M46,1),",",FLOOR(Sheet1!M47,1),",",FLOOR(Sheet1!M48,1),",",FLOOR(Sheet1!M49,1),",",FLOOR(Sheet1!M50,1),",",FLOOR(Sheet1!M51,1),",",FLOOR(Sheet1!M52,1),",",FLOOR(Sheet1!M53,1),",",FLOOR(Sheet1!M54,1),",",FLOOR(Sheet1!M55,1),",",FLOOR(Sheet1!M56,1),",",FLOOR(Sheet1!M57,1),",")</f>
        <v>  108,109,111,112,114,115,116,118,119,121,121,121,122,122,</v>
      </c>
    </row>
    <row r="7">
      <c r="A7" s="1">
        <f t="shared" si="2"/>
        <v>5</v>
      </c>
      <c r="B7" s="1">
        <f t="shared" si="1"/>
        <v>15.54615575</v>
      </c>
      <c r="D7" s="9" t="str">
        <f>CONCATENATE("  ",ROUND(B58,0),",",ROUND(B59,0),",",ROUND(B60,0),",",ROUND(B61,0),",",ROUND(B62,0),",",ROUND(B63,0),",",ROUND(B64,0),",",ROUND(B65,0),",",ROUND(B66,0),",",ROUND(B67,0),",",ROUND(B68,0),",",ROUND(B69,0),",",ROUND(B70,0),",",ROUND(B71,0),",")</f>
        <v>  125,125,126,126,126,127,127,127,127,127,127,127,126,126,</v>
      </c>
      <c r="O7" s="10" t="str">
        <f>CONCATENATE("  ",FLOOR(Sheet1!M58,1),",",FLOOR(Sheet1!M59,1),",",FLOOR(Sheet1!M60,1),",",FLOOR(Sheet1!M61,1),",",FLOOR(Sheet1!M62,1),",",FLOOR(Sheet1!M63,1),",",FLOOR(Sheet1!M64,1),",",FLOOR(Sheet1!M65,1),",",FLOOR(Sheet1!M66,1),",",FLOOR(Sheet1!M67,1),",",FLOOR(Sheet1!M68,1),",",FLOOR(Sheet1!M69,1),",",FLOOR(Sheet1!M70,1),",",FLOOR(Sheet1!M71,1),",")</f>
        <v>  123,123,124,124,125,125,126,126,127,126,126,125,125,124,</v>
      </c>
    </row>
    <row r="8">
      <c r="A8" s="1">
        <f t="shared" si="2"/>
        <v>6</v>
      </c>
      <c r="B8" s="1">
        <f t="shared" si="1"/>
        <v>18.63477026</v>
      </c>
      <c r="D8" s="9" t="str">
        <f>CONCATENATE("  ",ROUND(B72,0),",",ROUND(B73,0),",",ROUND(B74,0),",",ROUND(B75,0),",",ROUND(B76,0),",",ROUND(B77,0),",",ROUND(B78,0),",",ROUND(B79,0),",",ROUND(B80,0),",",ROUND(B81,0),",",ROUND(B82,0),",",ROUND(B83,0),",",ROUND(B84,0),",",ROUND(B85,0),",")</f>
        <v>  126,125,125,124,123,122,122,121,120,118,117,116,115,113,</v>
      </c>
      <c r="O8" s="10" t="str">
        <f>CONCATENATE("  ",FLOOR(Sheet1!M72,1),",",FLOOR(Sheet1!M73,1),",",FLOOR(Sheet1!M74,1),",",FLOOR(Sheet1!M75,1),",",FLOOR(Sheet1!M76,1),",",FLOOR(Sheet1!M77,1),",",FLOOR(Sheet1!M78,1),",",FLOOR(Sheet1!M79,1),",",FLOOR(Sheet1!M80,1),",",FLOOR(Sheet1!M81,1),",",FLOOR(Sheet1!M82,1),",",FLOOR(Sheet1!M83,1),",",FLOOR(Sheet1!M84,1),",",FLOOR(Sheet1!M85,1),",")</f>
        <v>  124,123,123,122,122,121,121,121,119,118,116,115,114,112,</v>
      </c>
    </row>
    <row r="9">
      <c r="A9" s="1">
        <f t="shared" si="2"/>
        <v>7</v>
      </c>
      <c r="B9" s="1">
        <f t="shared" si="1"/>
        <v>21.71215987</v>
      </c>
      <c r="D9" s="9" t="str">
        <f>CONCATENATE("  ",ROUND(B86,0),",",ROUND(B87,0),",",ROUND(B88,0),",",ROUND(B89,0),",",ROUND(B90,0),",",ROUND(B91,0),",",ROUND(B92,0),",",ROUND(B93,0),",",ROUND(B94,0),",",ROUND(B95,0),",",ROUND(B96,0),",",ROUND(B97,0),",",ROUND(B98,0),",",ROUND(B99,0),",")</f>
        <v>  112,111,109,107,106,104,102,100,98,96,94,92,90,88,</v>
      </c>
      <c r="O9" s="10" t="str">
        <f>CONCATENATE("  ",FLOOR(Sheet1!M86,1),",",FLOOR(Sheet1!M87,1),",",FLOOR(Sheet1!M88,1),",",FLOOR(Sheet1!M89,1),",",FLOOR(Sheet1!M90,1),",",FLOOR(Sheet1!M91,1),",",FLOOR(Sheet1!M92,1),",",FLOOR(Sheet1!M93,1),",",FLOOR(Sheet1!M94,1),",",FLOOR(Sheet1!M95,1),",",FLOOR(Sheet1!M96,1),",",FLOOR(Sheet1!M97,1),",",FLOOR(Sheet1!M98,1),",",FLOOR(Sheet1!M99,1),",")</f>
        <v>  111,109,108,107,105,104,103,100,98,96,93,91,89,86,</v>
      </c>
    </row>
    <row r="10">
      <c r="A10" s="1">
        <f t="shared" si="2"/>
        <v>8</v>
      </c>
      <c r="B10" s="1">
        <f t="shared" si="1"/>
        <v>24.7764709</v>
      </c>
      <c r="D10" s="9" t="str">
        <f>CONCATENATE("  ",ROUND(B100,0),",",ROUND(B101,0),",",ROUND(B102,0),",",ROUND(B103,0),",",ROUND(B104,0),",",ROUND(B105,0),",",ROUND(B106,0),",",ROUND(B107,0),",",ROUND(B108,0),",",ROUND(B109,0),",",ROUND(B110,0),",",ROUND(B111,0),",",ROUND(B112,0),",",ROUND(B113,0),",")</f>
        <v>  85,83,81,78,76,73,71,68,65,63,60,57,54,51,</v>
      </c>
      <c r="O10" s="10" t="str">
        <f>CONCATENATE("  ",FLOOR(Sheet1!M100,1),",",FLOOR(Sheet1!M101,1),",",FLOOR(Sheet1!M102,1),",",FLOOR(Sheet1!M103,1),",",FLOOR(Sheet1!M104,1),",",FLOOR(Sheet1!M105,1),",",FLOOR(Sheet1!M106,1),",",FLOOR(Sheet1!M107,1),",",FLOOR(Sheet1!M108,1),",",FLOOR(Sheet1!M109,1),",",FLOOR(Sheet1!M110,1),",",FLOOR(Sheet1!M111,1),",",FLOOR(Sheet1!M112,1),",",FLOOR(Sheet1!M113,1),",")</f>
        <v>  84,82,79,77,75,72,69,66,63,61,58,55,52,50,</v>
      </c>
    </row>
    <row r="11">
      <c r="A11" s="1">
        <f t="shared" si="2"/>
        <v>9</v>
      </c>
      <c r="B11" s="1">
        <f t="shared" si="1"/>
        <v>27.8258575</v>
      </c>
      <c r="D11" s="9" t="str">
        <f>CONCATENATE("  ",ROUND(B114,0),",",ROUND(B115,0),",",ROUND(B116,0),",",ROUND(B117,0),",",ROUND(B118,0),",",ROUND(B119,0),",",ROUND(B120,0),",",ROUND(B121,0),",",ROUND(B122,0),",",ROUND(B123,0),",",ROUND(B124,0),",",ROUND(B125,0),",",ROUND(B126,0),",",ROUND(B127,0),",")</f>
        <v>  49,46,43,40,37,34,31,28,25,22,19,16,12,9,</v>
      </c>
      <c r="O11" s="10" t="str">
        <f>CONCATENATE("  ",FLOOR(Sheet1!M114,1),",",FLOOR(Sheet1!M115,1),",",FLOOR(Sheet1!M116,1),",",FLOOR(Sheet1!M117,1),",",FLOOR(Sheet1!M118,1),",",FLOOR(Sheet1!M119,1),",",FLOOR(Sheet1!M120,1),",",FLOOR(Sheet1!M121,1),",",FLOOR(Sheet1!M122,1),",",FLOOR(Sheet1!M123,1),",",FLOOR(Sheet1!M124,1),",",FLOOR(Sheet1!M125,1),",",FLOOR(Sheet1!M126,1),",",FLOOR(Sheet1!M127,1),",")</f>
        <v>  47,44,41,39,36,33,30,27,24,21,18,15,12,9,</v>
      </c>
    </row>
    <row r="12">
      <c r="A12" s="1">
        <f t="shared" si="2"/>
        <v>10</v>
      </c>
      <c r="B12" s="1">
        <f t="shared" si="1"/>
        <v>30.85848285</v>
      </c>
      <c r="D12" s="9" t="str">
        <f>CONCATENATE("  ",ROUND(B128,0),",",ROUND(B129,0),",",ROUND(B130,0),",",ROUND(B131,0),",",ROUND(B132,0),",",ROUND(B133,0),",",ROUND(B134,0),",",ROUND(B135,0),",",ROUND(B136,0),",",ROUND(B137,0),",",ROUND(B138,0),",",ROUND(B139,0),",",ROUND(B140,0),",",ROUND(B141,0),",")</f>
        <v>  6,3,0,-3,-6,-9,-12,-16,-19,-22,-25,-28,-31,-34,</v>
      </c>
      <c r="O12" s="10" t="str">
        <f>CONCATENATE("  ",FLOOR(Sheet1!M128,1),",",FLOOR(Sheet1!M129,1),",",FLOOR(Sheet1!M130,1),",",FLOOR(Sheet1!M131,1),",",FLOOR(Sheet1!M132,1),",",FLOOR(Sheet1!M133,1),",",FLOOR(Sheet1!M134,1),",",FLOOR(Sheet1!M135,1),",",FLOOR(Sheet1!M136,1),",",FLOOR(Sheet1!M137,1),",",FLOOR(Sheet1!M138,1),",",FLOOR(Sheet1!M139,1),",",FLOOR(Sheet1!M140,1),",",FLOOR(Sheet1!M141,1),",")</f>
        <v>  6,3,0,-3,-6,-9,-12,-15,-18,-21,-24,-27,-30,-33,</v>
      </c>
    </row>
    <row r="13">
      <c r="A13" s="1">
        <f t="shared" si="2"/>
        <v>11</v>
      </c>
      <c r="B13" s="1">
        <f t="shared" si="1"/>
        <v>33.8725202</v>
      </c>
      <c r="D13" s="9" t="str">
        <f>CONCATENATE("  ",ROUND(B142,0),",",ROUND(B143,0),",",ROUND(B144,0),",",ROUND(B145,0),",",ROUND(B146,0),",",ROUND(B147,0),",",ROUND(B148,0),",",ROUND(B149,0),",",ROUND(B150,0),",",ROUND(B151,0),",",ROUND(B152,0),",",ROUND(B153,0),",",ROUND(B154,0),",",ROUND(B155,0),",")</f>
        <v>  -37,-40,-43,-46,-49,-51,-54,-57,-60,-63,-65,-68,-71,-73,</v>
      </c>
      <c r="O13" s="10" t="str">
        <f>CONCATENATE("  ",FLOOR(Sheet1!M142,1),",",FLOOR(Sheet1!M143,1),",",FLOOR(Sheet1!M144,1),",",FLOOR(Sheet1!M145,1),",",FLOOR(Sheet1!M146,1),",",FLOOR(Sheet1!M147,1),",",FLOOR(Sheet1!M148,1),",",FLOOR(Sheet1!M149,1),",",FLOOR(Sheet1!M150,1),",",FLOOR(Sheet1!M151,1),",",FLOOR(Sheet1!M152,1),",",FLOOR(Sheet1!M153,1),",",FLOOR(Sheet1!M154,1),",",FLOOR(Sheet1!M155,1),",")</f>
        <v>  -36,-39,-42,-45,-48,-51,-53,-56,-59,-62,-64,-67,-70,-73,</v>
      </c>
    </row>
    <row r="14">
      <c r="A14" s="1">
        <f t="shared" si="2"/>
        <v>12</v>
      </c>
      <c r="B14" s="1">
        <f t="shared" si="1"/>
        <v>36.86615401</v>
      </c>
      <c r="D14" s="9" t="str">
        <f>CONCATENATE("  ",ROUND(B156,0),",",ROUND(B157,0),",",ROUND(B158,0),",",ROUND(B159,0),",",ROUND(B160,0),",",ROUND(B161,0),",",ROUND(B162,0),",",ROUND(B163,0),",",ROUND(B164,0),",",ROUND(B165,0),",",ROUND(B166,0),",",ROUND(B167,0),",",ROUND(B168,0),",",ROUND(B169,0),",")</f>
        <v>  -76,-78,-81,-83,-85,-88,-90,-92,-94,-96,-98,-100,-102,-104,</v>
      </c>
      <c r="O14" s="10" t="str">
        <f>CONCATENATE("  ",FLOOR(Sheet1!M156,1),",",FLOOR(Sheet1!M157,1),",",FLOOR(Sheet1!M158,1),",",FLOOR(Sheet1!M159,1),",",FLOOR(Sheet1!M160,1),",",FLOOR(Sheet1!M161,1),",",FLOOR(Sheet1!M162,1),",",FLOOR(Sheet1!M163,1),",",FLOOR(Sheet1!M164,1),",",FLOOR(Sheet1!M165,1),",",FLOOR(Sheet1!M166,1),",",FLOOR(Sheet1!M167,1),",",FLOOR(Sheet1!M168,1),",",FLOOR(Sheet1!M169,1),",")</f>
        <v>  -75,-78,-80,-82,-85,-87,-89,-92,-94,-96,-99,-101,-103,-105,</v>
      </c>
    </row>
    <row r="15">
      <c r="A15" s="1">
        <f t="shared" si="2"/>
        <v>13</v>
      </c>
      <c r="B15" s="1">
        <f t="shared" si="1"/>
        <v>39.83758103</v>
      </c>
      <c r="D15" s="9" t="str">
        <f>CONCATENATE("  ",ROUND(B170,0),",",ROUND(B171,0),",",ROUND(B172,0),",",ROUND(B173,0),",",ROUND(B174,0),",",ROUND(B175,0),",",ROUND(B176,0),",",ROUND(B177,0),",",ROUND(B178,0),",",ROUND(B179,0),",",ROUND(B180,0),",",ROUND(B181,0),",",ROUND(B182,0),",",ROUND(B183,0),",")</f>
        <v>  -106,-107,-109,-111,-112,-113,-115,-116,-117,-118,-120,-121,-122,-122,</v>
      </c>
      <c r="O15" s="10" t="str">
        <f>CONCATENATE("  ",FLOOR(Sheet1!M170,1),",",FLOOR(Sheet1!M171,1),",",FLOOR(Sheet1!M172,1),",",FLOOR(Sheet1!M173,1),",",FLOOR(Sheet1!M174,1),",",FLOOR(Sheet1!M175,1),",",FLOOR(Sheet1!M176,1),",",FLOOR(Sheet1!M177,1),",",FLOOR(Sheet1!M178,1),",",FLOOR(Sheet1!M179,1),",",FLOOR(Sheet1!M180,1),",",FLOOR(Sheet1!M181,1),",",FLOOR(Sheet1!M182,1),",",FLOOR(Sheet1!M183,1),",")</f>
        <v>  -106,-108,-109,-110,-112,-113,-115,-116,-117,-119,-120,-121,-122,-122,</v>
      </c>
    </row>
    <row r="16">
      <c r="A16" s="1">
        <f t="shared" si="2"/>
        <v>14</v>
      </c>
      <c r="B16" s="1">
        <f t="shared" si="1"/>
        <v>42.78501138</v>
      </c>
      <c r="D16" s="9" t="str">
        <f>CONCATENATE("  ",ROUND(B184,0),",",ROUND(B185,0),",",ROUND(B186,0),",",ROUND(B187,0),",",ROUND(B188,0),",",ROUND(B189,0),",",ROUND(B190,0),",",ROUND(B191,0),",",ROUND(B192,0),",",ROUND(B193,0),",",ROUND(B194,0),",",ROUND(B195,0),",",ROUND(B196,0),",",ROUND(B197,0),",")</f>
        <v>  -123,-124,-125,-125,-126,-126,-126,-127,-127,-127,-127,-127,-127,-127,</v>
      </c>
      <c r="O16" s="10" t="str">
        <f>CONCATENATE("  ",FLOOR(Sheet1!M184,1),",",FLOOR(Sheet1!M185,1),",",FLOOR(Sheet1!M186,1),",",FLOOR(Sheet1!M187,1),",",FLOOR(Sheet1!M188,1),",",FLOOR(Sheet1!M189,1),",",FLOOR(Sheet1!M190,1),",",FLOOR(Sheet1!M191,1),",",FLOOR(Sheet1!M192,1),",",FLOOR(Sheet1!M193,1),",",FLOOR(Sheet1!M194,1),",",FLOOR(Sheet1!M195,1),",",FLOOR(Sheet1!M196,1),",",FLOOR(Sheet1!M197,1),",")</f>
        <v>  -123,-123,-124,-124,-125,-125,-126,-126,-127,-127,-127,-127,-127,-126,</v>
      </c>
    </row>
    <row r="17">
      <c r="A17" s="1">
        <f t="shared" si="2"/>
        <v>15</v>
      </c>
      <c r="B17" s="1">
        <f t="shared" si="1"/>
        <v>45.70666964</v>
      </c>
      <c r="D17" s="9" t="str">
        <f>CONCATENATE("  ",ROUND(B198,0),",",ROUND(B199,0),",",ROUND(B200,0),",",ROUND(B201,0),",",ROUND(B202,0),",",ROUND(B203,0),",",ROUND(B204,0),",",ROUND(B205,0),",",ROUND(B206,0),",",ROUND(B207,0),",",ROUND(B208,0),",",ROUND(B209,0),",",ROUND(B210,0),",",ROUND(B211,0),",")</f>
        <v>  -126,-126,-126,-125,-125,-124,-123,-122,-122,-121,-120,-118,-117,-116,</v>
      </c>
      <c r="O17" s="10" t="str">
        <f>CONCATENATE("  ",FLOOR(Sheet1!M198,1),",",FLOOR(Sheet1!M199,1),",",FLOOR(Sheet1!M200,1),",",FLOOR(Sheet1!M201,1),",",FLOOR(Sheet1!M202,1),",",FLOOR(Sheet1!M203,1),",",FLOOR(Sheet1!M204,1),",",FLOOR(Sheet1!M205,1),",",FLOOR(Sheet1!M206,1),",",FLOOR(Sheet1!M207,1),",",FLOOR(Sheet1!M208,1),",",FLOOR(Sheet1!M209,1),",",FLOOR(Sheet1!M210,1),",",FLOOR(Sheet1!M211,1),",")</f>
        <v>  -126,-125,-125,-124,-124,-123,-123,-122,-122,-121,-120,-119,-117,-116,</v>
      </c>
    </row>
    <row r="18">
      <c r="A18" s="1">
        <f t="shared" si="2"/>
        <v>16</v>
      </c>
      <c r="B18" s="1">
        <f t="shared" si="1"/>
        <v>48.60079591</v>
      </c>
      <c r="D18" s="9" t="str">
        <f>CONCATENATE("  ",ROUND(B212,0),",",ROUND(B213,0),",",ROUND(B214,0),",",ROUND(B215,0),",",ROUND(B216,0),",",ROUND(B217,0),",",ROUND(B218,0),",",ROUND(B219,0),",",ROUND(B220,0),",",ROUND(B221,0),",",ROUND(B222,0),",",ROUND(B223,0),",",ROUND(B224,0),",",ROUND(B225,0),",")</f>
        <v>  -115,-113,-112,-111,-109,-107,-106,-104,-102,-100,-98,-96,-94,-92,</v>
      </c>
      <c r="O18" s="10" t="str">
        <f>CONCATENATE("  ",FLOOR(Sheet1!M212,1),",",FLOOR(Sheet1!M213,1),",",FLOOR(Sheet1!M214,1),",",FLOOR(Sheet1!M215,1),",",FLOOR(Sheet1!M216,1),",",FLOOR(Sheet1!M217,1),",",FLOOR(Sheet1!M218,1),",",FLOOR(Sheet1!M219,1),",",FLOOR(Sheet1!M220,1),",",FLOOR(Sheet1!M221,1),",",FLOOR(Sheet1!M222,1),",",FLOOR(Sheet1!M223,1),",",FLOOR(Sheet1!M224,1),",",FLOOR(Sheet1!M225,1),",")</f>
        <v>  -115,-113,-112,-110,-109,-108,-106,-105,-103,-101,-99,-96,-94,-92,</v>
      </c>
    </row>
    <row r="19">
      <c r="A19" s="1">
        <f t="shared" si="2"/>
        <v>17</v>
      </c>
      <c r="B19" s="1">
        <f t="shared" si="1"/>
        <v>51.46564688</v>
      </c>
      <c r="D19" s="9" t="str">
        <f>CONCATENATE("  ",ROUND(B226,0),",",ROUND(B227,0),",",ROUND(B228,0),",",ROUND(B229,0),",",ROUND(B230,0),",",ROUND(B231,0),",",ROUND(B232,0),",",ROUND(B233,0),",",ROUND(B234,0),",",ROUND(B235,0),",",ROUND(B236,0),",",ROUND(B237,0),",",ROUND(B238,0),",",ROUND(B239,0),",")</f>
        <v>  -90,-88,-85,-83,-81,-78,-76,-73,-71,-68,-65,-63,-60,-57,</v>
      </c>
      <c r="O19" s="10" t="str">
        <f>CONCATENATE("  ",FLOOR(Sheet1!M226,1),",",FLOOR(Sheet1!M227,1),",",FLOOR(Sheet1!M228,1),",",FLOOR(Sheet1!M229,1),",",FLOOR(Sheet1!M230,1),",",FLOOR(Sheet1!M231,1),",",FLOOR(Sheet1!M232,1),",",FLOOR(Sheet1!M233,1),",",FLOOR(Sheet1!M234,1),",",FLOOR(Sheet1!M235,1),",",FLOOR(Sheet1!M236,1),",",FLOOR(Sheet1!M237,1),",",FLOOR(Sheet1!M238,1),",",FLOOR(Sheet1!M239,1),",")</f>
        <v>  -89,-87,-85,-82,-80,-78,-75,-73,-70,-67,-64,-62,-59,-56,</v>
      </c>
    </row>
    <row r="20">
      <c r="A20" s="1">
        <f t="shared" si="2"/>
        <v>18</v>
      </c>
      <c r="B20" s="1">
        <f t="shared" si="1"/>
        <v>54.29949687</v>
      </c>
      <c r="D20" s="9" t="str">
        <f>CONCATENATE("  ",ROUND(B240,0),",",ROUND(B241,0),",",ROUND(B242,0),",",ROUND(B243,0),",",ROUND(B244,0),",",ROUND(B245,0),",",ROUND(B246,0),",",ROUND(B247,0),",",ROUND(B248,0),",",ROUND(B249,0),",",ROUND(B250,0),",",ROUND(B251,0),",",ROUND(B252,0),",",ROUND(B253,0),",")</f>
        <v>  -54,-51,-49,-46,-43,-40,-37,-34,-31,-28,-25,-22,-19,-16,</v>
      </c>
      <c r="O20" s="10" t="str">
        <f>CONCATENATE("  ",FLOOR(Sheet1!M240,1),",",FLOOR(Sheet1!M241,1),",",FLOOR(Sheet1!M242,1),",",FLOOR(Sheet1!M243,1),",",FLOOR(Sheet1!M244,1),",",FLOOR(Sheet1!M245,1),",",FLOOR(Sheet1!M246,1),",",FLOOR(Sheet1!M247,1),",",FLOOR(Sheet1!M248,1),",",FLOOR(Sheet1!M249,1),",",FLOOR(Sheet1!M250,1),",",FLOOR(Sheet1!M251,1),",",FLOOR(Sheet1!M252,1),",",FLOOR(Sheet1!M253,1),",")</f>
        <v>  -53,-51,-48,-45,-42,-39,-36,-33,-30,-26,-23,-20,-17,-13,</v>
      </c>
    </row>
    <row r="21" ht="15.75" customHeight="1">
      <c r="A21" s="1">
        <f t="shared" si="2"/>
        <v>19</v>
      </c>
      <c r="B21" s="1">
        <f t="shared" si="1"/>
        <v>57.10063887</v>
      </c>
      <c r="D21" s="9" t="str">
        <f>CONCATENATE("  ",ROUND(B254,0),",",ROUND(B255,0),",",ROUND(B256,0),",",ROUND(B257,0),"};")</f>
        <v>  -12,-9,-6,-3};</v>
      </c>
      <c r="O21" s="10" t="str">
        <f>CONCATENATE("  ",FLOOR(Sheet1!M254,1),",",FLOOR(Sheet1!M255,1),",",FLOOR(Sheet1!M256,1),",",FLOOR(Sheet1!M257,1),"};")</f>
        <v>  -10,-7,-4,0};</v>
      </c>
    </row>
    <row r="22" ht="15.75" customHeight="1">
      <c r="A22" s="1">
        <f t="shared" si="2"/>
        <v>20</v>
      </c>
      <c r="B22" s="1">
        <f t="shared" si="1"/>
        <v>59.86738558</v>
      </c>
    </row>
    <row r="23" ht="15.75" customHeight="1">
      <c r="A23" s="1">
        <f t="shared" si="2"/>
        <v>21</v>
      </c>
      <c r="B23" s="1">
        <f t="shared" si="1"/>
        <v>62.59807041</v>
      </c>
      <c r="D23" s="1" t="s">
        <v>20</v>
      </c>
      <c r="E23" s="1">
        <v>74.0</v>
      </c>
      <c r="F23" s="1" t="str">
        <f t="shared" ref="F23:F28" si="3">DEC2HEX(E23,4)</f>
        <v>004A</v>
      </c>
      <c r="O23" s="1" t="s">
        <v>21</v>
      </c>
      <c r="P23" s="1">
        <v>93.0</v>
      </c>
    </row>
    <row r="24" ht="15.75" customHeight="1">
      <c r="A24" s="1">
        <f t="shared" si="2"/>
        <v>22</v>
      </c>
      <c r="B24" s="1">
        <f t="shared" si="1"/>
        <v>65.29104851</v>
      </c>
      <c r="D24" s="1" t="s">
        <v>22</v>
      </c>
      <c r="E24" s="1">
        <v>135.0</v>
      </c>
      <c r="F24" s="1" t="str">
        <f t="shared" si="3"/>
        <v>0087</v>
      </c>
      <c r="O24" s="1" t="s">
        <v>23</v>
      </c>
      <c r="P24" s="1">
        <v>112.0</v>
      </c>
    </row>
    <row r="25" ht="15.75" customHeight="1">
      <c r="A25" s="1">
        <f t="shared" si="2"/>
        <v>23</v>
      </c>
      <c r="B25" s="1">
        <f t="shared" si="1"/>
        <v>67.94469773</v>
      </c>
      <c r="D25" s="1" t="s">
        <v>24</v>
      </c>
      <c r="E25" s="1">
        <v>45.0</v>
      </c>
      <c r="F25" s="1" t="str">
        <f t="shared" si="3"/>
        <v>002D</v>
      </c>
      <c r="O25" s="1" t="s">
        <v>25</v>
      </c>
      <c r="P25" s="1">
        <v>41.0</v>
      </c>
    </row>
    <row r="26" ht="15.75" customHeight="1">
      <c r="A26" s="1">
        <f t="shared" si="2"/>
        <v>24</v>
      </c>
      <c r="B26" s="1">
        <f t="shared" si="1"/>
        <v>70.55741959</v>
      </c>
      <c r="D26" s="1" t="s">
        <v>26</v>
      </c>
      <c r="E26" s="1">
        <v>2.0</v>
      </c>
      <c r="F26" s="1" t="str">
        <f t="shared" si="3"/>
        <v>0002</v>
      </c>
      <c r="O26" s="1" t="s">
        <v>27</v>
      </c>
      <c r="P26" s="1">
        <v>9.0</v>
      </c>
    </row>
    <row r="27" ht="15.75" customHeight="1">
      <c r="A27" s="1">
        <f t="shared" si="2"/>
        <v>25</v>
      </c>
      <c r="B27" s="1">
        <f t="shared" si="1"/>
        <v>73.12764031</v>
      </c>
      <c r="D27" s="1" t="s">
        <v>28</v>
      </c>
      <c r="E27" s="1">
        <v>0.0</v>
      </c>
      <c r="F27" s="1" t="str">
        <f t="shared" si="3"/>
        <v>0000</v>
      </c>
      <c r="O27" s="1" t="s">
        <v>29</v>
      </c>
      <c r="P27" s="1">
        <v>1.0</v>
      </c>
    </row>
    <row r="28" ht="15.75" customHeight="1">
      <c r="A28" s="1">
        <f t="shared" si="2"/>
        <v>26</v>
      </c>
      <c r="B28" s="1">
        <f t="shared" si="1"/>
        <v>75.65381167</v>
      </c>
      <c r="D28" s="1" t="s">
        <v>30</v>
      </c>
      <c r="E28" s="1">
        <v>0.0</v>
      </c>
      <c r="F28" s="1" t="str">
        <f t="shared" si="3"/>
        <v>0000</v>
      </c>
      <c r="O28" s="1" t="s">
        <v>31</v>
      </c>
      <c r="P28" s="1">
        <v>0.0</v>
      </c>
    </row>
    <row r="29" ht="15.75" customHeight="1">
      <c r="A29" s="1">
        <f t="shared" si="2"/>
        <v>27</v>
      </c>
      <c r="B29" s="1">
        <f t="shared" si="1"/>
        <v>78.134412</v>
      </c>
    </row>
    <row r="30" ht="15.75" customHeight="1">
      <c r="A30" s="1">
        <f t="shared" si="2"/>
        <v>28</v>
      </c>
      <c r="B30" s="1">
        <f t="shared" si="1"/>
        <v>80.56794709</v>
      </c>
      <c r="D30" s="9" t="str">
        <f>CONCATENATE("Expected DCD ",ROUND(B2,0),",",ROUND(B3,0),",",ROUND(B4,0),",",ROUND(B5,0),",",ROUND(B6,0),",",ROUND(B7,0),",",ROUND(B8,0),",",ROUND(B9,0),",",ROUND(B10,0),",",ROUND(B11,0),",",ROUND(B12,0),",",ROUND(B13,0),",",ROUND(B14,0),",",ROUND(B15,0))</f>
        <v>Expected DCD 0,3,6,9,12,16,19,22,25,28,31,34,37,40</v>
      </c>
    </row>
    <row r="31" ht="15.75" customHeight="1">
      <c r="A31" s="1">
        <f t="shared" si="2"/>
        <v>29</v>
      </c>
      <c r="B31" s="1">
        <f t="shared" si="1"/>
        <v>82.95295106</v>
      </c>
      <c r="D31" s="9" t="str">
        <f>CONCATENATE("         DCD ",ROUND(B16,0),",",ROUND(B17,0),",",ROUND(B18,0),",",ROUND(B19,0),",",ROUND(B20,0),",",ROUND(B21,0),",",ROUND(B22,0),",",ROUND(B23,0),",",ROUND(B24,0),",",ROUND(B25,0),",",ROUND(B26,0),",",ROUND(B27,0),",",ROUND(B28,0),",",ROUND(B29,0))</f>
        <v>         DCD 43,46,49,51,54,57,60,63,65,68,71,73,76,78</v>
      </c>
    </row>
    <row r="32" ht="15.75" customHeight="1">
      <c r="A32" s="1">
        <f t="shared" si="2"/>
        <v>30</v>
      </c>
      <c r="B32" s="1">
        <f t="shared" si="1"/>
        <v>85.28798727</v>
      </c>
      <c r="D32" s="9" t="str">
        <f>CONCATENATE("         DCD ",ROUND(B30,0),",",ROUND(B31,0),",",ROUND(B32,0),",",ROUND(B33,0),",",ROUND(B34,0),",",ROUND(B35,0),",",ROUND(B36,0),",",ROUND(B37,0),",",ROUND(B38,0),",",ROUND(B39,0),",",ROUND(B40,0),",",ROUND(B41,0),",",ROUND(B42,0),",",ROUND(B43,0))</f>
        <v>         DCD 81,83,85,88,90,92,94,96,98,100,102,104,106,107</v>
      </c>
    </row>
    <row r="33" ht="15.75" customHeight="1">
      <c r="A33" s="1">
        <f t="shared" si="2"/>
        <v>31</v>
      </c>
      <c r="B33" s="1">
        <f t="shared" si="1"/>
        <v>87.57164918</v>
      </c>
      <c r="D33" s="9" t="str">
        <f>CONCATENATE("         DCD ",ROUND(B44,0),",",ROUND(B45,0),",",ROUND(B46,0),",",ROUND(B47,0),",",ROUND(B48,0),",",ROUND(B49,0),",",ROUND(B50,0),",",ROUND(B51,0),",",ROUND(B52,0),",",ROUND(B53,0),",",ROUND(B54,0),",",ROUND(B55,0),",",ROUND(B56,0),",",ROUND(B57,0))</f>
        <v>         DCD 109,111,112,113,115,116,117,118,120,121,122,122,123,124</v>
      </c>
    </row>
    <row r="34" ht="15.75" customHeight="1">
      <c r="A34" s="1">
        <f t="shared" si="2"/>
        <v>32</v>
      </c>
      <c r="B34" s="1">
        <f t="shared" si="1"/>
        <v>89.80256121</v>
      </c>
      <c r="D34" s="9" t="str">
        <f>CONCATENATE("         DCD ",ROUND(B58,0),",",ROUND(B59,0),",",ROUND(B60,0),",",ROUND(B61,0),",",ROUND(B62,0),",",ROUND(B63,0),",",ROUND(B64,0),",",ROUND(B65,0),",",ROUND(B66,0),",",ROUND(B67,0),",",ROUND(B68,0),",",ROUND(B69,0),",",ROUND(B70,0),",",ROUND(B71,0))</f>
        <v>         DCD 125,125,126,126,126,127,127,127,127,127,127,127,126,126</v>
      </c>
    </row>
    <row r="35" ht="15.75" customHeight="1">
      <c r="A35" s="1">
        <f t="shared" si="2"/>
        <v>33</v>
      </c>
      <c r="B35" s="1">
        <f t="shared" si="1"/>
        <v>91.97937953</v>
      </c>
      <c r="D35" s="9" t="str">
        <f>CONCATENATE("         DCD ",ROUND(B72,0),",",ROUND(B73,0),",",ROUND(B74,0),",",ROUND(B75,0),",",ROUND(B76,0),",",ROUND(B77,0),",",ROUND(B78,0),",",ROUND(B79,0),",",ROUND(B80,0),",",ROUND(B81,0),",",ROUND(B82,0),",",ROUND(B83,0),",",ROUND(B84,0),",",ROUND(B85,0))</f>
        <v>         DCD 126,125,125,124,123,122,122,121,120,118,117,116,115,113</v>
      </c>
    </row>
    <row r="36" ht="15.75" customHeight="1">
      <c r="A36" s="1">
        <f t="shared" si="2"/>
        <v>34</v>
      </c>
      <c r="B36" s="1">
        <f t="shared" si="1"/>
        <v>94.10079292</v>
      </c>
      <c r="D36" s="9" t="str">
        <f>CONCATENATE("         DCD ",ROUND(B86,0),",",ROUND(B87,0),",",ROUND(B88,0),",",ROUND(B89,0),",",ROUND(B90,0),",",ROUND(B91,0),",",ROUND(B92,0),",",ROUND(B93,0),",",ROUND(B94,0),",",ROUND(B95,0),",",ROUND(B96,0),",",ROUND(B97,0),",",ROUND(B98,0),",",ROUND(B99,0))</f>
        <v>         DCD 112,111,109,107,106,104,102,100,98,96,94,92,90,88</v>
      </c>
    </row>
    <row r="37" ht="15.75" customHeight="1">
      <c r="A37" s="1">
        <f t="shared" si="2"/>
        <v>35</v>
      </c>
      <c r="B37" s="1">
        <f t="shared" si="1"/>
        <v>96.16552351</v>
      </c>
      <c r="D37" s="9" t="str">
        <f>CONCATENATE("         DCD ",ROUND(B100,0),",",ROUND(B101,0),",",ROUND(B102,0),",",ROUND(B103,0),",",ROUND(B104,0),",",ROUND(B105,0),",",ROUND(B106,0),",",ROUND(B107,0),",",ROUND(B108,0),",",ROUND(B109,0),",",ROUND(B110,0),",",ROUND(B111,0),",",ROUND(B112,0),",",ROUND(B113,0))</f>
        <v>         DCD 85,83,81,78,76,73,71,68,65,63,60,57,54,51</v>
      </c>
    </row>
    <row r="38" ht="15.75" customHeight="1">
      <c r="A38" s="1">
        <f t="shared" si="2"/>
        <v>36</v>
      </c>
      <c r="B38" s="1">
        <f t="shared" si="1"/>
        <v>98.17232758</v>
      </c>
      <c r="D38" s="9" t="str">
        <f>CONCATENATE("         DCD ",ROUND(B114,0),",",ROUND(B115,0),",",ROUND(B116,0),",",ROUND(B117,0),",",ROUND(B118,0),",",ROUND(B119,0),",",ROUND(B120,0),",",ROUND(B121,0),",",ROUND(B122,0),",",ROUND(B123,0),",",ROUND(B124,0),",",ROUND(B125,0),",",ROUND(B126,0),",",ROUND(B127,0))</f>
        <v>         DCD 49,46,43,40,37,34,31,28,25,22,19,16,12,9</v>
      </c>
    </row>
    <row r="39" ht="15.75" customHeight="1">
      <c r="A39" s="1">
        <f t="shared" si="2"/>
        <v>37</v>
      </c>
      <c r="B39" s="1">
        <f t="shared" si="1"/>
        <v>100.1199963</v>
      </c>
      <c r="D39" s="9" t="str">
        <f>CONCATENATE("         DCD ",ROUND(B128,0),",",ROUND(B129,0),",",ROUND(B130,0),",",ROUND(B131,0),",",ROUND(B132,0),",",ROUND(B133,0),",",ROUND(B134,0),",",ROUND(B135,0),",",ROUND(B136,0),",",ROUND(B137,0),",",ROUND(B138,0),",",ROUND(B139,0),",",ROUND(B140,0),",",ROUND(B141,0))</f>
        <v>         DCD 6,3,0,-3,-6,-9,-12,-16,-19,-22,-25,-28,-31,-34</v>
      </c>
    </row>
    <row r="40" ht="15.75" customHeight="1">
      <c r="A40" s="1">
        <f t="shared" si="2"/>
        <v>38</v>
      </c>
      <c r="B40" s="1">
        <f t="shared" si="1"/>
        <v>102.0073565</v>
      </c>
      <c r="D40" s="9" t="str">
        <f>CONCATENATE("         DCD ",ROUND(B142,0),",",ROUND(B143,0),",",ROUND(B144,0),",",ROUND(B145,0),",",ROUND(B146,0),",",ROUND(B147,0),",",ROUND(B148,0),",",ROUND(B149,0),",",ROUND(B150,0),",",ROUND(B151,0),",",ROUND(B152,0),",",ROUND(B153,0),",",ROUND(B154,0),",",ROUND(B155,0))</f>
        <v>         DCD -37,-40,-43,-46,-49,-51,-54,-57,-60,-63,-65,-68,-71,-73</v>
      </c>
    </row>
    <row r="41" ht="15.75" customHeight="1">
      <c r="A41" s="1">
        <f t="shared" si="2"/>
        <v>39</v>
      </c>
      <c r="B41" s="1">
        <f t="shared" si="1"/>
        <v>103.8332713</v>
      </c>
      <c r="D41" s="9" t="str">
        <f>CONCATENATE("         DCD ",ROUND(B156,0),",",ROUND(B157,0),",",ROUND(B158,0),",",ROUND(B159,0),",",ROUND(B160,0),",",ROUND(B161,0),",",ROUND(B162,0),",",ROUND(B163,0),",",ROUND(B164,0),",",ROUND(B165,0),",",ROUND(B166,0),",",ROUND(B167,0),",",ROUND(B168,0),",",ROUND(B169,0))</f>
        <v>         DCD -76,-78,-81,-83,-85,-88,-90,-92,-94,-96,-98,-100,-102,-104</v>
      </c>
    </row>
    <row r="42" ht="15.75" customHeight="1">
      <c r="A42" s="1">
        <f t="shared" si="2"/>
        <v>40</v>
      </c>
      <c r="B42" s="1">
        <f t="shared" si="1"/>
        <v>105.5966408</v>
      </c>
      <c r="D42" s="9" t="str">
        <f>CONCATENATE("         DCD ",ROUND(B170,0),",",ROUND(B171,0),",",ROUND(B172,0),",",ROUND(B173,0),",",ROUND(B174,0),",",ROUND(B175,0),",",ROUND(B176,0),",",ROUND(B177,0),",",ROUND(B178,0),",",ROUND(B179,0),",",ROUND(B180,0),",",ROUND(B181,0),",",ROUND(B182,0),",",ROUND(B183,0))</f>
        <v>         DCD -106,-107,-109,-111,-112,-113,-115,-116,-117,-118,-120,-121,-122,-122</v>
      </c>
    </row>
    <row r="43" ht="15.75" customHeight="1">
      <c r="A43" s="1">
        <f t="shared" si="2"/>
        <v>41</v>
      </c>
      <c r="B43" s="1">
        <f t="shared" si="1"/>
        <v>107.2964028</v>
      </c>
      <c r="D43" s="9" t="str">
        <f>CONCATENATE("         DCD ",ROUND(B184,0),",",ROUND(B185,0),",",ROUND(B186,0),",",ROUND(B187,0),",",ROUND(B188,0),",",ROUND(B189,0),",",ROUND(B190,0),",",ROUND(B191,0),",",ROUND(B192,0),",",ROUND(B193,0),",",ROUND(B194,0),",",ROUND(B195,0),",",ROUND(B196,0),",",ROUND(B197,0))</f>
        <v>         DCD -123,-124,-125,-125,-126,-126,-126,-127,-127,-127,-127,-127,-127,-127</v>
      </c>
    </row>
    <row r="44" ht="15.75" customHeight="1">
      <c r="A44" s="1">
        <f t="shared" si="2"/>
        <v>42</v>
      </c>
      <c r="B44" s="1">
        <f t="shared" si="1"/>
        <v>108.9315335</v>
      </c>
      <c r="D44" s="9" t="str">
        <f>CONCATENATE("         DCD ",ROUND(B198,0),",",ROUND(B199,0),",",ROUND(B200,0),",",ROUND(B201,0),",",ROUND(B202,0),",",ROUND(B203,0),",",ROUND(B204,0),",",ROUND(B205,0),",",ROUND(B206,0),",",ROUND(B207,0),",",ROUND(B208,0),",",ROUND(B209,0),",",ROUND(B210,0),",",ROUND(B211,0))</f>
        <v>         DCD -126,-126,-126,-125,-125,-124,-123,-122,-122,-121,-120,-118,-117,-116</v>
      </c>
    </row>
    <row r="45" ht="15.75" customHeight="1">
      <c r="A45" s="1">
        <f t="shared" si="2"/>
        <v>43</v>
      </c>
      <c r="B45" s="1">
        <f t="shared" si="1"/>
        <v>110.5010479</v>
      </c>
      <c r="D45" s="9" t="str">
        <f>CONCATENATE("         DCD ",ROUND(B212,0),",",ROUND(B213,0),",",ROUND(B214,0),",",ROUND(B215,0),",",ROUND(B216,0),",",ROUND(B217,0),",",ROUND(B218,0),",",ROUND(B219,0),",",ROUND(B220,0),",",ROUND(B221,0),",",ROUND(B222,0),",",ROUND(B223,0),",",ROUND(B224,0),",",ROUND(B225,0))</f>
        <v>         DCD -115,-113,-112,-111,-109,-107,-106,-104,-102,-100,-98,-96,-94,-92</v>
      </c>
    </row>
    <row r="46" ht="15.75" customHeight="1">
      <c r="A46" s="1">
        <f t="shared" si="2"/>
        <v>44</v>
      </c>
      <c r="B46" s="1">
        <f t="shared" si="1"/>
        <v>112.0040006</v>
      </c>
      <c r="D46" s="9" t="str">
        <f>CONCATENATE("         DCD ",ROUND(B226,0),",",ROUND(B227,0),",",ROUND(B228,0),",",ROUND(B229,0),",",ROUND(B230,0),",",ROUND(B231,0),",",ROUND(B232,0),",",ROUND(B233,0),",",ROUND(B234,0),",",ROUND(B235,0),",",ROUND(B236,0),",",ROUND(B237,0),",",ROUND(B238,0),",",ROUND(B239,0))</f>
        <v>         DCD -90,-88,-85,-83,-81,-78,-76,-73,-71,-68,-65,-63,-60,-57</v>
      </c>
    </row>
    <row r="47" ht="15.75" customHeight="1">
      <c r="A47" s="1">
        <f t="shared" si="2"/>
        <v>45</v>
      </c>
      <c r="B47" s="1">
        <f t="shared" si="1"/>
        <v>113.4394863</v>
      </c>
      <c r="D47" s="9" t="str">
        <f>CONCATENATE("         DCD ",ROUND(B240,0),",",ROUND(B241,0),",",ROUND(B242,0),",",ROUND(B243,0),",",ROUND(B244,0),",",ROUND(B245,0),",",ROUND(B246,0),",",ROUND(B247,0),",",ROUND(B248,0),",",ROUND(B249,0),",",ROUND(B250,0),",",ROUND(B251,0),",",ROUND(B252,0),",",ROUND(B253,0))</f>
        <v>         DCD -54,-51,-49,-46,-43,-40,-37,-34,-31,-28,-25,-22,-19,-16</v>
      </c>
    </row>
    <row r="48" ht="15.75" customHeight="1">
      <c r="A48" s="1">
        <f t="shared" si="2"/>
        <v>46</v>
      </c>
      <c r="B48" s="1">
        <f t="shared" si="1"/>
        <v>114.8066402</v>
      </c>
      <c r="D48" s="8" t="str">
        <f>CONCATENATE("         DCD ",ROUND(B254,0),",",ROUND(B255,0),",",ROUND(B256,0),",",ROUND(B257,0))</f>
        <v>         DCD -12,-9,-6,-3</v>
      </c>
    </row>
    <row r="49" ht="15.75" customHeight="1">
      <c r="A49" s="1">
        <f t="shared" si="2"/>
        <v>47</v>
      </c>
      <c r="B49" s="1">
        <f t="shared" si="1"/>
        <v>116.104639</v>
      </c>
    </row>
    <row r="50" ht="15.75" customHeight="1">
      <c r="A50" s="1">
        <f t="shared" si="2"/>
        <v>48</v>
      </c>
      <c r="B50" s="1">
        <f t="shared" si="1"/>
        <v>117.3327006</v>
      </c>
    </row>
    <row r="51" ht="15.75" customHeight="1">
      <c r="A51" s="1">
        <f t="shared" si="2"/>
        <v>49</v>
      </c>
      <c r="B51" s="1">
        <f t="shared" si="1"/>
        <v>118.4900855</v>
      </c>
    </row>
    <row r="52" ht="15.75" customHeight="1">
      <c r="A52" s="1">
        <f t="shared" si="2"/>
        <v>50</v>
      </c>
      <c r="B52" s="1">
        <f t="shared" si="1"/>
        <v>119.5760963</v>
      </c>
    </row>
    <row r="53" ht="15.75" customHeight="1">
      <c r="A53" s="1">
        <f t="shared" si="2"/>
        <v>51</v>
      </c>
      <c r="B53" s="1">
        <f t="shared" si="1"/>
        <v>120.5900789</v>
      </c>
    </row>
    <row r="54" ht="15.75" customHeight="1">
      <c r="A54" s="1">
        <f t="shared" si="2"/>
        <v>52</v>
      </c>
      <c r="B54" s="1">
        <f t="shared" si="1"/>
        <v>121.5314226</v>
      </c>
    </row>
    <row r="55" ht="15.75" customHeight="1">
      <c r="A55" s="1">
        <f t="shared" si="2"/>
        <v>53</v>
      </c>
      <c r="B55" s="1">
        <f t="shared" si="1"/>
        <v>122.3995604</v>
      </c>
    </row>
    <row r="56" ht="15.75" customHeight="1">
      <c r="A56" s="1">
        <f t="shared" si="2"/>
        <v>54</v>
      </c>
      <c r="B56" s="1">
        <f t="shared" si="1"/>
        <v>123.1939692</v>
      </c>
    </row>
    <row r="57" ht="15.75" customHeight="1">
      <c r="A57" s="1">
        <f t="shared" si="2"/>
        <v>55</v>
      </c>
      <c r="B57" s="1">
        <f t="shared" si="1"/>
        <v>123.9141705</v>
      </c>
    </row>
    <row r="58" ht="15.75" customHeight="1">
      <c r="A58" s="1">
        <f t="shared" si="2"/>
        <v>56</v>
      </c>
      <c r="B58" s="1">
        <f t="shared" si="1"/>
        <v>124.5597306</v>
      </c>
    </row>
    <row r="59" ht="15.75" customHeight="1">
      <c r="A59" s="1">
        <f t="shared" si="2"/>
        <v>57</v>
      </c>
      <c r="B59" s="1">
        <f t="shared" si="1"/>
        <v>125.1302606</v>
      </c>
    </row>
    <row r="60" ht="15.75" customHeight="1">
      <c r="A60" s="1">
        <f t="shared" si="2"/>
        <v>58</v>
      </c>
      <c r="B60" s="1">
        <f t="shared" si="1"/>
        <v>125.6254168</v>
      </c>
    </row>
    <row r="61" ht="15.75" customHeight="1">
      <c r="A61" s="1">
        <f t="shared" si="2"/>
        <v>59</v>
      </c>
      <c r="B61" s="1">
        <f t="shared" si="1"/>
        <v>126.0449009</v>
      </c>
    </row>
    <row r="62" ht="15.75" customHeight="1">
      <c r="A62" s="1">
        <f t="shared" si="2"/>
        <v>60</v>
      </c>
      <c r="B62" s="1">
        <f t="shared" si="1"/>
        <v>126.3884603</v>
      </c>
    </row>
    <row r="63" ht="15.75" customHeight="1">
      <c r="A63" s="1">
        <f t="shared" si="2"/>
        <v>61</v>
      </c>
      <c r="B63" s="1">
        <f t="shared" si="1"/>
        <v>126.655888</v>
      </c>
    </row>
    <row r="64" ht="15.75" customHeight="1">
      <c r="A64" s="1">
        <f t="shared" si="2"/>
        <v>62</v>
      </c>
      <c r="B64" s="1">
        <f t="shared" si="1"/>
        <v>126.8470229</v>
      </c>
    </row>
    <row r="65" ht="15.75" customHeight="1">
      <c r="A65" s="1">
        <f t="shared" si="2"/>
        <v>63</v>
      </c>
      <c r="B65" s="1">
        <f t="shared" si="1"/>
        <v>126.96175</v>
      </c>
    </row>
    <row r="66" ht="15.75" customHeight="1">
      <c r="A66" s="1">
        <f t="shared" si="2"/>
        <v>64</v>
      </c>
      <c r="B66" s="1">
        <f t="shared" si="1"/>
        <v>127</v>
      </c>
    </row>
    <row r="67" ht="15.75" customHeight="1">
      <c r="A67" s="1">
        <f t="shared" si="2"/>
        <v>65</v>
      </c>
      <c r="B67" s="1">
        <f t="shared" si="1"/>
        <v>126.96175</v>
      </c>
    </row>
    <row r="68" ht="15.75" customHeight="1">
      <c r="A68" s="1">
        <f t="shared" si="2"/>
        <v>66</v>
      </c>
      <c r="B68" s="1">
        <f t="shared" si="1"/>
        <v>126.8470229</v>
      </c>
    </row>
    <row r="69" ht="15.75" customHeight="1">
      <c r="A69" s="1">
        <f t="shared" si="2"/>
        <v>67</v>
      </c>
      <c r="B69" s="1">
        <f t="shared" si="1"/>
        <v>126.655888</v>
      </c>
    </row>
    <row r="70" ht="15.75" customHeight="1">
      <c r="A70" s="1">
        <f t="shared" si="2"/>
        <v>68</v>
      </c>
      <c r="B70" s="1">
        <f t="shared" si="1"/>
        <v>126.3884603</v>
      </c>
    </row>
    <row r="71" ht="15.75" customHeight="1">
      <c r="A71" s="1">
        <f t="shared" si="2"/>
        <v>69</v>
      </c>
      <c r="B71" s="1">
        <f t="shared" si="1"/>
        <v>126.0449009</v>
      </c>
    </row>
    <row r="72" ht="15.75" customHeight="1">
      <c r="A72" s="1">
        <f t="shared" si="2"/>
        <v>70</v>
      </c>
      <c r="B72" s="1">
        <f t="shared" si="1"/>
        <v>125.6254168</v>
      </c>
    </row>
    <row r="73" ht="15.75" customHeight="1">
      <c r="A73" s="1">
        <f t="shared" si="2"/>
        <v>71</v>
      </c>
      <c r="B73" s="1">
        <f t="shared" si="1"/>
        <v>125.1302606</v>
      </c>
    </row>
    <row r="74" ht="15.75" customHeight="1">
      <c r="A74" s="1">
        <f t="shared" si="2"/>
        <v>72</v>
      </c>
      <c r="B74" s="1">
        <f t="shared" si="1"/>
        <v>124.5597306</v>
      </c>
    </row>
    <row r="75" ht="15.75" customHeight="1">
      <c r="A75" s="1">
        <f t="shared" si="2"/>
        <v>73</v>
      </c>
      <c r="B75" s="1">
        <f t="shared" si="1"/>
        <v>123.9141705</v>
      </c>
    </row>
    <row r="76" ht="15.75" customHeight="1">
      <c r="A76" s="1">
        <f t="shared" si="2"/>
        <v>74</v>
      </c>
      <c r="B76" s="1">
        <f t="shared" si="1"/>
        <v>123.1939692</v>
      </c>
    </row>
    <row r="77" ht="15.75" customHeight="1">
      <c r="A77" s="1">
        <f t="shared" si="2"/>
        <v>75</v>
      </c>
      <c r="B77" s="1">
        <f t="shared" si="1"/>
        <v>122.3995604</v>
      </c>
    </row>
    <row r="78" ht="15.75" customHeight="1">
      <c r="A78" s="1">
        <f t="shared" si="2"/>
        <v>76</v>
      </c>
      <c r="B78" s="1">
        <f t="shared" si="1"/>
        <v>121.5314226</v>
      </c>
    </row>
    <row r="79" ht="15.75" customHeight="1">
      <c r="A79" s="1">
        <f t="shared" si="2"/>
        <v>77</v>
      </c>
      <c r="B79" s="1">
        <f t="shared" si="1"/>
        <v>120.5900789</v>
      </c>
    </row>
    <row r="80" ht="15.75" customHeight="1">
      <c r="A80" s="1">
        <f t="shared" si="2"/>
        <v>78</v>
      </c>
      <c r="B80" s="1">
        <f t="shared" si="1"/>
        <v>119.5760963</v>
      </c>
    </row>
    <row r="81" ht="15.75" customHeight="1">
      <c r="A81" s="1">
        <f t="shared" si="2"/>
        <v>79</v>
      </c>
      <c r="B81" s="1">
        <f t="shared" si="1"/>
        <v>118.4900855</v>
      </c>
    </row>
    <row r="82" ht="15.75" customHeight="1">
      <c r="A82" s="1">
        <f t="shared" si="2"/>
        <v>80</v>
      </c>
      <c r="B82" s="1">
        <f t="shared" si="1"/>
        <v>117.3327006</v>
      </c>
    </row>
    <row r="83" ht="15.75" customHeight="1">
      <c r="A83" s="1">
        <f t="shared" si="2"/>
        <v>81</v>
      </c>
      <c r="B83" s="1">
        <f t="shared" si="1"/>
        <v>116.104639</v>
      </c>
    </row>
    <row r="84" ht="15.75" customHeight="1">
      <c r="A84" s="1">
        <f t="shared" si="2"/>
        <v>82</v>
      </c>
      <c r="B84" s="1">
        <f t="shared" si="1"/>
        <v>114.8066402</v>
      </c>
    </row>
    <row r="85" ht="15.75" customHeight="1">
      <c r="A85" s="1">
        <f t="shared" si="2"/>
        <v>83</v>
      </c>
      <c r="B85" s="1">
        <f t="shared" si="1"/>
        <v>113.4394863</v>
      </c>
    </row>
    <row r="86" ht="15.75" customHeight="1">
      <c r="A86" s="1">
        <f t="shared" si="2"/>
        <v>84</v>
      </c>
      <c r="B86" s="1">
        <f t="shared" si="1"/>
        <v>112.0040006</v>
      </c>
    </row>
    <row r="87" ht="15.75" customHeight="1">
      <c r="A87" s="1">
        <f t="shared" si="2"/>
        <v>85</v>
      </c>
      <c r="B87" s="1">
        <f t="shared" si="1"/>
        <v>110.5010479</v>
      </c>
    </row>
    <row r="88" ht="15.75" customHeight="1">
      <c r="A88" s="1">
        <f t="shared" si="2"/>
        <v>86</v>
      </c>
      <c r="B88" s="1">
        <f t="shared" si="1"/>
        <v>108.9315335</v>
      </c>
    </row>
    <row r="89" ht="15.75" customHeight="1">
      <c r="A89" s="1">
        <f t="shared" si="2"/>
        <v>87</v>
      </c>
      <c r="B89" s="1">
        <f t="shared" si="1"/>
        <v>107.2964028</v>
      </c>
    </row>
    <row r="90" ht="15.75" customHeight="1">
      <c r="A90" s="1">
        <f t="shared" si="2"/>
        <v>88</v>
      </c>
      <c r="B90" s="1">
        <f t="shared" si="1"/>
        <v>105.5966408</v>
      </c>
    </row>
    <row r="91" ht="15.75" customHeight="1">
      <c r="A91" s="1">
        <f t="shared" si="2"/>
        <v>89</v>
      </c>
      <c r="B91" s="1">
        <f t="shared" si="1"/>
        <v>103.8332713</v>
      </c>
    </row>
    <row r="92" ht="15.75" customHeight="1">
      <c r="A92" s="1">
        <f t="shared" si="2"/>
        <v>90</v>
      </c>
      <c r="B92" s="1">
        <f t="shared" si="1"/>
        <v>102.0073565</v>
      </c>
    </row>
    <row r="93" ht="15.75" customHeight="1">
      <c r="A93" s="1">
        <f t="shared" si="2"/>
        <v>91</v>
      </c>
      <c r="B93" s="1">
        <f t="shared" si="1"/>
        <v>100.1199963</v>
      </c>
    </row>
    <row r="94" ht="15.75" customHeight="1">
      <c r="A94" s="1">
        <f t="shared" si="2"/>
        <v>92</v>
      </c>
      <c r="B94" s="1">
        <f t="shared" si="1"/>
        <v>98.17232758</v>
      </c>
    </row>
    <row r="95" ht="15.75" customHeight="1">
      <c r="A95" s="1">
        <f t="shared" si="2"/>
        <v>93</v>
      </c>
      <c r="B95" s="1">
        <f t="shared" si="1"/>
        <v>96.16552351</v>
      </c>
    </row>
    <row r="96" ht="15.75" customHeight="1">
      <c r="A96" s="1">
        <f t="shared" si="2"/>
        <v>94</v>
      </c>
      <c r="B96" s="1">
        <f t="shared" si="1"/>
        <v>94.10079292</v>
      </c>
    </row>
    <row r="97" ht="15.75" customHeight="1">
      <c r="A97" s="1">
        <f t="shared" si="2"/>
        <v>95</v>
      </c>
      <c r="B97" s="1">
        <f t="shared" si="1"/>
        <v>91.97937953</v>
      </c>
    </row>
    <row r="98" ht="15.75" customHeight="1">
      <c r="A98" s="1">
        <f t="shared" si="2"/>
        <v>96</v>
      </c>
      <c r="B98" s="1">
        <f t="shared" si="1"/>
        <v>89.80256121</v>
      </c>
    </row>
    <row r="99" ht="15.75" customHeight="1">
      <c r="A99" s="1">
        <f t="shared" si="2"/>
        <v>97</v>
      </c>
      <c r="B99" s="1">
        <f t="shared" si="1"/>
        <v>87.57164918</v>
      </c>
    </row>
    <row r="100" ht="15.75" customHeight="1">
      <c r="A100" s="1">
        <f t="shared" si="2"/>
        <v>98</v>
      </c>
      <c r="B100" s="1">
        <f t="shared" si="1"/>
        <v>85.28798727</v>
      </c>
    </row>
    <row r="101" ht="15.75" customHeight="1">
      <c r="A101" s="1">
        <f t="shared" si="2"/>
        <v>99</v>
      </c>
      <c r="B101" s="1">
        <f t="shared" si="1"/>
        <v>82.95295106</v>
      </c>
    </row>
    <row r="102" ht="15.75" customHeight="1">
      <c r="A102" s="1">
        <f t="shared" si="2"/>
        <v>100</v>
      </c>
      <c r="B102" s="1">
        <f t="shared" si="1"/>
        <v>80.56794709</v>
      </c>
    </row>
    <row r="103" ht="15.75" customHeight="1">
      <c r="A103" s="1">
        <f t="shared" si="2"/>
        <v>101</v>
      </c>
      <c r="B103" s="1">
        <f t="shared" si="1"/>
        <v>78.134412</v>
      </c>
    </row>
    <row r="104" ht="15.75" customHeight="1">
      <c r="A104" s="1">
        <f t="shared" si="2"/>
        <v>102</v>
      </c>
      <c r="B104" s="1">
        <f t="shared" si="1"/>
        <v>75.65381167</v>
      </c>
    </row>
    <row r="105" ht="15.75" customHeight="1">
      <c r="A105" s="1">
        <f t="shared" si="2"/>
        <v>103</v>
      </c>
      <c r="B105" s="1">
        <f t="shared" si="1"/>
        <v>73.12764031</v>
      </c>
    </row>
    <row r="106" ht="15.75" customHeight="1">
      <c r="A106" s="1">
        <f t="shared" si="2"/>
        <v>104</v>
      </c>
      <c r="B106" s="1">
        <f t="shared" si="1"/>
        <v>70.55741959</v>
      </c>
    </row>
    <row r="107" ht="15.75" customHeight="1">
      <c r="A107" s="1">
        <f t="shared" si="2"/>
        <v>105</v>
      </c>
      <c r="B107" s="1">
        <f t="shared" si="1"/>
        <v>67.94469773</v>
      </c>
    </row>
    <row r="108" ht="15.75" customHeight="1">
      <c r="A108" s="1">
        <f t="shared" si="2"/>
        <v>106</v>
      </c>
      <c r="B108" s="1">
        <f t="shared" si="1"/>
        <v>65.29104851</v>
      </c>
    </row>
    <row r="109" ht="15.75" customHeight="1">
      <c r="A109" s="1">
        <f t="shared" si="2"/>
        <v>107</v>
      </c>
      <c r="B109" s="1">
        <f t="shared" si="1"/>
        <v>62.59807041</v>
      </c>
    </row>
    <row r="110" ht="15.75" customHeight="1">
      <c r="A110" s="1">
        <f t="shared" si="2"/>
        <v>108</v>
      </c>
      <c r="B110" s="1">
        <f t="shared" si="1"/>
        <v>59.86738558</v>
      </c>
    </row>
    <row r="111" ht="15.75" customHeight="1">
      <c r="A111" s="1">
        <f t="shared" si="2"/>
        <v>109</v>
      </c>
      <c r="B111" s="1">
        <f t="shared" si="1"/>
        <v>57.10063887</v>
      </c>
    </row>
    <row r="112" ht="15.75" customHeight="1">
      <c r="A112" s="1">
        <f t="shared" si="2"/>
        <v>110</v>
      </c>
      <c r="B112" s="1">
        <f t="shared" si="1"/>
        <v>54.29949687</v>
      </c>
    </row>
    <row r="113" ht="15.75" customHeight="1">
      <c r="A113" s="1">
        <f t="shared" si="2"/>
        <v>111</v>
      </c>
      <c r="B113" s="1">
        <f t="shared" si="1"/>
        <v>51.46564688</v>
      </c>
    </row>
    <row r="114" ht="15.75" customHeight="1">
      <c r="A114" s="1">
        <f t="shared" si="2"/>
        <v>112</v>
      </c>
      <c r="B114" s="1">
        <f t="shared" si="1"/>
        <v>48.60079591</v>
      </c>
    </row>
    <row r="115" ht="15.75" customHeight="1">
      <c r="A115" s="1">
        <f t="shared" si="2"/>
        <v>113</v>
      </c>
      <c r="B115" s="1">
        <f t="shared" si="1"/>
        <v>45.70666964</v>
      </c>
    </row>
    <row r="116" ht="15.75" customHeight="1">
      <c r="A116" s="1">
        <f t="shared" si="2"/>
        <v>114</v>
      </c>
      <c r="B116" s="1">
        <f t="shared" si="1"/>
        <v>42.78501138</v>
      </c>
    </row>
    <row r="117" ht="15.75" customHeight="1">
      <c r="A117" s="1">
        <f t="shared" si="2"/>
        <v>115</v>
      </c>
      <c r="B117" s="1">
        <f t="shared" si="1"/>
        <v>39.83758103</v>
      </c>
    </row>
    <row r="118" ht="15.75" customHeight="1">
      <c r="A118" s="1">
        <f t="shared" si="2"/>
        <v>116</v>
      </c>
      <c r="B118" s="1">
        <f t="shared" si="1"/>
        <v>36.86615401</v>
      </c>
    </row>
    <row r="119" ht="15.75" customHeight="1">
      <c r="A119" s="1">
        <f t="shared" si="2"/>
        <v>117</v>
      </c>
      <c r="B119" s="1">
        <f t="shared" si="1"/>
        <v>33.8725202</v>
      </c>
    </row>
    <row r="120" ht="15.75" customHeight="1">
      <c r="A120" s="1">
        <f t="shared" si="2"/>
        <v>118</v>
      </c>
      <c r="B120" s="1">
        <f t="shared" si="1"/>
        <v>30.85848285</v>
      </c>
    </row>
    <row r="121" ht="15.75" customHeight="1">
      <c r="A121" s="1">
        <f t="shared" si="2"/>
        <v>119</v>
      </c>
      <c r="B121" s="1">
        <f t="shared" si="1"/>
        <v>27.8258575</v>
      </c>
    </row>
    <row r="122" ht="15.75" customHeight="1">
      <c r="A122" s="1">
        <f t="shared" si="2"/>
        <v>120</v>
      </c>
      <c r="B122" s="1">
        <f t="shared" si="1"/>
        <v>24.7764709</v>
      </c>
    </row>
    <row r="123" ht="15.75" customHeight="1">
      <c r="A123" s="1">
        <f t="shared" si="2"/>
        <v>121</v>
      </c>
      <c r="B123" s="1">
        <f t="shared" si="1"/>
        <v>21.71215987</v>
      </c>
    </row>
    <row r="124" ht="15.75" customHeight="1">
      <c r="A124" s="1">
        <f t="shared" si="2"/>
        <v>122</v>
      </c>
      <c r="B124" s="1">
        <f t="shared" si="1"/>
        <v>18.63477026</v>
      </c>
    </row>
    <row r="125" ht="15.75" customHeight="1">
      <c r="A125" s="1">
        <f t="shared" si="2"/>
        <v>123</v>
      </c>
      <c r="B125" s="1">
        <f t="shared" si="1"/>
        <v>15.54615575</v>
      </c>
    </row>
    <row r="126" ht="15.75" customHeight="1">
      <c r="A126" s="1">
        <f t="shared" si="2"/>
        <v>124</v>
      </c>
      <c r="B126" s="1">
        <f t="shared" si="1"/>
        <v>12.44817682</v>
      </c>
    </row>
    <row r="127" ht="15.75" customHeight="1">
      <c r="A127" s="1">
        <f t="shared" si="2"/>
        <v>125</v>
      </c>
      <c r="B127" s="1">
        <f t="shared" si="1"/>
        <v>9.342699577</v>
      </c>
    </row>
    <row r="128" ht="15.75" customHeight="1">
      <c r="A128" s="1">
        <f t="shared" si="2"/>
        <v>126</v>
      </c>
      <c r="B128" s="1">
        <f t="shared" si="1"/>
        <v>6.23159464</v>
      </c>
    </row>
    <row r="129" ht="15.75" customHeight="1">
      <c r="A129" s="1">
        <f t="shared" si="2"/>
        <v>127</v>
      </c>
      <c r="B129" s="1">
        <f t="shared" si="1"/>
        <v>3.116736022</v>
      </c>
    </row>
    <row r="130" ht="15.75" customHeight="1">
      <c r="A130" s="1">
        <f t="shared" si="2"/>
        <v>128</v>
      </c>
      <c r="B130" s="1">
        <f t="shared" si="1"/>
        <v>0</v>
      </c>
    </row>
    <row r="131" ht="15.75" customHeight="1">
      <c r="A131" s="1">
        <f t="shared" si="2"/>
        <v>129</v>
      </c>
      <c r="B131" s="1">
        <f t="shared" si="1"/>
        <v>-3.116736022</v>
      </c>
    </row>
    <row r="132" ht="15.75" customHeight="1">
      <c r="A132" s="1">
        <f t="shared" si="2"/>
        <v>130</v>
      </c>
      <c r="B132" s="1">
        <f t="shared" si="1"/>
        <v>-6.23159464</v>
      </c>
    </row>
    <row r="133" ht="15.75" customHeight="1">
      <c r="A133" s="1">
        <f t="shared" si="2"/>
        <v>131</v>
      </c>
      <c r="B133" s="1">
        <f t="shared" si="1"/>
        <v>-9.342699577</v>
      </c>
    </row>
    <row r="134" ht="15.75" customHeight="1">
      <c r="A134" s="1">
        <f t="shared" si="2"/>
        <v>132</v>
      </c>
      <c r="B134" s="1">
        <f t="shared" si="1"/>
        <v>-12.44817682</v>
      </c>
    </row>
    <row r="135" ht="15.75" customHeight="1">
      <c r="A135" s="1">
        <f t="shared" si="2"/>
        <v>133</v>
      </c>
      <c r="B135" s="1">
        <f t="shared" si="1"/>
        <v>-15.54615575</v>
      </c>
    </row>
    <row r="136" ht="15.75" customHeight="1">
      <c r="A136" s="1">
        <f t="shared" si="2"/>
        <v>134</v>
      </c>
      <c r="B136" s="1">
        <f t="shared" si="1"/>
        <v>-18.63477026</v>
      </c>
    </row>
    <row r="137" ht="15.75" customHeight="1">
      <c r="A137" s="1">
        <f t="shared" si="2"/>
        <v>135</v>
      </c>
      <c r="B137" s="1">
        <f t="shared" si="1"/>
        <v>-21.71215987</v>
      </c>
    </row>
    <row r="138" ht="15.75" customHeight="1">
      <c r="A138" s="1">
        <f t="shared" si="2"/>
        <v>136</v>
      </c>
      <c r="B138" s="1">
        <f t="shared" si="1"/>
        <v>-24.7764709</v>
      </c>
    </row>
    <row r="139" ht="15.75" customHeight="1">
      <c r="A139" s="1">
        <f t="shared" si="2"/>
        <v>137</v>
      </c>
      <c r="B139" s="1">
        <f t="shared" si="1"/>
        <v>-27.8258575</v>
      </c>
    </row>
    <row r="140" ht="15.75" customHeight="1">
      <c r="A140" s="1">
        <f t="shared" si="2"/>
        <v>138</v>
      </c>
      <c r="B140" s="1">
        <f t="shared" si="1"/>
        <v>-30.85848285</v>
      </c>
    </row>
    <row r="141" ht="15.75" customHeight="1">
      <c r="A141" s="1">
        <f t="shared" si="2"/>
        <v>139</v>
      </c>
      <c r="B141" s="1">
        <f t="shared" si="1"/>
        <v>-33.8725202</v>
      </c>
    </row>
    <row r="142" ht="15.75" customHeight="1">
      <c r="A142" s="1">
        <f t="shared" si="2"/>
        <v>140</v>
      </c>
      <c r="B142" s="1">
        <f t="shared" si="1"/>
        <v>-36.86615401</v>
      </c>
    </row>
    <row r="143" ht="15.75" customHeight="1">
      <c r="A143" s="1">
        <f t="shared" si="2"/>
        <v>141</v>
      </c>
      <c r="B143" s="1">
        <f t="shared" si="1"/>
        <v>-39.83758103</v>
      </c>
    </row>
    <row r="144" ht="15.75" customHeight="1">
      <c r="A144" s="1">
        <f t="shared" si="2"/>
        <v>142</v>
      </c>
      <c r="B144" s="1">
        <f t="shared" si="1"/>
        <v>-42.78501138</v>
      </c>
    </row>
    <row r="145" ht="15.75" customHeight="1">
      <c r="A145" s="1">
        <f t="shared" si="2"/>
        <v>143</v>
      </c>
      <c r="B145" s="1">
        <f t="shared" si="1"/>
        <v>-45.70666964</v>
      </c>
    </row>
    <row r="146" ht="15.75" customHeight="1">
      <c r="A146" s="1">
        <f t="shared" si="2"/>
        <v>144</v>
      </c>
      <c r="B146" s="1">
        <f t="shared" si="1"/>
        <v>-48.60079591</v>
      </c>
    </row>
    <row r="147" ht="15.75" customHeight="1">
      <c r="A147" s="1">
        <f t="shared" si="2"/>
        <v>145</v>
      </c>
      <c r="B147" s="1">
        <f t="shared" si="1"/>
        <v>-51.46564688</v>
      </c>
    </row>
    <row r="148" ht="15.75" customHeight="1">
      <c r="A148" s="1">
        <f t="shared" si="2"/>
        <v>146</v>
      </c>
      <c r="B148" s="1">
        <f t="shared" si="1"/>
        <v>-54.29949687</v>
      </c>
    </row>
    <row r="149" ht="15.75" customHeight="1">
      <c r="A149" s="1">
        <f t="shared" si="2"/>
        <v>147</v>
      </c>
      <c r="B149" s="1">
        <f t="shared" si="1"/>
        <v>-57.10063887</v>
      </c>
    </row>
    <row r="150" ht="15.75" customHeight="1">
      <c r="A150" s="1">
        <f t="shared" si="2"/>
        <v>148</v>
      </c>
      <c r="B150" s="1">
        <f t="shared" si="1"/>
        <v>-59.86738558</v>
      </c>
    </row>
    <row r="151" ht="15.75" customHeight="1">
      <c r="A151" s="1">
        <f t="shared" si="2"/>
        <v>149</v>
      </c>
      <c r="B151" s="1">
        <f t="shared" si="1"/>
        <v>-62.59807041</v>
      </c>
    </row>
    <row r="152" ht="15.75" customHeight="1">
      <c r="A152" s="1">
        <f t="shared" si="2"/>
        <v>150</v>
      </c>
      <c r="B152" s="1">
        <f t="shared" si="1"/>
        <v>-65.29104851</v>
      </c>
    </row>
    <row r="153" ht="15.75" customHeight="1">
      <c r="A153" s="1">
        <f t="shared" si="2"/>
        <v>151</v>
      </c>
      <c r="B153" s="1">
        <f t="shared" si="1"/>
        <v>-67.94469773</v>
      </c>
    </row>
    <row r="154" ht="15.75" customHeight="1">
      <c r="A154" s="1">
        <f t="shared" si="2"/>
        <v>152</v>
      </c>
      <c r="B154" s="1">
        <f t="shared" si="1"/>
        <v>-70.55741959</v>
      </c>
    </row>
    <row r="155" ht="15.75" customHeight="1">
      <c r="A155" s="1">
        <f t="shared" si="2"/>
        <v>153</v>
      </c>
      <c r="B155" s="1">
        <f t="shared" si="1"/>
        <v>-73.12764031</v>
      </c>
    </row>
    <row r="156" ht="15.75" customHeight="1">
      <c r="A156" s="1">
        <f t="shared" si="2"/>
        <v>154</v>
      </c>
      <c r="B156" s="1">
        <f t="shared" si="1"/>
        <v>-75.65381167</v>
      </c>
    </row>
    <row r="157" ht="15.75" customHeight="1">
      <c r="A157" s="1">
        <f t="shared" si="2"/>
        <v>155</v>
      </c>
      <c r="B157" s="1">
        <f t="shared" si="1"/>
        <v>-78.134412</v>
      </c>
    </row>
    <row r="158" ht="15.75" customHeight="1">
      <c r="A158" s="1">
        <f t="shared" si="2"/>
        <v>156</v>
      </c>
      <c r="B158" s="1">
        <f t="shared" si="1"/>
        <v>-80.56794709</v>
      </c>
    </row>
    <row r="159" ht="15.75" customHeight="1">
      <c r="A159" s="1">
        <f t="shared" si="2"/>
        <v>157</v>
      </c>
      <c r="B159" s="1">
        <f t="shared" si="1"/>
        <v>-82.95295106</v>
      </c>
    </row>
    <row r="160" ht="15.75" customHeight="1">
      <c r="A160" s="1">
        <f t="shared" si="2"/>
        <v>158</v>
      </c>
      <c r="B160" s="1">
        <f t="shared" si="1"/>
        <v>-85.28798727</v>
      </c>
    </row>
    <row r="161" ht="15.75" customHeight="1">
      <c r="A161" s="1">
        <f t="shared" si="2"/>
        <v>159</v>
      </c>
      <c r="B161" s="1">
        <f t="shared" si="1"/>
        <v>-87.57164918</v>
      </c>
    </row>
    <row r="162" ht="15.75" customHeight="1">
      <c r="A162" s="1">
        <f t="shared" si="2"/>
        <v>160</v>
      </c>
      <c r="B162" s="1">
        <f t="shared" si="1"/>
        <v>-89.80256121</v>
      </c>
    </row>
    <row r="163" ht="15.75" customHeight="1">
      <c r="A163" s="1">
        <f t="shared" si="2"/>
        <v>161</v>
      </c>
      <c r="B163" s="1">
        <f t="shared" si="1"/>
        <v>-91.97937953</v>
      </c>
    </row>
    <row r="164" ht="15.75" customHeight="1">
      <c r="A164" s="1">
        <f t="shared" si="2"/>
        <v>162</v>
      </c>
      <c r="B164" s="1">
        <f t="shared" si="1"/>
        <v>-94.10079292</v>
      </c>
    </row>
    <row r="165" ht="15.75" customHeight="1">
      <c r="A165" s="1">
        <f t="shared" si="2"/>
        <v>163</v>
      </c>
      <c r="B165" s="1">
        <f t="shared" si="1"/>
        <v>-96.16552351</v>
      </c>
    </row>
    <row r="166" ht="15.75" customHeight="1">
      <c r="A166" s="1">
        <f t="shared" si="2"/>
        <v>164</v>
      </c>
      <c r="B166" s="1">
        <f t="shared" si="1"/>
        <v>-98.17232758</v>
      </c>
    </row>
    <row r="167" ht="15.75" customHeight="1">
      <c r="A167" s="1">
        <f t="shared" si="2"/>
        <v>165</v>
      </c>
      <c r="B167" s="1">
        <f t="shared" si="1"/>
        <v>-100.1199963</v>
      </c>
    </row>
    <row r="168" ht="15.75" customHeight="1">
      <c r="A168" s="1">
        <f t="shared" si="2"/>
        <v>166</v>
      </c>
      <c r="B168" s="1">
        <f t="shared" si="1"/>
        <v>-102.0073565</v>
      </c>
    </row>
    <row r="169" ht="15.75" customHeight="1">
      <c r="A169" s="1">
        <f t="shared" si="2"/>
        <v>167</v>
      </c>
      <c r="B169" s="1">
        <f t="shared" si="1"/>
        <v>-103.8332713</v>
      </c>
    </row>
    <row r="170" ht="15.75" customHeight="1">
      <c r="A170" s="1">
        <f t="shared" si="2"/>
        <v>168</v>
      </c>
      <c r="B170" s="1">
        <f t="shared" si="1"/>
        <v>-105.5966408</v>
      </c>
    </row>
    <row r="171" ht="15.75" customHeight="1">
      <c r="A171" s="1">
        <f t="shared" si="2"/>
        <v>169</v>
      </c>
      <c r="B171" s="1">
        <f t="shared" si="1"/>
        <v>-107.2964028</v>
      </c>
    </row>
    <row r="172" ht="15.75" customHeight="1">
      <c r="A172" s="1">
        <f t="shared" si="2"/>
        <v>170</v>
      </c>
      <c r="B172" s="1">
        <f t="shared" si="1"/>
        <v>-108.9315335</v>
      </c>
    </row>
    <row r="173" ht="15.75" customHeight="1">
      <c r="A173" s="1">
        <f t="shared" si="2"/>
        <v>171</v>
      </c>
      <c r="B173" s="1">
        <f t="shared" si="1"/>
        <v>-110.5010479</v>
      </c>
    </row>
    <row r="174" ht="15.75" customHeight="1">
      <c r="A174" s="1">
        <f t="shared" si="2"/>
        <v>172</v>
      </c>
      <c r="B174" s="1">
        <f t="shared" si="1"/>
        <v>-112.0040006</v>
      </c>
    </row>
    <row r="175" ht="15.75" customHeight="1">
      <c r="A175" s="1">
        <f t="shared" si="2"/>
        <v>173</v>
      </c>
      <c r="B175" s="1">
        <f t="shared" si="1"/>
        <v>-113.4394863</v>
      </c>
    </row>
    <row r="176" ht="15.75" customHeight="1">
      <c r="A176" s="1">
        <f t="shared" si="2"/>
        <v>174</v>
      </c>
      <c r="B176" s="1">
        <f t="shared" si="1"/>
        <v>-114.8066402</v>
      </c>
    </row>
    <row r="177" ht="15.75" customHeight="1">
      <c r="A177" s="1">
        <f t="shared" si="2"/>
        <v>175</v>
      </c>
      <c r="B177" s="1">
        <f t="shared" si="1"/>
        <v>-116.104639</v>
      </c>
    </row>
    <row r="178" ht="15.75" customHeight="1">
      <c r="A178" s="1">
        <f t="shared" si="2"/>
        <v>176</v>
      </c>
      <c r="B178" s="1">
        <f t="shared" si="1"/>
        <v>-117.3327006</v>
      </c>
    </row>
    <row r="179" ht="15.75" customHeight="1">
      <c r="A179" s="1">
        <f t="shared" si="2"/>
        <v>177</v>
      </c>
      <c r="B179" s="1">
        <f t="shared" si="1"/>
        <v>-118.4900855</v>
      </c>
    </row>
    <row r="180" ht="15.75" customHeight="1">
      <c r="A180" s="1">
        <f t="shared" si="2"/>
        <v>178</v>
      </c>
      <c r="B180" s="1">
        <f t="shared" si="1"/>
        <v>-119.5760963</v>
      </c>
    </row>
    <row r="181" ht="15.75" customHeight="1">
      <c r="A181" s="1">
        <f t="shared" si="2"/>
        <v>179</v>
      </c>
      <c r="B181" s="1">
        <f t="shared" si="1"/>
        <v>-120.5900789</v>
      </c>
    </row>
    <row r="182" ht="15.75" customHeight="1">
      <c r="A182" s="1">
        <f t="shared" si="2"/>
        <v>180</v>
      </c>
      <c r="B182" s="1">
        <f t="shared" si="1"/>
        <v>-121.5314226</v>
      </c>
    </row>
    <row r="183" ht="15.75" customHeight="1">
      <c r="A183" s="1">
        <f t="shared" si="2"/>
        <v>181</v>
      </c>
      <c r="B183" s="1">
        <f t="shared" si="1"/>
        <v>-122.3995604</v>
      </c>
    </row>
    <row r="184" ht="15.75" customHeight="1">
      <c r="A184" s="1">
        <f t="shared" si="2"/>
        <v>182</v>
      </c>
      <c r="B184" s="1">
        <f t="shared" si="1"/>
        <v>-123.1939692</v>
      </c>
    </row>
    <row r="185" ht="15.75" customHeight="1">
      <c r="A185" s="1">
        <f t="shared" si="2"/>
        <v>183</v>
      </c>
      <c r="B185" s="1">
        <f t="shared" si="1"/>
        <v>-123.9141705</v>
      </c>
    </row>
    <row r="186" ht="15.75" customHeight="1">
      <c r="A186" s="1">
        <f t="shared" si="2"/>
        <v>184</v>
      </c>
      <c r="B186" s="1">
        <f t="shared" si="1"/>
        <v>-124.5597306</v>
      </c>
    </row>
    <row r="187" ht="15.75" customHeight="1">
      <c r="A187" s="1">
        <f t="shared" si="2"/>
        <v>185</v>
      </c>
      <c r="B187" s="1">
        <f t="shared" si="1"/>
        <v>-125.1302606</v>
      </c>
    </row>
    <row r="188" ht="15.75" customHeight="1">
      <c r="A188" s="1">
        <f t="shared" si="2"/>
        <v>186</v>
      </c>
      <c r="B188" s="1">
        <f t="shared" si="1"/>
        <v>-125.6254168</v>
      </c>
    </row>
    <row r="189" ht="15.75" customHeight="1">
      <c r="A189" s="1">
        <f t="shared" si="2"/>
        <v>187</v>
      </c>
      <c r="B189" s="1">
        <f t="shared" si="1"/>
        <v>-126.0449009</v>
      </c>
    </row>
    <row r="190" ht="15.75" customHeight="1">
      <c r="A190" s="1">
        <f t="shared" si="2"/>
        <v>188</v>
      </c>
      <c r="B190" s="1">
        <f t="shared" si="1"/>
        <v>-126.3884603</v>
      </c>
    </row>
    <row r="191" ht="15.75" customHeight="1">
      <c r="A191" s="1">
        <f t="shared" si="2"/>
        <v>189</v>
      </c>
      <c r="B191" s="1">
        <f t="shared" si="1"/>
        <v>-126.655888</v>
      </c>
    </row>
    <row r="192" ht="15.75" customHeight="1">
      <c r="A192" s="1">
        <f t="shared" si="2"/>
        <v>190</v>
      </c>
      <c r="B192" s="1">
        <f t="shared" si="1"/>
        <v>-126.8470229</v>
      </c>
    </row>
    <row r="193" ht="15.75" customHeight="1">
      <c r="A193" s="1">
        <f t="shared" si="2"/>
        <v>191</v>
      </c>
      <c r="B193" s="1">
        <f t="shared" si="1"/>
        <v>-126.96175</v>
      </c>
    </row>
    <row r="194" ht="15.75" customHeight="1">
      <c r="A194" s="1">
        <f t="shared" si="2"/>
        <v>192</v>
      </c>
      <c r="B194" s="1">
        <f t="shared" si="1"/>
        <v>-127</v>
      </c>
    </row>
    <row r="195" ht="15.75" customHeight="1">
      <c r="A195" s="1">
        <f t="shared" si="2"/>
        <v>193</v>
      </c>
      <c r="B195" s="1">
        <f t="shared" si="1"/>
        <v>-126.96175</v>
      </c>
    </row>
    <row r="196" ht="15.75" customHeight="1">
      <c r="A196" s="1">
        <f t="shared" si="2"/>
        <v>194</v>
      </c>
      <c r="B196" s="1">
        <f t="shared" si="1"/>
        <v>-126.8470229</v>
      </c>
    </row>
    <row r="197" ht="15.75" customHeight="1">
      <c r="A197" s="1">
        <f t="shared" si="2"/>
        <v>195</v>
      </c>
      <c r="B197" s="1">
        <f t="shared" si="1"/>
        <v>-126.655888</v>
      </c>
    </row>
    <row r="198" ht="15.75" customHeight="1">
      <c r="A198" s="1">
        <f t="shared" si="2"/>
        <v>196</v>
      </c>
      <c r="B198" s="1">
        <f t="shared" si="1"/>
        <v>-126.3884603</v>
      </c>
    </row>
    <row r="199" ht="15.75" customHeight="1">
      <c r="A199" s="1">
        <f t="shared" si="2"/>
        <v>197</v>
      </c>
      <c r="B199" s="1">
        <f t="shared" si="1"/>
        <v>-126.0449009</v>
      </c>
    </row>
    <row r="200" ht="15.75" customHeight="1">
      <c r="A200" s="1">
        <f t="shared" si="2"/>
        <v>198</v>
      </c>
      <c r="B200" s="1">
        <f t="shared" si="1"/>
        <v>-125.6254168</v>
      </c>
    </row>
    <row r="201" ht="15.75" customHeight="1">
      <c r="A201" s="1">
        <f t="shared" si="2"/>
        <v>199</v>
      </c>
      <c r="B201" s="1">
        <f t="shared" si="1"/>
        <v>-125.1302606</v>
      </c>
    </row>
    <row r="202" ht="15.75" customHeight="1">
      <c r="A202" s="1">
        <f t="shared" si="2"/>
        <v>200</v>
      </c>
      <c r="B202" s="1">
        <f t="shared" si="1"/>
        <v>-124.5597306</v>
      </c>
    </row>
    <row r="203" ht="15.75" customHeight="1">
      <c r="A203" s="1">
        <f t="shared" si="2"/>
        <v>201</v>
      </c>
      <c r="B203" s="1">
        <f t="shared" si="1"/>
        <v>-123.9141705</v>
      </c>
    </row>
    <row r="204" ht="15.75" customHeight="1">
      <c r="A204" s="1">
        <f t="shared" si="2"/>
        <v>202</v>
      </c>
      <c r="B204" s="1">
        <f t="shared" si="1"/>
        <v>-123.1939692</v>
      </c>
    </row>
    <row r="205" ht="15.75" customHeight="1">
      <c r="A205" s="1">
        <f t="shared" si="2"/>
        <v>203</v>
      </c>
      <c r="B205" s="1">
        <f t="shared" si="1"/>
        <v>-122.3995604</v>
      </c>
    </row>
    <row r="206" ht="15.75" customHeight="1">
      <c r="A206" s="1">
        <f t="shared" si="2"/>
        <v>204</v>
      </c>
      <c r="B206" s="1">
        <f t="shared" si="1"/>
        <v>-121.5314226</v>
      </c>
    </row>
    <row r="207" ht="15.75" customHeight="1">
      <c r="A207" s="1">
        <f t="shared" si="2"/>
        <v>205</v>
      </c>
      <c r="B207" s="1">
        <f t="shared" si="1"/>
        <v>-120.5900789</v>
      </c>
    </row>
    <row r="208" ht="15.75" customHeight="1">
      <c r="A208" s="1">
        <f t="shared" si="2"/>
        <v>206</v>
      </c>
      <c r="B208" s="1">
        <f t="shared" si="1"/>
        <v>-119.5760963</v>
      </c>
    </row>
    <row r="209" ht="15.75" customHeight="1">
      <c r="A209" s="1">
        <f t="shared" si="2"/>
        <v>207</v>
      </c>
      <c r="B209" s="1">
        <f t="shared" si="1"/>
        <v>-118.4900855</v>
      </c>
    </row>
    <row r="210" ht="15.75" customHeight="1">
      <c r="A210" s="1">
        <f t="shared" si="2"/>
        <v>208</v>
      </c>
      <c r="B210" s="1">
        <f t="shared" si="1"/>
        <v>-117.3327006</v>
      </c>
    </row>
    <row r="211" ht="15.75" customHeight="1">
      <c r="A211" s="1">
        <f t="shared" si="2"/>
        <v>209</v>
      </c>
      <c r="B211" s="1">
        <f t="shared" si="1"/>
        <v>-116.104639</v>
      </c>
    </row>
    <row r="212" ht="15.75" customHeight="1">
      <c r="A212" s="1">
        <f t="shared" si="2"/>
        <v>210</v>
      </c>
      <c r="B212" s="1">
        <f t="shared" si="1"/>
        <v>-114.8066402</v>
      </c>
    </row>
    <row r="213" ht="15.75" customHeight="1">
      <c r="A213" s="1">
        <f t="shared" si="2"/>
        <v>211</v>
      </c>
      <c r="B213" s="1">
        <f t="shared" si="1"/>
        <v>-113.4394863</v>
      </c>
    </row>
    <row r="214" ht="15.75" customHeight="1">
      <c r="A214" s="1">
        <f t="shared" si="2"/>
        <v>212</v>
      </c>
      <c r="B214" s="1">
        <f t="shared" si="1"/>
        <v>-112.0040006</v>
      </c>
    </row>
    <row r="215" ht="15.75" customHeight="1">
      <c r="A215" s="1">
        <f t="shared" si="2"/>
        <v>213</v>
      </c>
      <c r="B215" s="1">
        <f t="shared" si="1"/>
        <v>-110.5010479</v>
      </c>
    </row>
    <row r="216" ht="15.75" customHeight="1">
      <c r="A216" s="1">
        <f t="shared" si="2"/>
        <v>214</v>
      </c>
      <c r="B216" s="1">
        <f t="shared" si="1"/>
        <v>-108.9315335</v>
      </c>
    </row>
    <row r="217" ht="15.75" customHeight="1">
      <c r="A217" s="1">
        <f t="shared" si="2"/>
        <v>215</v>
      </c>
      <c r="B217" s="1">
        <f t="shared" si="1"/>
        <v>-107.2964028</v>
      </c>
    </row>
    <row r="218" ht="15.75" customHeight="1">
      <c r="A218" s="1">
        <f t="shared" si="2"/>
        <v>216</v>
      </c>
      <c r="B218" s="1">
        <f t="shared" si="1"/>
        <v>-105.5966408</v>
      </c>
    </row>
    <row r="219" ht="15.75" customHeight="1">
      <c r="A219" s="1">
        <f t="shared" si="2"/>
        <v>217</v>
      </c>
      <c r="B219" s="1">
        <f t="shared" si="1"/>
        <v>-103.8332713</v>
      </c>
    </row>
    <row r="220" ht="15.75" customHeight="1">
      <c r="A220" s="1">
        <f t="shared" si="2"/>
        <v>218</v>
      </c>
      <c r="B220" s="1">
        <f t="shared" si="1"/>
        <v>-102.0073565</v>
      </c>
    </row>
    <row r="221" ht="15.75" customHeight="1">
      <c r="A221" s="1">
        <f t="shared" si="2"/>
        <v>219</v>
      </c>
      <c r="B221" s="1">
        <f t="shared" si="1"/>
        <v>-100.1199963</v>
      </c>
    </row>
    <row r="222" ht="15.75" customHeight="1">
      <c r="A222" s="1">
        <f t="shared" si="2"/>
        <v>220</v>
      </c>
      <c r="B222" s="1">
        <f t="shared" si="1"/>
        <v>-98.17232758</v>
      </c>
    </row>
    <row r="223" ht="15.75" customHeight="1">
      <c r="A223" s="1">
        <f t="shared" si="2"/>
        <v>221</v>
      </c>
      <c r="B223" s="1">
        <f t="shared" si="1"/>
        <v>-96.16552351</v>
      </c>
    </row>
    <row r="224" ht="15.75" customHeight="1">
      <c r="A224" s="1">
        <f t="shared" si="2"/>
        <v>222</v>
      </c>
      <c r="B224" s="1">
        <f t="shared" si="1"/>
        <v>-94.10079292</v>
      </c>
    </row>
    <row r="225" ht="15.75" customHeight="1">
      <c r="A225" s="1">
        <f t="shared" si="2"/>
        <v>223</v>
      </c>
      <c r="B225" s="1">
        <f t="shared" si="1"/>
        <v>-91.97937953</v>
      </c>
    </row>
    <row r="226" ht="15.75" customHeight="1">
      <c r="A226" s="1">
        <f t="shared" si="2"/>
        <v>224</v>
      </c>
      <c r="B226" s="1">
        <f t="shared" si="1"/>
        <v>-89.80256121</v>
      </c>
    </row>
    <row r="227" ht="15.75" customHeight="1">
      <c r="A227" s="1">
        <f t="shared" si="2"/>
        <v>225</v>
      </c>
      <c r="B227" s="1">
        <f t="shared" si="1"/>
        <v>-87.57164918</v>
      </c>
    </row>
    <row r="228" ht="15.75" customHeight="1">
      <c r="A228" s="1">
        <f t="shared" si="2"/>
        <v>226</v>
      </c>
      <c r="B228" s="1">
        <f t="shared" si="1"/>
        <v>-85.28798727</v>
      </c>
    </row>
    <row r="229" ht="15.75" customHeight="1">
      <c r="A229" s="1">
        <f t="shared" si="2"/>
        <v>227</v>
      </c>
      <c r="B229" s="1">
        <f t="shared" si="1"/>
        <v>-82.95295106</v>
      </c>
    </row>
    <row r="230" ht="15.75" customHeight="1">
      <c r="A230" s="1">
        <f t="shared" si="2"/>
        <v>228</v>
      </c>
      <c r="B230" s="1">
        <f t="shared" si="1"/>
        <v>-80.56794709</v>
      </c>
    </row>
    <row r="231" ht="15.75" customHeight="1">
      <c r="A231" s="1">
        <f t="shared" si="2"/>
        <v>229</v>
      </c>
      <c r="B231" s="1">
        <f t="shared" si="1"/>
        <v>-78.134412</v>
      </c>
    </row>
    <row r="232" ht="15.75" customHeight="1">
      <c r="A232" s="1">
        <f t="shared" si="2"/>
        <v>230</v>
      </c>
      <c r="B232" s="1">
        <f t="shared" si="1"/>
        <v>-75.65381167</v>
      </c>
    </row>
    <row r="233" ht="15.75" customHeight="1">
      <c r="A233" s="1">
        <f t="shared" si="2"/>
        <v>231</v>
      </c>
      <c r="B233" s="1">
        <f t="shared" si="1"/>
        <v>-73.12764031</v>
      </c>
    </row>
    <row r="234" ht="15.75" customHeight="1">
      <c r="A234" s="1">
        <f t="shared" si="2"/>
        <v>232</v>
      </c>
      <c r="B234" s="1">
        <f t="shared" si="1"/>
        <v>-70.55741959</v>
      </c>
    </row>
    <row r="235" ht="15.75" customHeight="1">
      <c r="A235" s="1">
        <f t="shared" si="2"/>
        <v>233</v>
      </c>
      <c r="B235" s="1">
        <f t="shared" si="1"/>
        <v>-67.94469773</v>
      </c>
    </row>
    <row r="236" ht="15.75" customHeight="1">
      <c r="A236" s="1">
        <f t="shared" si="2"/>
        <v>234</v>
      </c>
      <c r="B236" s="1">
        <f t="shared" si="1"/>
        <v>-65.29104851</v>
      </c>
    </row>
    <row r="237" ht="15.75" customHeight="1">
      <c r="A237" s="1">
        <f t="shared" si="2"/>
        <v>235</v>
      </c>
      <c r="B237" s="1">
        <f t="shared" si="1"/>
        <v>-62.59807041</v>
      </c>
    </row>
    <row r="238" ht="15.75" customHeight="1">
      <c r="A238" s="1">
        <f t="shared" si="2"/>
        <v>236</v>
      </c>
      <c r="B238" s="1">
        <f t="shared" si="1"/>
        <v>-59.86738558</v>
      </c>
    </row>
    <row r="239" ht="15.75" customHeight="1">
      <c r="A239" s="1">
        <f t="shared" si="2"/>
        <v>237</v>
      </c>
      <c r="B239" s="1">
        <f t="shared" si="1"/>
        <v>-57.10063887</v>
      </c>
    </row>
    <row r="240" ht="15.75" customHeight="1">
      <c r="A240" s="1">
        <f t="shared" si="2"/>
        <v>238</v>
      </c>
      <c r="B240" s="1">
        <f t="shared" si="1"/>
        <v>-54.29949687</v>
      </c>
    </row>
    <row r="241" ht="15.75" customHeight="1">
      <c r="A241" s="1">
        <f t="shared" si="2"/>
        <v>239</v>
      </c>
      <c r="B241" s="1">
        <f t="shared" si="1"/>
        <v>-51.46564688</v>
      </c>
    </row>
    <row r="242" ht="15.75" customHeight="1">
      <c r="A242" s="1">
        <f t="shared" si="2"/>
        <v>240</v>
      </c>
      <c r="B242" s="1">
        <f t="shared" si="1"/>
        <v>-48.60079591</v>
      </c>
    </row>
    <row r="243" ht="15.75" customHeight="1">
      <c r="A243" s="1">
        <f t="shared" si="2"/>
        <v>241</v>
      </c>
      <c r="B243" s="1">
        <f t="shared" si="1"/>
        <v>-45.70666964</v>
      </c>
    </row>
    <row r="244" ht="15.75" customHeight="1">
      <c r="A244" s="1">
        <f t="shared" si="2"/>
        <v>242</v>
      </c>
      <c r="B244" s="1">
        <f t="shared" si="1"/>
        <v>-42.78501138</v>
      </c>
    </row>
    <row r="245" ht="15.75" customHeight="1">
      <c r="A245" s="1">
        <f t="shared" si="2"/>
        <v>243</v>
      </c>
      <c r="B245" s="1">
        <f t="shared" si="1"/>
        <v>-39.83758103</v>
      </c>
    </row>
    <row r="246" ht="15.75" customHeight="1">
      <c r="A246" s="1">
        <f t="shared" si="2"/>
        <v>244</v>
      </c>
      <c r="B246" s="1">
        <f t="shared" si="1"/>
        <v>-36.86615401</v>
      </c>
    </row>
    <row r="247" ht="15.75" customHeight="1">
      <c r="A247" s="1">
        <f t="shared" si="2"/>
        <v>245</v>
      </c>
      <c r="B247" s="1">
        <f t="shared" si="1"/>
        <v>-33.8725202</v>
      </c>
    </row>
    <row r="248" ht="15.75" customHeight="1">
      <c r="A248" s="1">
        <f t="shared" si="2"/>
        <v>246</v>
      </c>
      <c r="B248" s="1">
        <f t="shared" si="1"/>
        <v>-30.85848285</v>
      </c>
    </row>
    <row r="249" ht="15.75" customHeight="1">
      <c r="A249" s="1">
        <f t="shared" si="2"/>
        <v>247</v>
      </c>
      <c r="B249" s="1">
        <f t="shared" si="1"/>
        <v>-27.8258575</v>
      </c>
    </row>
    <row r="250" ht="15.75" customHeight="1">
      <c r="A250" s="1">
        <f t="shared" si="2"/>
        <v>248</v>
      </c>
      <c r="B250" s="1">
        <f t="shared" si="1"/>
        <v>-24.7764709</v>
      </c>
    </row>
    <row r="251" ht="15.75" customHeight="1">
      <c r="A251" s="1">
        <f t="shared" si="2"/>
        <v>249</v>
      </c>
      <c r="B251" s="1">
        <f t="shared" si="1"/>
        <v>-21.71215987</v>
      </c>
    </row>
    <row r="252" ht="15.75" customHeight="1">
      <c r="A252" s="1">
        <f t="shared" si="2"/>
        <v>250</v>
      </c>
      <c r="B252" s="1">
        <f t="shared" si="1"/>
        <v>-18.63477026</v>
      </c>
    </row>
    <row r="253" ht="15.75" customHeight="1">
      <c r="A253" s="1">
        <f t="shared" si="2"/>
        <v>251</v>
      </c>
      <c r="B253" s="1">
        <f t="shared" si="1"/>
        <v>-15.54615575</v>
      </c>
    </row>
    <row r="254" ht="15.75" customHeight="1">
      <c r="A254" s="1">
        <f t="shared" si="2"/>
        <v>252</v>
      </c>
      <c r="B254" s="1">
        <f t="shared" si="1"/>
        <v>-12.44817682</v>
      </c>
    </row>
    <row r="255" ht="15.75" customHeight="1">
      <c r="A255" s="1">
        <f t="shared" si="2"/>
        <v>253</v>
      </c>
      <c r="B255" s="1">
        <f t="shared" si="1"/>
        <v>-9.342699577</v>
      </c>
    </row>
    <row r="256" ht="15.75" customHeight="1">
      <c r="A256" s="1">
        <f t="shared" si="2"/>
        <v>254</v>
      </c>
      <c r="B256" s="1">
        <f t="shared" si="1"/>
        <v>-6.23159464</v>
      </c>
    </row>
    <row r="257" ht="15.75" customHeight="1">
      <c r="A257" s="1">
        <f t="shared" si="2"/>
        <v>255</v>
      </c>
      <c r="B257" s="1">
        <f t="shared" si="1"/>
        <v>-3.116736022</v>
      </c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