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E\Prog\projet_master\digital_twins\data\"/>
    </mc:Choice>
  </mc:AlternateContent>
  <xr:revisionPtr revIDLastSave="0" documentId="13_ncr:1_{70A00D12-477E-4A16-91A5-005F8EF17B41}" xr6:coauthVersionLast="47" xr6:coauthVersionMax="47" xr10:uidLastSave="{00000000-0000-0000-0000-000000000000}"/>
  <bookViews>
    <workbookView minimized="1" xWindow="1860" yWindow="1860" windowWidth="21600" windowHeight="11385" tabRatio="588" activeTab="2" xr2:uid="{7E69A71C-D107-488E-BBB5-C9A5AE7F6964}"/>
  </bookViews>
  <sheets>
    <sheet name="Avancement des lots" sheetId="12" r:id="rId1"/>
    <sheet name="Dates prévisionnelles 2022" sheetId="15" r:id="rId2"/>
    <sheet name="Dates prévisionnelles 2021" sheetId="13" r:id="rId3"/>
    <sheet name="Dates prévisionnelles 2020" sheetId="11" r:id="rId4"/>
    <sheet name="ordre lots" sheetId="8" r:id="rId5"/>
    <sheet name="gant_prod " sheetId="7" r:id="rId6"/>
  </sheets>
  <definedNames>
    <definedName name="_xlnm._FilterDatabase" localSheetId="0" hidden="1">'Avancement des lots'!$A$5:$FL$117</definedName>
    <definedName name="_xlnm._FilterDatabase" localSheetId="4" hidden="1">'ordre lots'!$B$2:$H$14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5" l="1"/>
  <c r="O41" i="15"/>
  <c r="O13" i="12" l="1"/>
  <c r="BZ42" i="15"/>
  <c r="BT42" i="15"/>
  <c r="BM42" i="15"/>
  <c r="BF42" i="15"/>
  <c r="AY42" i="15"/>
  <c r="AR42" i="15"/>
  <c r="AK42" i="15"/>
  <c r="AC42" i="15"/>
  <c r="V41" i="15"/>
  <c r="C41" i="15"/>
  <c r="O12" i="12" l="1"/>
  <c r="Q12" i="12" s="1"/>
  <c r="O19" i="12" l="1"/>
  <c r="Q19" i="12" s="1"/>
  <c r="O18" i="12"/>
  <c r="Q18" i="12" s="1"/>
  <c r="O17" i="12"/>
  <c r="Q17" i="12" s="1"/>
  <c r="O16" i="12"/>
  <c r="Q16" i="12" s="1"/>
  <c r="O10" i="12"/>
  <c r="Q10" i="12" s="1"/>
  <c r="O11" i="12"/>
  <c r="Q11" i="12" s="1"/>
  <c r="Q13" i="12"/>
  <c r="D17" i="8"/>
  <c r="D16" i="8"/>
  <c r="O21" i="12" l="1"/>
  <c r="Q21" i="12" s="1"/>
  <c r="O28" i="12"/>
  <c r="Q28" i="12" s="1"/>
  <c r="O14" i="12"/>
  <c r="Q14" i="12" s="1"/>
  <c r="O6" i="12"/>
  <c r="Q6" i="12" s="1"/>
  <c r="O7" i="12"/>
  <c r="Q7" i="12" s="1"/>
  <c r="O8" i="12"/>
  <c r="Q8" i="12" s="1"/>
  <c r="D20" i="8" l="1"/>
  <c r="O24" i="12" l="1"/>
  <c r="O15" i="12"/>
  <c r="Q15" i="12" s="1"/>
  <c r="O23" i="12"/>
  <c r="Q23" i="12" s="1"/>
  <c r="O25" i="12"/>
  <c r="Q25" i="12" s="1"/>
  <c r="O9" i="12"/>
  <c r="Q9" i="12" s="1"/>
  <c r="Q24" i="12" l="1"/>
  <c r="O32" i="12"/>
  <c r="O36" i="12"/>
  <c r="Q36" i="12" s="1"/>
  <c r="O26" i="12"/>
  <c r="Q26" i="12" s="1"/>
  <c r="O20" i="12"/>
  <c r="Q20" i="12" s="1"/>
  <c r="O22" i="12"/>
  <c r="Q22" i="12" s="1"/>
  <c r="O107" i="12"/>
  <c r="Q107" i="12" s="1"/>
  <c r="P56" i="12"/>
  <c r="O27" i="12" l="1"/>
  <c r="Q27" i="12" s="1"/>
  <c r="O30" i="12"/>
  <c r="O31" i="12"/>
  <c r="O29" i="12" l="1"/>
  <c r="Q29" i="12" s="1"/>
  <c r="O33" i="12"/>
  <c r="Q33" i="12" s="1"/>
  <c r="O35" i="12"/>
  <c r="Q35" i="12" s="1"/>
  <c r="O38" i="12"/>
  <c r="Q38" i="12" s="1"/>
  <c r="O41" i="12"/>
  <c r="Q32" i="12"/>
  <c r="O40" i="12" l="1"/>
  <c r="Q40" i="12" s="1"/>
  <c r="O37" i="12"/>
  <c r="Q37" i="12" s="1"/>
  <c r="Q41" i="12"/>
  <c r="O43" i="12"/>
  <c r="Q43" i="12" s="1"/>
  <c r="O44" i="12"/>
  <c r="Q44" i="12" s="1"/>
  <c r="O34" i="12"/>
  <c r="C63" i="13" l="1"/>
  <c r="C62" i="13"/>
  <c r="C60" i="13"/>
  <c r="C56" i="13"/>
  <c r="C52" i="13"/>
  <c r="J63" i="13"/>
  <c r="J62" i="13"/>
  <c r="J60" i="13"/>
  <c r="J56" i="13"/>
  <c r="J52" i="13"/>
  <c r="Q63" i="13"/>
  <c r="Q62" i="13"/>
  <c r="Q60" i="13"/>
  <c r="Q56" i="13"/>
  <c r="Q52" i="13"/>
  <c r="AE63" i="13"/>
  <c r="AE62" i="13"/>
  <c r="AE60" i="13"/>
  <c r="AE56" i="13"/>
  <c r="AE52" i="13"/>
  <c r="AL63" i="13"/>
  <c r="AL62" i="13"/>
  <c r="AL60" i="13"/>
  <c r="AL56" i="13"/>
  <c r="AL52" i="13"/>
  <c r="AS63" i="13"/>
  <c r="AS62" i="13"/>
  <c r="AS60" i="13"/>
  <c r="AS56" i="13"/>
  <c r="AS52" i="13"/>
  <c r="AZ63" i="13"/>
  <c r="AZ62" i="13"/>
  <c r="AZ60" i="13"/>
  <c r="AZ56" i="13"/>
  <c r="AZ52" i="13"/>
  <c r="BG63" i="13"/>
  <c r="BG62" i="13"/>
  <c r="BG60" i="13"/>
  <c r="BG56" i="13"/>
  <c r="BG52" i="13"/>
  <c r="BN63" i="13"/>
  <c r="BN62" i="13"/>
  <c r="BN60" i="13"/>
  <c r="BN56" i="13"/>
  <c r="BN52" i="13"/>
  <c r="CA63" i="13"/>
  <c r="CA62" i="13"/>
  <c r="CA60" i="13"/>
  <c r="CA56" i="13"/>
  <c r="CA52" i="13"/>
  <c r="BU63" i="13"/>
  <c r="BU62" i="13"/>
  <c r="BU60" i="13"/>
  <c r="BU56" i="13"/>
  <c r="BU52" i="13"/>
  <c r="X63" i="13"/>
  <c r="X62" i="13"/>
  <c r="X60" i="13"/>
  <c r="X56" i="13"/>
  <c r="X52" i="13"/>
  <c r="Q31" i="12"/>
  <c r="Q34" i="12"/>
  <c r="Q30" i="12"/>
  <c r="AS64" i="13" l="1"/>
  <c r="BG64" i="13"/>
  <c r="AL64" i="13"/>
  <c r="CA64" i="13"/>
  <c r="BU64" i="13"/>
  <c r="C64" i="13"/>
  <c r="Q64" i="13"/>
  <c r="X64" i="13"/>
  <c r="J64" i="13"/>
  <c r="BN64" i="13"/>
  <c r="AZ64" i="13"/>
  <c r="AE64" i="13"/>
  <c r="O39" i="12"/>
  <c r="O42" i="12"/>
  <c r="O45" i="12" l="1"/>
  <c r="Q45" i="12" s="1"/>
  <c r="O46" i="12"/>
  <c r="Q46" i="12" s="1"/>
  <c r="O50" i="12"/>
  <c r="Q50" i="12" s="1"/>
  <c r="O49" i="12"/>
  <c r="Q49" i="12" s="1"/>
  <c r="O47" i="12"/>
  <c r="Q47" i="12" s="1"/>
  <c r="O58" i="12" l="1"/>
  <c r="Q58" i="12" s="1"/>
  <c r="O62" i="12" l="1"/>
  <c r="Q62" i="12" s="1"/>
  <c r="O59" i="12"/>
  <c r="Q59" i="12" s="1"/>
  <c r="O52" i="12"/>
  <c r="Q52" i="12" s="1"/>
  <c r="O53" i="12"/>
  <c r="Q53" i="12" s="1"/>
  <c r="O54" i="12"/>
  <c r="Q39" i="12"/>
  <c r="O51" i="12"/>
  <c r="Q51" i="12" s="1"/>
  <c r="O48" i="12"/>
  <c r="Q48" i="12" s="1"/>
  <c r="O67" i="12" l="1"/>
  <c r="Q54" i="12"/>
  <c r="O64" i="12"/>
  <c r="Q64" i="12" s="1"/>
  <c r="Q56" i="12"/>
  <c r="O63" i="12" l="1"/>
  <c r="Q63" i="12" s="1"/>
  <c r="O80" i="12"/>
  <c r="Q80" i="12" s="1"/>
  <c r="O55" i="12"/>
  <c r="Q55" i="12" s="1"/>
  <c r="O60" i="12"/>
  <c r="Q60" i="12" s="1"/>
  <c r="O61" i="12"/>
  <c r="Q61" i="12" s="1"/>
  <c r="O65" i="12"/>
  <c r="Q65" i="12" s="1"/>
  <c r="O57" i="12" l="1"/>
  <c r="G46" i="13" l="1"/>
  <c r="O79" i="12" l="1"/>
  <c r="Q57" i="12" l="1"/>
  <c r="BR46" i="13" l="1"/>
  <c r="BK46" i="13"/>
  <c r="BD46" i="13"/>
  <c r="AW46" i="13"/>
  <c r="AP46" i="13"/>
  <c r="AI46" i="13"/>
  <c r="AB46" i="13"/>
  <c r="U46" i="13"/>
  <c r="N46" i="13"/>
  <c r="CE46" i="13" l="1"/>
  <c r="O73" i="12"/>
  <c r="Q73" i="12" s="1"/>
  <c r="O70" i="12" l="1"/>
  <c r="Q70" i="12" s="1"/>
  <c r="O77" i="12"/>
  <c r="Q77" i="12" s="1"/>
  <c r="O66" i="12"/>
  <c r="Q66" i="12" s="1"/>
  <c r="O74" i="12"/>
  <c r="Q74" i="12" s="1"/>
  <c r="Q79" i="12"/>
  <c r="O84" i="12"/>
  <c r="Q84" i="12" s="1"/>
  <c r="O72" i="12"/>
  <c r="Q72" i="12" s="1"/>
  <c r="O75" i="12"/>
  <c r="Q75" i="12" s="1"/>
  <c r="O76" i="12"/>
  <c r="Q76" i="12" s="1"/>
  <c r="O81" i="12"/>
  <c r="Q81" i="12" s="1"/>
  <c r="O83" i="12"/>
  <c r="Q83" i="12" s="1"/>
  <c r="O86" i="12"/>
  <c r="Q86" i="12" s="1"/>
  <c r="O89" i="12"/>
  <c r="Q89" i="12" s="1"/>
  <c r="O87" i="12"/>
  <c r="Q87" i="12" s="1"/>
  <c r="O92" i="12"/>
  <c r="Q92" i="12" s="1"/>
  <c r="Q42" i="12"/>
  <c r="O68" i="12"/>
  <c r="Q68" i="12" s="1"/>
  <c r="O69" i="12"/>
  <c r="Q69" i="12" s="1"/>
  <c r="O96" i="12"/>
  <c r="Q96" i="12" s="1"/>
  <c r="O94" i="12"/>
  <c r="Q94" i="12" s="1"/>
  <c r="O93" i="12"/>
  <c r="Q93" i="12" s="1"/>
  <c r="O105" i="12"/>
  <c r="Q105" i="12" s="1"/>
  <c r="O99" i="12"/>
  <c r="Q99" i="12" s="1"/>
  <c r="O71" i="12"/>
  <c r="Q71" i="12" s="1"/>
  <c r="O88" i="12"/>
  <c r="Q88" i="12" s="1"/>
  <c r="O78" i="12"/>
  <c r="Q78" i="12" s="1"/>
  <c r="O98" i="12"/>
  <c r="Q98" i="12" s="1"/>
  <c r="O97" i="12"/>
  <c r="Q97" i="12" s="1"/>
  <c r="O101" i="12"/>
  <c r="Q101" i="12" s="1"/>
  <c r="O114" i="12"/>
  <c r="Q114" i="12" s="1"/>
  <c r="O115" i="12"/>
  <c r="Q115" i="12" s="1"/>
  <c r="O100" i="12"/>
  <c r="Q100" i="12" s="1"/>
  <c r="O82" i="12"/>
  <c r="Q82" i="12" s="1"/>
  <c r="O85" i="12"/>
  <c r="Q85" i="12" s="1"/>
  <c r="O90" i="12"/>
  <c r="Q90" i="12" s="1"/>
  <c r="O106" i="12"/>
  <c r="Q106" i="12" s="1"/>
  <c r="O104" i="12"/>
  <c r="Q104" i="12" s="1"/>
  <c r="O95" i="12"/>
  <c r="Q95" i="12" s="1"/>
  <c r="Q112" i="12"/>
  <c r="O91" i="12"/>
  <c r="Q91" i="12" s="1"/>
  <c r="Q113" i="12"/>
  <c r="O102" i="12"/>
  <c r="Q102" i="12" s="1"/>
  <c r="O103" i="12"/>
  <c r="Q103" i="12" s="1"/>
  <c r="Q116" i="12"/>
  <c r="CG38" i="11" l="1"/>
  <c r="G39" i="11"/>
  <c r="N39" i="11"/>
  <c r="U39" i="11"/>
  <c r="AB39" i="11"/>
  <c r="AI39" i="11"/>
  <c r="AP39" i="11"/>
  <c r="AW39" i="11"/>
  <c r="BD39" i="11"/>
  <c r="BK39" i="11"/>
  <c r="BR39" i="11"/>
  <c r="BY39" i="11"/>
  <c r="CF39" i="11"/>
  <c r="CG39" i="11" l="1"/>
  <c r="H42" i="7" l="1"/>
  <c r="H43" i="7"/>
  <c r="H44" i="7"/>
  <c r="H45" i="7"/>
  <c r="H46" i="7"/>
  <c r="H47" i="7"/>
  <c r="H41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 Laurent</author>
    <author>tc={399CB8C4-55CD-46A8-A4AF-7CCF1EF49CFA}</author>
    <author>tc={335AA5C8-B132-4E18-B1D0-BA646248FB88}</author>
  </authors>
  <commentList>
    <comment ref="B7" authorId="0" shapeId="0" xr:uid="{79234684-D06C-4E08-A672-4D969249A223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avant 02</t>
        </r>
      </text>
    </comment>
    <comment ref="B8" authorId="0" shapeId="0" xr:uid="{7B2FB05E-0E19-4319-85ED-E37BA80F63F5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avant 01</t>
        </r>
      </text>
    </comment>
    <comment ref="B11" authorId="0" shapeId="0" xr:uid="{9427186A-5DAC-408F-8C0C-2FAB709F6DB8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avant 01</t>
        </r>
      </text>
    </comment>
    <comment ref="B12" authorId="0" shapeId="0" xr:uid="{961586E6-DCDA-4C09-85CA-4AF593E7A94D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ajouté suite séance ordonnancement du 17.01.22</t>
        </r>
      </text>
    </comment>
    <comment ref="C13" authorId="1" shapeId="0" xr:uid="{399CB8C4-55CD-46A8-A4AF-7CCF1EF49C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vérifier la date de péremption du bulk</t>
      </text>
    </comment>
    <comment ref="B18" authorId="0" shapeId="0" xr:uid="{3CB86466-243A-4E8A-B00E-B3C96C14A635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avant 22-01</t>
        </r>
      </text>
    </comment>
    <comment ref="K19" authorId="2" shapeId="0" xr:uid="{335AA5C8-B132-4E18-B1D0-BA646248FB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maintenir ? En tout cas à revoir car dates ne sont plus à jour</t>
      </text>
    </comment>
    <comment ref="B20" authorId="0" shapeId="0" xr:uid="{3A7323CB-775B-479D-AAE5-12D4B702AE72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21,22et 23 pas utilisé</t>
        </r>
      </text>
    </comment>
    <comment ref="B24" authorId="0" shapeId="0" xr:uid="{78FA909E-EFA6-4AEF-AD2F-0AF3F48094B2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3.75-18 a été pris pour prélèvement de 120 flacons</t>
        </r>
      </text>
    </comment>
    <comment ref="B37" authorId="0" shapeId="0" xr:uid="{EB975A8D-EC49-4F15-92EF-45383D558C03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10 et 11 a été "piqué" de 120 fl. À la lyo  pour les envois Brésil</t>
        </r>
      </text>
    </comment>
    <comment ref="B40" authorId="0" shapeId="0" xr:uid="{FFE106B9-C4B4-4B8E-BDA0-26515ADF0CCD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11.29-19 piqué analyse 21-013765 (?)</t>
        </r>
      </text>
    </comment>
    <comment ref="B41" authorId="0" shapeId="0" xr:uid="{6EA596D3-13E7-4C17-AE11-0AC1272B5E6C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dossiers 16 et 17 "piqués" pour les envois Brésil</t>
        </r>
      </text>
    </comment>
    <comment ref="B45" authorId="0" shapeId="0" xr:uid="{01B89B6C-D254-45CF-82F8-CABFF5E13139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22.5-16: Chine
22.5-17: Brésil
22.5-18: s'est mélangé avec le 15</t>
        </r>
      </text>
    </comment>
    <comment ref="B46" authorId="0" shapeId="0" xr:uid="{5F07003C-8856-4BD5-90B1-7EB74B553AD3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dossier 13 (pas attribué) et 14 (Chine)</t>
        </r>
      </text>
    </comment>
    <comment ref="K116" authorId="0" shapeId="0" xr:uid="{55275C76-E27B-4614-B5C6-616131AC9AFE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prélèvement X-ray, pour marché: date livraison : 06.05.20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 Laurent</author>
    <author>tc={3F0B0A04-2E9D-44CD-8EDD-50AD98E18E47}</author>
  </authors>
  <commentList>
    <comment ref="BU9" authorId="0" shapeId="0" xr:uid="{791C8D60-5B6F-4AAB-B873-7650A8D5F60C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sur B1, sortie lyo le vendredi 5</t>
        </r>
      </text>
    </comment>
    <comment ref="BU21" authorId="0" shapeId="0" xr:uid="{543303CF-1F17-40E7-ADD8-63C4D359C0A5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faire protocole, 2 polymère équivalent 22.5</t>
        </r>
      </text>
    </comment>
    <comment ref="AL29" authorId="0" shapeId="0" xr:uid="{A681F1FE-114E-44A3-A6DF-BB6818453D71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1er lot DEB21X</t>
        </r>
      </text>
    </comment>
    <comment ref="AE31" authorId="1" shapeId="0" xr:uid="{3F0B0A04-2E9D-44CD-8EDD-50AD98E18E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@Laurent Gay Plutôt 3.75-10 selon retour gamma du 09.06.21. Pareil pour la fabrication du 14.06.21, 3.75-11 au lieu de -13? A+
Réponse :
    @Xavier Bruttin, en effet le 10 est devenu le 12 et le 11 le 13. J'ai corrigé partout normalement (ce fichier et le planning de prod)</t>
      </text>
    </comment>
    <comment ref="AU33" authorId="0" shapeId="0" xr:uid="{4B964B92-F86B-4244-BF9C-DAA8B2AEF1DC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+ 120 flacons Brésil en DEB22G</t>
        </r>
      </text>
    </comment>
    <comment ref="C58" authorId="0" shapeId="0" xr:uid="{6836600D-256E-405D-8A30-3FBD09F9272D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3 et 4 mél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 Laurent</author>
  </authors>
  <commentList>
    <comment ref="BN13" authorId="0" shapeId="0" xr:uid="{F54AE8F6-FF82-4297-89F2-DECA3D9AF72A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début 10'000 fl / jours</t>
        </r>
      </text>
    </comment>
    <comment ref="BS31" authorId="0" shapeId="0" xr:uid="{5B04787F-E4CD-4DED-A2BF-9AA3D6D82393}">
      <text>
        <r>
          <rPr>
            <b/>
            <sz val="9"/>
            <color indexed="81"/>
            <rFont val="Tahoma"/>
            <family val="2"/>
          </rPr>
          <t>Gay Laurent:</t>
        </r>
        <r>
          <rPr>
            <sz val="9"/>
            <color indexed="81"/>
            <rFont val="Tahoma"/>
            <family val="2"/>
          </rPr>
          <t xml:space="preserve">
dernière modification</t>
        </r>
      </text>
    </comment>
  </commentList>
</comments>
</file>

<file path=xl/sharedStrings.xml><?xml version="1.0" encoding="utf-8"?>
<sst xmlns="http://schemas.openxmlformats.org/spreadsheetml/2006/main" count="3158" uniqueCount="550">
  <si>
    <t>Avancement des lots</t>
  </si>
  <si>
    <t>Formulation</t>
  </si>
  <si>
    <t>Numéro dossier (OF)
PROD-</t>
  </si>
  <si>
    <t>Echelle</t>
  </si>
  <si>
    <t>Peut-être lancé (oui / non)</t>
  </si>
  <si>
    <t>Destination (si spécialité)</t>
  </si>
  <si>
    <t>N° lot</t>
  </si>
  <si>
    <t>bulk</t>
  </si>
  <si>
    <t>lyo</t>
  </si>
  <si>
    <t>IV</t>
  </si>
  <si>
    <t>Irr.</t>
  </si>
  <si>
    <t>1ère date envoi prévue</t>
  </si>
  <si>
    <t>Etat actuel</t>
  </si>
  <si>
    <t>date sortie lyo</t>
  </si>
  <si>
    <t>date retour irr</t>
  </si>
  <si>
    <t>date libération (25 jours après retour irr)</t>
  </si>
  <si>
    <t xml:space="preserve">date réelle fin analyse </t>
  </si>
  <si>
    <t>différence date livraion et date libération</t>
  </si>
  <si>
    <t>type irradiation</t>
  </si>
  <si>
    <t>Remarque</t>
  </si>
  <si>
    <t>terminé (oui / non)</t>
  </si>
  <si>
    <t>DEB21X</t>
  </si>
  <si>
    <t>attendre</t>
  </si>
  <si>
    <t>6600 fraction ?</t>
  </si>
  <si>
    <t>aché</t>
  </si>
  <si>
    <t>DEB11</t>
  </si>
  <si>
    <t>6600 fraction 1</t>
  </si>
  <si>
    <t>Mex et autres</t>
  </si>
  <si>
    <t>21-3.75-24</t>
  </si>
  <si>
    <t>6600 fraction 2</t>
  </si>
  <si>
    <t>repris</t>
  </si>
  <si>
    <t>21-014743</t>
  </si>
  <si>
    <t>21-3.75-20</t>
  </si>
  <si>
    <t>oui</t>
  </si>
  <si>
    <t>utiliser PLG 50:50 Sequens</t>
  </si>
  <si>
    <t>21-3.75-19</t>
  </si>
  <si>
    <t>21-014638</t>
  </si>
  <si>
    <t>prêt à être irradié</t>
  </si>
  <si>
    <t>21-3.75-17</t>
  </si>
  <si>
    <t>21-014557</t>
  </si>
  <si>
    <t>en analyse</t>
  </si>
  <si>
    <t>21-3.75-16</t>
  </si>
  <si>
    <t>21-014556</t>
  </si>
  <si>
    <t>DEB22G</t>
  </si>
  <si>
    <t>11.25</t>
  </si>
  <si>
    <t>non</t>
  </si>
  <si>
    <t>21-3.75-14</t>
  </si>
  <si>
    <t>21-014382</t>
  </si>
  <si>
    <t>terminé</t>
  </si>
  <si>
    <t>21-3.75-13</t>
  </si>
  <si>
    <t>21-014332</t>
  </si>
  <si>
    <t>Implémentation Irradiation Deb 21X</t>
  </si>
  <si>
    <t>6600 f2</t>
  </si>
  <si>
    <t>Unilab</t>
  </si>
  <si>
    <t>21-11.25-24</t>
  </si>
  <si>
    <t>6600 f1</t>
  </si>
  <si>
    <t>21-11.25-22</t>
  </si>
  <si>
    <t xml:space="preserve">21-014621 </t>
  </si>
  <si>
    <t>21-11.25-21</t>
  </si>
  <si>
    <t>21-014586</t>
  </si>
  <si>
    <t>21-014639</t>
  </si>
  <si>
    <t>21-11.25-20</t>
  </si>
  <si>
    <t>21-014429</t>
  </si>
  <si>
    <t>21-11.25-18</t>
  </si>
  <si>
    <t>AS</t>
  </si>
  <si>
    <t>21-014290</t>
  </si>
  <si>
    <t>20-012561-2 bulk 16 mois 02-RDG-2021-106
Stabilité accélérée</t>
  </si>
  <si>
    <t>21-11.25-15</t>
  </si>
  <si>
    <t>21-014102</t>
  </si>
  <si>
    <t>21-11.25-13</t>
  </si>
  <si>
    <t>21-014014</t>
  </si>
  <si>
    <t>21-11.25-14</t>
  </si>
  <si>
    <t>21-014019</t>
  </si>
  <si>
    <t>produire en mai et juin</t>
  </si>
  <si>
    <t>21-11.25-12</t>
  </si>
  <si>
    <t>21-013941</t>
  </si>
  <si>
    <t>21-11.25-11</t>
  </si>
  <si>
    <t>21-013905</t>
  </si>
  <si>
    <t>21-11.25-10</t>
  </si>
  <si>
    <t>21-013937</t>
  </si>
  <si>
    <t>11.25A</t>
  </si>
  <si>
    <t>20-013117</t>
  </si>
  <si>
    <t>11.25B</t>
  </si>
  <si>
    <t>20-013206</t>
  </si>
  <si>
    <t xml:space="preserve">900 flacons pourraient à être livrer pour début septembre. </t>
  </si>
  <si>
    <t>11.25D</t>
  </si>
  <si>
    <t>20-013353</t>
  </si>
  <si>
    <t>11.25E</t>
  </si>
  <si>
    <t>Dr Reddy</t>
  </si>
  <si>
    <t>20-013391</t>
  </si>
  <si>
    <t xml:space="preserve">Etiquetage début janvier. Envoi fin janvier. Voir avec JCL </t>
  </si>
  <si>
    <t>11.25F</t>
  </si>
  <si>
    <t>NA</t>
  </si>
  <si>
    <t>20-013458</t>
  </si>
  <si>
    <t>11.25H</t>
  </si>
  <si>
    <t>20--11.25-02</t>
  </si>
  <si>
    <t>20-013551</t>
  </si>
  <si>
    <t>11.25I</t>
  </si>
  <si>
    <t>20-11.25-04</t>
  </si>
  <si>
    <t>20-013638</t>
  </si>
  <si>
    <t>11.25J</t>
  </si>
  <si>
    <t>20-11.25-03</t>
  </si>
  <si>
    <t>20-013664</t>
  </si>
  <si>
    <t>11.25K</t>
  </si>
  <si>
    <t>20-11.25-05</t>
  </si>
  <si>
    <t>OK</t>
  </si>
  <si>
    <t>20-013732</t>
  </si>
  <si>
    <t xml:space="preserve"> lot référence (Mitsui) - protocole 02-032214, lot de comparaison vs PCAS (11.25L)</t>
  </si>
  <si>
    <t>11.25L</t>
  </si>
  <si>
    <t>20-11.25-06 PCAS</t>
  </si>
  <si>
    <t>21-013765</t>
  </si>
  <si>
    <t>Lot PCAS- protocole 02-032214, même mélangeur, même anneau UBC3 que 11.25K</t>
  </si>
  <si>
    <t>11.25M</t>
  </si>
  <si>
    <t>21-11.25-07</t>
  </si>
  <si>
    <t>21-013857</t>
  </si>
  <si>
    <t>11.25N</t>
  </si>
  <si>
    <t>21-11.25-08</t>
  </si>
  <si>
    <t>21-013860</t>
  </si>
  <si>
    <t>11.25O</t>
  </si>
  <si>
    <t>21-11.25-09</t>
  </si>
  <si>
    <t>21-013906</t>
  </si>
  <si>
    <t>11.25T</t>
  </si>
  <si>
    <t>20-012669</t>
  </si>
  <si>
    <t>libérable. A étiqueter début mai</t>
  </si>
  <si>
    <t>11.25u1</t>
  </si>
  <si>
    <t>20-012751</t>
  </si>
  <si>
    <t>11.25u2</t>
  </si>
  <si>
    <t>20--11.25-01</t>
  </si>
  <si>
    <t xml:space="preserve"> 20-013686</t>
  </si>
  <si>
    <t>Commande confirmée</t>
  </si>
  <si>
    <t>11.25V</t>
  </si>
  <si>
    <t>20-012797</t>
  </si>
  <si>
    <t>Pour Ipsen Juin et juillet. Dr Reddy (erreur?)</t>
  </si>
  <si>
    <t>11.25W</t>
  </si>
  <si>
    <t>20-012811</t>
  </si>
  <si>
    <t>Chili, en mai si possible</t>
  </si>
  <si>
    <t>11.25X</t>
  </si>
  <si>
    <t>20-012962</t>
  </si>
  <si>
    <t>11.25Y</t>
  </si>
  <si>
    <t>20-013096</t>
  </si>
  <si>
    <t>Ferring, Ipsen, Verity : attention aux RDs perry</t>
  </si>
  <si>
    <t>11.25z1</t>
  </si>
  <si>
    <t>20-012938</t>
  </si>
  <si>
    <t>22.5</t>
  </si>
  <si>
    <t>29</t>
  </si>
  <si>
    <t>janvier</t>
  </si>
  <si>
    <t>28</t>
  </si>
  <si>
    <t>21-22.5-26</t>
  </si>
  <si>
    <t>compatible Chine</t>
  </si>
  <si>
    <t>21-22.5-23</t>
  </si>
  <si>
    <t>21-22.5-22</t>
  </si>
  <si>
    <t>21-014545</t>
  </si>
  <si>
    <t>21-22.5-21</t>
  </si>
  <si>
    <t>21-014537</t>
  </si>
  <si>
    <t>21-22.5-20</t>
  </si>
  <si>
    <t>21-014383</t>
  </si>
  <si>
    <t>Implémentation Irradiation DEB 21X</t>
  </si>
  <si>
    <t>21-22.5-19</t>
  </si>
  <si>
    <t>21-014318</t>
  </si>
  <si>
    <t>21-22.5-15</t>
  </si>
  <si>
    <t>21-014189</t>
  </si>
  <si>
    <t>21-22.5-12</t>
  </si>
  <si>
    <t>Aché</t>
  </si>
  <si>
    <t>21-014076</t>
  </si>
  <si>
    <t>fraction 2</t>
  </si>
  <si>
    <t>21-22.5-11</t>
  </si>
  <si>
    <t>Italie</t>
  </si>
  <si>
    <t>21-014006</t>
  </si>
  <si>
    <t>fraction 1 (à planifier fraction 2) pour Italie</t>
  </si>
  <si>
    <t>21-22.5-10</t>
  </si>
  <si>
    <t>21-013897</t>
  </si>
  <si>
    <t>21-22.5-09</t>
  </si>
  <si>
    <t>21-013896</t>
  </si>
  <si>
    <t>lot Chine phase clinique III CPP. Envoi env. 1000 fl Xray 16.03.21</t>
  </si>
  <si>
    <t>22.5A</t>
  </si>
  <si>
    <t>20-013171</t>
  </si>
  <si>
    <t>02-RDG-145 problème de broyage microgranules, si rendement plus faible ok (16'000 flacons suite prob UBC3 de B2)</t>
  </si>
  <si>
    <t>22.5B</t>
  </si>
  <si>
    <t>20-013310</t>
  </si>
  <si>
    <t>22.5C</t>
  </si>
  <si>
    <t>20-013328</t>
  </si>
  <si>
    <t>22.5D</t>
  </si>
  <si>
    <t>20-013411</t>
  </si>
  <si>
    <t>Dr reddy - étiquettes à demander</t>
  </si>
  <si>
    <t>22.5E</t>
  </si>
  <si>
    <t>20-013439</t>
  </si>
  <si>
    <t>22.5F</t>
  </si>
  <si>
    <t>20-22.5-02</t>
  </si>
  <si>
    <t>20-013487</t>
  </si>
  <si>
    <t>22.5G</t>
  </si>
  <si>
    <t>20-22.5-03</t>
  </si>
  <si>
    <t>20-013495</t>
  </si>
  <si>
    <t>22.5H</t>
  </si>
  <si>
    <t>20-22.5-05</t>
  </si>
  <si>
    <t>20-013609</t>
  </si>
  <si>
    <t>à faire</t>
  </si>
  <si>
    <t>22.5I</t>
  </si>
  <si>
    <t>20-22.5-04</t>
  </si>
  <si>
    <t>20-013693</t>
  </si>
  <si>
    <t>à confirmer prochain meeting</t>
  </si>
  <si>
    <t>22.5J</t>
  </si>
  <si>
    <t>20-013696</t>
  </si>
  <si>
    <t>fait sur décembre 2020 (OK pour YGY)</t>
  </si>
  <si>
    <t>22.5K</t>
  </si>
  <si>
    <t>20-22.5-08</t>
  </si>
  <si>
    <t>21-013818</t>
  </si>
  <si>
    <t>lot de routine de référence vs 22.5l PCAS</t>
  </si>
  <si>
    <t>22.5l PCAS</t>
  </si>
  <si>
    <t>20-22.5-07</t>
  </si>
  <si>
    <t>PCAS</t>
  </si>
  <si>
    <t>Lot PCAS selon 02-033478 (éch. 3/4 mélanges)</t>
  </si>
  <si>
    <t>22.5S</t>
  </si>
  <si>
    <t>20-012731</t>
  </si>
  <si>
    <t>Dr Reddy (étiquettes),</t>
  </si>
  <si>
    <t>22.5T</t>
  </si>
  <si>
    <t>20-012841</t>
  </si>
  <si>
    <t>22.5U</t>
  </si>
  <si>
    <t>20-012867</t>
  </si>
  <si>
    <t>Chine 20'000</t>
  </si>
  <si>
    <t>22.5v</t>
  </si>
  <si>
    <t>20-012909</t>
  </si>
  <si>
    <t>Chine 6600</t>
  </si>
  <si>
    <t>22.5w</t>
  </si>
  <si>
    <t>20-012911</t>
  </si>
  <si>
    <t>Chine 6600, petit frère du 22.5v</t>
  </si>
  <si>
    <t>22.5x</t>
  </si>
  <si>
    <t>20-012986</t>
  </si>
  <si>
    <t>2 fractions en extrudats (depuis déc. 19). Prêt à être réparti</t>
  </si>
  <si>
    <t>22.5Y</t>
  </si>
  <si>
    <t>20-013073</t>
  </si>
  <si>
    <t>22.5Z</t>
  </si>
  <si>
    <t>20-013136</t>
  </si>
  <si>
    <t>ok pour débuter, lyo sur juin - juillet</t>
  </si>
  <si>
    <t>3.75</t>
  </si>
  <si>
    <t>21-3.75-15</t>
  </si>
  <si>
    <t>21-014445</t>
  </si>
  <si>
    <t>commande OK</t>
  </si>
  <si>
    <t>21-3.75-12</t>
  </si>
  <si>
    <t>21-014261</t>
  </si>
  <si>
    <t>21-3.75-09</t>
  </si>
  <si>
    <t>21-014201</t>
  </si>
  <si>
    <t>21-3.75-07</t>
  </si>
  <si>
    <t xml:space="preserve">21-013947 </t>
  </si>
  <si>
    <t>avec PLG 50:50 PCAS</t>
  </si>
  <si>
    <t>21-3.75-06</t>
  </si>
  <si>
    <t>21-013895</t>
  </si>
  <si>
    <t>3.75a1</t>
  </si>
  <si>
    <t>20-3.75-02</t>
  </si>
  <si>
    <t>20-013539</t>
  </si>
  <si>
    <t>prod fin oct- début nov</t>
  </si>
  <si>
    <t>3.75a2</t>
  </si>
  <si>
    <t>21-3.75-08</t>
  </si>
  <si>
    <t>21-014108</t>
  </si>
  <si>
    <r>
      <rPr>
        <sz val="10"/>
        <color theme="1"/>
        <rFont val="Calibri"/>
        <family val="2"/>
        <scheme val="minor"/>
      </rPr>
      <t>Mél date du 21.10.20. Tam. microg. Au eu lieu le 4.11.2020. A répartir avant le 21.04.21!!. OK de YGY.</t>
    </r>
    <r>
      <rPr>
        <sz val="10"/>
        <color rgb="FF7030A0"/>
        <rFont val="Calibri"/>
        <family val="2"/>
        <scheme val="minor"/>
      </rPr>
      <t xml:space="preserve"> Terminé</t>
    </r>
  </si>
  <si>
    <t>3.75B</t>
  </si>
  <si>
    <t>20-013364</t>
  </si>
  <si>
    <t>tâches d'huile</t>
  </si>
  <si>
    <t>3.75C</t>
  </si>
  <si>
    <t>20-3.75-04</t>
  </si>
  <si>
    <t>20-013579</t>
  </si>
  <si>
    <t>avancé</t>
  </si>
  <si>
    <t>3.75D</t>
  </si>
  <si>
    <t>21-3.75-03</t>
  </si>
  <si>
    <t xml:space="preserve">21-013831 </t>
  </si>
  <si>
    <t>en extrudats, à broyer que max 30 jours avant répartition</t>
  </si>
  <si>
    <t>3.75E</t>
  </si>
  <si>
    <t>21-3.75-05</t>
  </si>
  <si>
    <t>21-013907</t>
  </si>
  <si>
    <t>3.75u2</t>
  </si>
  <si>
    <t>20-012757</t>
  </si>
  <si>
    <t>Dr Reddy (étiquettes)</t>
  </si>
  <si>
    <t>3.75V</t>
  </si>
  <si>
    <t>20-012772</t>
  </si>
  <si>
    <t>Demande d'Adium d'avoir les 6000 asap</t>
  </si>
  <si>
    <t>3.75w1</t>
  </si>
  <si>
    <t>20-012934</t>
  </si>
  <si>
    <t>3.75w2</t>
  </si>
  <si>
    <t>20-013022</t>
  </si>
  <si>
    <t>devenu urgent remplace W1 qui est pour Aché</t>
  </si>
  <si>
    <t>3.75X</t>
  </si>
  <si>
    <t>20-013041</t>
  </si>
  <si>
    <t>livré à UNILAB en juillet, plus de problème au niveau RD dissolution à 1h</t>
  </si>
  <si>
    <t>3.75Y</t>
  </si>
  <si>
    <t>20-013197</t>
  </si>
  <si>
    <t>3.75z1</t>
  </si>
  <si>
    <t>20-013284</t>
  </si>
  <si>
    <t>commande confirmée.</t>
  </si>
  <si>
    <t>3.75z2</t>
  </si>
  <si>
    <t>20-3.75-01</t>
  </si>
  <si>
    <t>20-013520</t>
  </si>
  <si>
    <t>pas encore d'attribution</t>
  </si>
  <si>
    <t>2021 - prévisions des lots</t>
  </si>
  <si>
    <t>en violet</t>
  </si>
  <si>
    <t>date de répartition</t>
  </si>
  <si>
    <t>en bleu</t>
  </si>
  <si>
    <t>sortie lyo</t>
  </si>
  <si>
    <t>FEVRIER 2021</t>
  </si>
  <si>
    <t>DECEMBRE 2021</t>
  </si>
  <si>
    <t>DATE</t>
  </si>
  <si>
    <t>LOT</t>
  </si>
  <si>
    <t>envoi IRRAD.</t>
  </si>
  <si>
    <t>retour IRRAD.</t>
  </si>
  <si>
    <t>CARTONS</t>
  </si>
  <si>
    <t>V</t>
  </si>
  <si>
    <t>L</t>
  </si>
  <si>
    <t>20-3.75-03</t>
  </si>
  <si>
    <t xml:space="preserve">21-22.5-09 </t>
  </si>
  <si>
    <t>J</t>
  </si>
  <si>
    <t>21-11.25-14 6600 B</t>
  </si>
  <si>
    <t>S</t>
  </si>
  <si>
    <t>M</t>
  </si>
  <si>
    <t>maintenance gamma Synergy</t>
  </si>
  <si>
    <t>D</t>
  </si>
  <si>
    <t>21-11.25-26</t>
  </si>
  <si>
    <t>21-11.25-24 6600</t>
  </si>
  <si>
    <t>21-3.75-08 Aché</t>
  </si>
  <si>
    <t xml:space="preserve">lot d'essai </t>
  </si>
  <si>
    <t>20-22.5-01  (20-013696)</t>
  </si>
  <si>
    <t>21-11.25-15 Aché</t>
  </si>
  <si>
    <t>21-3.75-25</t>
  </si>
  <si>
    <t>21-22.5-12  6600 Aché</t>
  </si>
  <si>
    <t>21-11.25-23</t>
  </si>
  <si>
    <t>20-3.75-05</t>
  </si>
  <si>
    <t>21-22.5-12 6600 Aché</t>
  </si>
  <si>
    <t>21-11.25-18 (bulk 16 mois)</t>
  </si>
  <si>
    <t>21-3.75-12 Aché</t>
  </si>
  <si>
    <t>+ lot essai 1 carton</t>
  </si>
  <si>
    <t>lot placébo 20k fl</t>
  </si>
  <si>
    <t>21-11.25-25</t>
  </si>
  <si>
    <t>21-3.75-09 Aché</t>
  </si>
  <si>
    <t>20-11.25-05 lot réf. PCAS</t>
  </si>
  <si>
    <t>20-11.25-05 lot réf. PCAS (20-013732 )</t>
  </si>
  <si>
    <t>21-22.5-27</t>
  </si>
  <si>
    <t>20-22.5-07 PCAS 3/4 mél</t>
  </si>
  <si>
    <t xml:space="preserve">  </t>
  </si>
  <si>
    <t>21-11.25-20 6600 fl</t>
  </si>
  <si>
    <t>21-22.5-11 6600 Italie</t>
  </si>
  <si>
    <t>requalif lyo B2</t>
  </si>
  <si>
    <t>20-22.5-08 lot réf. PCAS</t>
  </si>
  <si>
    <t xml:space="preserve">21-22.5-10 </t>
  </si>
  <si>
    <t>11.25g1</t>
  </si>
  <si>
    <t>3.75f1</t>
  </si>
  <si>
    <t>lyo 6600 placeco projet brosseuse</t>
  </si>
  <si>
    <t>DEB11G</t>
  </si>
  <si>
    <t>DEB11(G)</t>
  </si>
  <si>
    <t>Total</t>
  </si>
  <si>
    <t>DEB11G et DEB21X</t>
  </si>
  <si>
    <t>TOTAL CARTONS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</si>
  <si>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</si>
  <si>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</si>
  <si>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</si>
  <si>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</si>
  <si>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</si>
  <si>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</si>
  <si>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</si>
  <si>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</si>
  <si>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</si>
  <si>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</si>
  <si>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</si>
  <si>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Répartition (sortie lyo)</t>
  </si>
  <si>
    <t>éch 6600</t>
  </si>
  <si>
    <t>éch 20'000</t>
  </si>
  <si>
    <t>nbre flacons</t>
  </si>
  <si>
    <t>total</t>
  </si>
  <si>
    <t>objectif (Kamban) discuté 13.04.21</t>
  </si>
  <si>
    <t>1 lot 20k tous les 2 mois</t>
  </si>
  <si>
    <t>4 lots 20k / 3 mois</t>
  </si>
  <si>
    <t>1 lot 20k par mois</t>
  </si>
  <si>
    <t>lots 6600 Aché selon commande</t>
  </si>
  <si>
    <t>Lyo</t>
  </si>
  <si>
    <t>Remarques</t>
  </si>
  <si>
    <t>Août</t>
  </si>
  <si>
    <t>2020 - prévisions des lots (et réalisés)</t>
  </si>
  <si>
    <t>update: 122.09.20 (10'000 fl / jour dès le 8 octobre)</t>
  </si>
  <si>
    <t>JANVIER</t>
  </si>
  <si>
    <t>FEVRIER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</si>
  <si>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</si>
  <si>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</si>
  <si>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</si>
  <si>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</si>
  <si>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</si>
  <si>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</si>
  <si>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</si>
  <si>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</si>
  <si>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DECEMBRE</t>
  </si>
  <si>
    <t xml:space="preserve">20-013328 </t>
  </si>
  <si>
    <t xml:space="preserve">20-013364 </t>
  </si>
  <si>
    <t>11.25z2</t>
  </si>
  <si>
    <t>3.75C envoi</t>
  </si>
  <si>
    <t>pas possible pour Synergy cette semaine</t>
  </si>
  <si>
    <t>3.75C retour</t>
  </si>
  <si>
    <t>20-012550</t>
  </si>
  <si>
    <t>22.5H envoi</t>
  </si>
  <si>
    <t>22.5H  retour</t>
  </si>
  <si>
    <t>20-012546</t>
  </si>
  <si>
    <t xml:space="preserve">20-012811  </t>
  </si>
  <si>
    <t>20-012485</t>
  </si>
  <si>
    <t>19-012451</t>
  </si>
  <si>
    <t>19-012456</t>
  </si>
  <si>
    <t xml:space="preserve">20-013310 </t>
  </si>
  <si>
    <t>20-013487  envoi</t>
  </si>
  <si>
    <t>11.25I envoi</t>
  </si>
  <si>
    <t>20-012560</t>
  </si>
  <si>
    <t>20-013487 retour</t>
  </si>
  <si>
    <t>11.25I retour</t>
  </si>
  <si>
    <t xml:space="preserve">20-012550 </t>
  </si>
  <si>
    <t xml:space="preserve">20-012986 </t>
  </si>
  <si>
    <t>20-013411  envoi</t>
  </si>
  <si>
    <t>11.25K lot réf. PCAS</t>
  </si>
  <si>
    <t>20-013411 retour</t>
  </si>
  <si>
    <t>11.25J envoi</t>
  </si>
  <si>
    <t>11.25z2 envoi</t>
  </si>
  <si>
    <t>11.25J retour</t>
  </si>
  <si>
    <t>22.5G envoi</t>
  </si>
  <si>
    <t>11.25z2 retour</t>
  </si>
  <si>
    <t xml:space="preserve">20-013022 </t>
  </si>
  <si>
    <t>3.75z2 envoi</t>
  </si>
  <si>
    <t>22.5G retour</t>
  </si>
  <si>
    <t>20-012496</t>
  </si>
  <si>
    <t xml:space="preserve">20-012867 </t>
  </si>
  <si>
    <t xml:space="preserve">20-013284 </t>
  </si>
  <si>
    <t>3.75z2 retour</t>
  </si>
  <si>
    <t>20-013439  envoi</t>
  </si>
  <si>
    <t>22.5I envoi</t>
  </si>
  <si>
    <t>20-013439 retour</t>
  </si>
  <si>
    <t>22.5I retour</t>
  </si>
  <si>
    <t>22.5J et 11.25K en 2021</t>
  </si>
  <si>
    <t xml:space="preserve">20-012772 </t>
  </si>
  <si>
    <t>11.25H envoi</t>
  </si>
  <si>
    <t xml:space="preserve">20-012560 </t>
  </si>
  <si>
    <t>3.75a1 envoi</t>
  </si>
  <si>
    <t>11.25H retour</t>
  </si>
  <si>
    <t>3.75a1 retour</t>
  </si>
  <si>
    <t>20-013458  envoi</t>
  </si>
  <si>
    <t>20-013458 retour</t>
  </si>
  <si>
    <t>TOTAL BATCH (date de sortie lyo)</t>
  </si>
  <si>
    <t>BATCH</t>
  </si>
  <si>
    <t>Lot</t>
  </si>
  <si>
    <t>Code</t>
  </si>
  <si>
    <t>livraison</t>
  </si>
  <si>
    <t>F</t>
  </si>
  <si>
    <t>Année</t>
  </si>
  <si>
    <t>Mois Nb</t>
  </si>
  <si>
    <t>Mois Nom</t>
  </si>
  <si>
    <t>Jour  Nb</t>
  </si>
  <si>
    <t>Jour Nom</t>
  </si>
  <si>
    <t>fin QC</t>
  </si>
  <si>
    <t>Date</t>
  </si>
  <si>
    <t>lot</t>
  </si>
  <si>
    <t>GO logisitique</t>
  </si>
  <si>
    <t>étape en cours</t>
  </si>
  <si>
    <t>19-012367</t>
  </si>
  <si>
    <t>19-012415</t>
  </si>
  <si>
    <t>19-012432</t>
  </si>
  <si>
    <t>cq</t>
  </si>
  <si>
    <t>Bulk</t>
  </si>
  <si>
    <t>3.75b2</t>
  </si>
  <si>
    <t>11.25c2</t>
  </si>
  <si>
    <t>3.75b1</t>
  </si>
  <si>
    <t>21-014677</t>
  </si>
  <si>
    <t>21-014717</t>
  </si>
  <si>
    <t>en cours d'analyse</t>
  </si>
  <si>
    <t>terminé (lot urgent pour Aspen)</t>
  </si>
  <si>
    <t>dépendant de commande de Verity =&gt; en attente</t>
  </si>
  <si>
    <t>Lyo 3300 solvant octodure</t>
  </si>
  <si>
    <t>sur janvier faire lots PCAS (4 lots)</t>
  </si>
  <si>
    <t>selon 02-037802</t>
  </si>
  <si>
    <t>à planifier en fct dispo labo (CCL)</t>
  </si>
  <si>
    <t>DEB16X</t>
  </si>
  <si>
    <t>22.5-27 ne pas envoyer en semaine 1</t>
  </si>
  <si>
    <t>en cours</t>
  </si>
  <si>
    <t>21-11.25-27</t>
  </si>
  <si>
    <t>21-22.5-28</t>
  </si>
  <si>
    <t>21-014786</t>
  </si>
  <si>
    <t>21-014760</t>
  </si>
  <si>
    <t>à reprendre</t>
  </si>
  <si>
    <t>FEVRIER 2022</t>
  </si>
  <si>
    <t>DECEMBRE 2022</t>
  </si>
  <si>
    <t>2022 - prévisions des lots</t>
  </si>
  <si>
    <t>PROD-21-22.5-27</t>
  </si>
  <si>
    <t>PROD-21-11.25-27</t>
  </si>
  <si>
    <t>PROD-21-22.5-28</t>
  </si>
  <si>
    <t>Lyo LOT / éch</t>
  </si>
  <si>
    <t>Lyo LOT / Ech.</t>
  </si>
  <si>
    <t>type irradiation / nb cartons</t>
  </si>
  <si>
    <t>DEB22G / 3</t>
  </si>
  <si>
    <t xml:space="preserve">type irradiation / nb cartons </t>
  </si>
  <si>
    <t>à produire en:</t>
  </si>
  <si>
    <t>qui</t>
  </si>
  <si>
    <t>nbre</t>
  </si>
  <si>
    <t>échelle 20k</t>
  </si>
  <si>
    <t>échelle 6k</t>
  </si>
  <si>
    <t>nbre de jours ouvrables</t>
  </si>
  <si>
    <t>nbre lyo équival 20'000 par semaine</t>
  </si>
  <si>
    <t>22-3.75-28 / 6600</t>
  </si>
  <si>
    <t>22-22.5-30 / 20000</t>
  </si>
  <si>
    <t>DEB11 / 6</t>
  </si>
  <si>
    <t xml:space="preserve"> 21-014814</t>
  </si>
  <si>
    <t>21-014823</t>
  </si>
  <si>
    <t>21-014822</t>
  </si>
  <si>
    <t>21-11.25-28</t>
  </si>
  <si>
    <t>pas débuté</t>
  </si>
  <si>
    <t xml:space="preserve"> 21-014838</t>
  </si>
  <si>
    <r>
      <t>pour Aché/Unilab/ en mai</t>
    </r>
    <r>
      <rPr>
        <b/>
        <sz val="11"/>
        <color rgb="FFFF0000"/>
        <rFont val="Calibri"/>
        <family val="2"/>
        <scheme val="minor"/>
      </rPr>
      <t xml:space="preserve"> et commandé</t>
    </r>
  </si>
  <si>
    <t>NON</t>
  </si>
  <si>
    <t>A fabriquer 1er trimestre 2022 (vu avec YGY le 07.12.21)</t>
  </si>
  <si>
    <t>aché, cmde OK</t>
  </si>
  <si>
    <t>tous dont CAN</t>
  </si>
  <si>
    <t>fin février, à confirmer</t>
  </si>
  <si>
    <t>2 premières semaines pas de lyo, intervention ST et nettoyages</t>
  </si>
  <si>
    <t>LGY 09.12.21</t>
  </si>
  <si>
    <t>01</t>
  </si>
  <si>
    <t>02</t>
  </si>
  <si>
    <t>03</t>
  </si>
  <si>
    <t>21-11.25-28 / 6600</t>
  </si>
  <si>
    <t>21-22.5-29</t>
  </si>
  <si>
    <t>21-22.5-29 / 20000</t>
  </si>
  <si>
    <t>21-014881</t>
  </si>
  <si>
    <t>21-014871</t>
  </si>
  <si>
    <t>oui commande reçue. 1er lot 22
prêt à être réparti</t>
  </si>
  <si>
    <t>22-3.75-26 / 6600</t>
  </si>
  <si>
    <t>22-3.75-26</t>
  </si>
  <si>
    <t>22-3.75-27 / 20'000</t>
  </si>
  <si>
    <t>22-3.75-27</t>
  </si>
  <si>
    <t>22-22.5-30</t>
  </si>
  <si>
    <t>débuté</t>
  </si>
  <si>
    <t>22-3.75-28</t>
  </si>
  <si>
    <t>en cours IV (1er IVSA)</t>
  </si>
  <si>
    <t>22-11.25-30</t>
  </si>
  <si>
    <t>prêt à être réparti</t>
  </si>
  <si>
    <t>20-22.5-30</t>
  </si>
  <si>
    <t>22-22.5-31 / 20000</t>
  </si>
  <si>
    <t>31</t>
  </si>
  <si>
    <t>32</t>
  </si>
  <si>
    <t>22-22.5-32 / 20000</t>
  </si>
  <si>
    <t>22-22.5-32/ 20000</t>
  </si>
  <si>
    <t>22-014911</t>
  </si>
  <si>
    <t>à répartir fin février / début mars</t>
  </si>
  <si>
    <t xml:space="preserve">22-3.75-28 / 6600 </t>
  </si>
  <si>
    <t>21-11.25-29</t>
  </si>
  <si>
    <t xml:space="preserve">22-11.25-29 / 6600 </t>
  </si>
  <si>
    <t>22-11.25-30 / 20'000</t>
  </si>
  <si>
    <t>22-11.25-31/ 20'000</t>
  </si>
  <si>
    <t>22-11.25-31 / 20'000</t>
  </si>
  <si>
    <t>22-11.25-31</t>
  </si>
  <si>
    <t>Nbre jours répartition 20k</t>
  </si>
  <si>
    <t>Nbre jours répartition 6.6k</t>
  </si>
  <si>
    <t>lyo / semaine équiv 20k</t>
  </si>
  <si>
    <t>Jours ouvrables</t>
  </si>
  <si>
    <t>Total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</si>
</sst>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CHF&quot;;[Red]\-#,##0.00\ &quot;CHF&quot;"/>
    <numFmt numFmtId="164" formatCode="mmmm"/>
    <numFmt numFmtId="165" formatCode="[$-40C]dddd"/>
    <numFmt numFmtId="166" formatCode="[h]:mm"/>
    <numFmt numFmtId="167" formatCode="#,##0_ ;[Red]\-#,##0\ "/>
    <numFmt numFmtId="168" formatCode="0&quot; fl.&quot;"/>
    <numFmt numFmtId="169" formatCode="0&quot; lot&quot;"/>
    <numFmt numFmtId="170" formatCode="#,##0.0_ ;[Red]\-#,##0.0\ "/>
  </numFmts>
  <fonts count="8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206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indexed="8"/>
      <name val="Helvetica Neue"/>
    </font>
    <font>
      <sz val="11"/>
      <color indexed="15"/>
      <name val="Arial"/>
      <family val="2"/>
    </font>
    <font>
      <sz val="8"/>
      <color rgb="FF002060"/>
      <name val="Arial"/>
      <family val="2"/>
    </font>
    <font>
      <sz val="8"/>
      <color rgb="FF7030A0"/>
      <name val="Arial"/>
      <family val="2"/>
    </font>
    <font>
      <sz val="8"/>
      <color theme="4"/>
      <name val="Arial"/>
      <family val="2"/>
    </font>
    <font>
      <sz val="8"/>
      <color rgb="FF00B0F0"/>
      <name val="Arial"/>
      <family val="2"/>
    </font>
    <font>
      <b/>
      <sz val="8"/>
      <color theme="4"/>
      <name val="Arial"/>
      <family val="2"/>
    </font>
    <font>
      <sz val="6"/>
      <color rgb="FF002060"/>
      <name val="Arial"/>
      <family val="2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5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0"/>
      <color rgb="FFFF0000"/>
      <name val="Calibri"/>
      <family val="2"/>
      <scheme val="minor"/>
    </font>
    <font>
      <sz val="11"/>
      <color theme="0"/>
      <name val="Arial"/>
      <family val="2"/>
    </font>
    <font>
      <sz val="8"/>
      <color theme="8" tint="-0.249977111117893"/>
      <name val="Arial"/>
      <family val="2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rgb="FF0070C0"/>
      <name val="Arial"/>
      <family val="2"/>
    </font>
    <font>
      <sz val="9"/>
      <color rgb="FF7030A0"/>
      <name val="Arial"/>
      <family val="2"/>
    </font>
    <font>
      <sz val="9"/>
      <color theme="8" tint="-0.249977111117893"/>
      <name val="Arial"/>
      <family val="2"/>
    </font>
    <font>
      <sz val="12"/>
      <name val="Calibri"/>
      <family val="2"/>
      <scheme val="minor"/>
    </font>
    <font>
      <i/>
      <sz val="8"/>
      <color rgb="FF7030A0"/>
      <name val="Arial"/>
      <family val="2"/>
    </font>
    <font>
      <i/>
      <sz val="8"/>
      <color theme="4"/>
      <name val="Arial"/>
      <family val="2"/>
    </font>
    <font>
      <sz val="7"/>
      <color rgb="FF7030A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4"/>
      <name val="Arial"/>
      <family val="2"/>
    </font>
    <font>
      <sz val="7"/>
      <color rgb="FF002060"/>
      <name val="Arial"/>
      <family val="2"/>
    </font>
    <font>
      <sz val="7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8"/>
      <color theme="1"/>
      <name val="Arial"/>
      <family val="2"/>
    </font>
    <font>
      <sz val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color rgb="FFFF0000"/>
      <name val="Arial"/>
      <family val="2"/>
    </font>
    <font>
      <sz val="10"/>
      <color theme="5" tint="-0.249977111117893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rgb="FF7030A0"/>
      <name val="Arial"/>
      <family val="2"/>
    </font>
    <font>
      <sz val="8"/>
      <color rgb="FF0070C0"/>
      <name val="Arial"/>
      <family val="2"/>
    </font>
    <font>
      <sz val="8"/>
      <color rgb="FF002060"/>
      <name val="Arial"/>
      <family val="2"/>
    </font>
    <font>
      <b/>
      <sz val="10"/>
      <color rgb="FF00B050"/>
      <name val="Calibri"/>
      <family val="2"/>
      <scheme val="minor"/>
    </font>
    <font>
      <b/>
      <sz val="12"/>
      <color rgb="FF99FF66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0"/>
      <color rgb="FF002060"/>
      <name val="Arial"/>
      <family val="2"/>
    </font>
    <font>
      <sz val="8"/>
      <color theme="1" tint="0.3499862666707357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FFDE9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59999389629810485"/>
        <bgColor indexed="64"/>
      </patternFill>
    </fill>
    <fill>
      <gradientFill>
        <stop position="0">
          <color theme="9" tint="0.59999389629810485"/>
        </stop>
        <stop position="1">
          <color theme="8" tint="0.59999389629810485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theme="0"/>
        <bgColor auto="1"/>
      </patternFill>
    </fill>
  </fills>
  <borders count="172">
    <border>
      <left/>
      <right/>
      <top/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slantDashDot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medium">
        <color theme="4"/>
      </bottom>
      <diagonal/>
    </border>
    <border>
      <left/>
      <right/>
      <top style="thick">
        <color theme="4"/>
      </top>
      <bottom style="medium">
        <color theme="4"/>
      </bottom>
      <diagonal/>
    </border>
    <border>
      <left/>
      <right style="thick">
        <color theme="4"/>
      </right>
      <top style="thick">
        <color theme="4"/>
      </top>
      <bottom style="medium">
        <color theme="4"/>
      </bottom>
      <diagonal/>
    </border>
    <border>
      <left style="thick">
        <color theme="4"/>
      </left>
      <right/>
      <top style="medium">
        <color theme="4"/>
      </top>
      <bottom style="thin">
        <color theme="3" tint="-0.499984740745262"/>
      </bottom>
      <diagonal/>
    </border>
    <border>
      <left/>
      <right style="medium">
        <color theme="4"/>
      </right>
      <top style="medium">
        <color theme="4"/>
      </top>
      <bottom style="thin">
        <color theme="3" tint="-0.499984740745262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3" tint="-0.49998474074526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3" tint="-0.499984740745262"/>
      </bottom>
      <diagonal/>
    </border>
    <border>
      <left style="medium">
        <color theme="4"/>
      </left>
      <right style="thick">
        <color theme="4"/>
      </right>
      <top style="medium">
        <color theme="4"/>
      </top>
      <bottom style="thin">
        <color theme="3" tint="-0.499984740745262"/>
      </bottom>
      <diagonal/>
    </border>
    <border>
      <left style="medium">
        <color theme="4"/>
      </left>
      <right/>
      <top style="medium">
        <color theme="4"/>
      </top>
      <bottom style="thin">
        <color theme="3" tint="-0.499984740745262"/>
      </bottom>
      <diagonal/>
    </border>
    <border>
      <left style="thick">
        <color theme="4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n">
        <color theme="3" tint="-0.499984740745262"/>
      </bottom>
      <diagonal/>
    </border>
    <border diagonalDown="1">
      <left style="thin">
        <color theme="4"/>
      </left>
      <right style="thin">
        <color theme="4"/>
      </right>
      <top style="thin">
        <color theme="3" tint="-0.499984740745262"/>
      </top>
      <bottom style="thin">
        <color theme="3" tint="-0.499984740745262"/>
      </bottom>
      <diagonal style="dashDot">
        <color theme="0" tint="-0.34998626667073579"/>
      </diagonal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ck">
        <color theme="4"/>
      </right>
      <top style="thin">
        <color theme="3" tint="-0.499984740745262"/>
      </top>
      <bottom style="thin">
        <color theme="3" tint="-0.499984740745262"/>
      </bottom>
      <diagonal/>
    </border>
    <border diagonalDown="1">
      <left style="thin">
        <color theme="4"/>
      </left>
      <right style="thin">
        <color theme="4"/>
      </right>
      <top style="thin">
        <color theme="3" tint="-0.499984740745262"/>
      </top>
      <bottom style="thin">
        <color theme="3" tint="-0.499984740745262"/>
      </bottom>
      <diagonal style="dashDotDot">
        <color theme="0" tint="-0.24994659260841701"/>
      </diagonal>
    </border>
    <border>
      <left/>
      <right style="thin">
        <color theme="4"/>
      </right>
      <top style="thin">
        <color theme="3" tint="-0.499984740745262"/>
      </top>
      <bottom style="thin">
        <color theme="3" tint="-0.499984740745262"/>
      </bottom>
      <diagonal/>
    </border>
    <border>
      <left style="thick">
        <color theme="4"/>
      </left>
      <right/>
      <top style="thin">
        <color theme="3" tint="-0.499984740745262"/>
      </top>
      <bottom/>
      <diagonal/>
    </border>
    <border>
      <left style="thick">
        <color theme="4"/>
      </left>
      <right/>
      <top style="thin">
        <color indexed="64"/>
      </top>
      <bottom style="thin">
        <color indexed="64"/>
      </bottom>
      <diagonal/>
    </border>
    <border>
      <left style="thick">
        <color theme="4"/>
      </left>
      <right/>
      <top/>
      <bottom style="thin">
        <color theme="3" tint="-0.499984740745262"/>
      </bottom>
      <diagonal/>
    </border>
    <border>
      <left style="thick">
        <color theme="4"/>
      </left>
      <right/>
      <top style="thin">
        <color theme="3" tint="-0.499984740745262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ck">
        <color theme="4"/>
      </bottom>
      <diagonal/>
    </border>
    <border diagonalDown="1">
      <left style="thin">
        <color theme="4"/>
      </left>
      <right style="thin">
        <color theme="4"/>
      </right>
      <top style="thin">
        <color theme="3" tint="-0.499984740745262"/>
      </top>
      <bottom style="thick">
        <color theme="4"/>
      </bottom>
      <diagonal style="dashDot">
        <color theme="0" tint="-0.34998626667073579"/>
      </diagonal>
    </border>
    <border>
      <left/>
      <right style="thick">
        <color theme="4"/>
      </right>
      <top/>
      <bottom style="thick">
        <color theme="4"/>
      </bottom>
      <diagonal/>
    </border>
    <border diagonalDown="1">
      <left style="thin">
        <color theme="4"/>
      </left>
      <right style="thin">
        <color theme="4"/>
      </right>
      <top style="thin">
        <color theme="3" tint="-0.499984740745262"/>
      </top>
      <bottom style="thick">
        <color theme="4"/>
      </bottom>
      <diagonal style="dashDotDot">
        <color theme="0" tint="-0.24994659260841701"/>
      </diagonal>
    </border>
    <border>
      <left style="thick">
        <color theme="4"/>
      </left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thin">
        <color theme="4"/>
      </right>
      <top/>
      <bottom style="thick">
        <color theme="4"/>
      </bottom>
      <diagonal/>
    </border>
    <border>
      <left/>
      <right/>
      <top style="thin">
        <color theme="3" tint="-0.499984740745262"/>
      </top>
      <bottom style="thick">
        <color theme="4"/>
      </bottom>
      <diagonal/>
    </border>
    <border>
      <left/>
      <right style="thick">
        <color theme="4"/>
      </right>
      <top style="thin">
        <color theme="3" tint="-0.499984740745262"/>
      </top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3" tint="-0.499984740745262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theme="3" tint="-0.499984740745262"/>
      </bottom>
      <diagonal/>
    </border>
    <border>
      <left/>
      <right/>
      <top style="thin">
        <color auto="1"/>
      </top>
      <bottom style="thin">
        <color theme="3" tint="-0.499984740745262"/>
      </bottom>
      <diagonal/>
    </border>
    <border>
      <left/>
      <right style="thick">
        <color theme="4"/>
      </right>
      <top style="thin">
        <color auto="1"/>
      </top>
      <bottom style="thin">
        <color theme="3" tint="-0.499984740745262"/>
      </bottom>
      <diagonal/>
    </border>
    <border>
      <left style="thick">
        <color auto="1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theme="3" tint="-0.499984740745262"/>
      </top>
      <bottom style="thin">
        <color theme="3" tint="-0.499984740745262"/>
      </bottom>
      <diagonal/>
    </border>
    <border>
      <left style="thick">
        <color auto="1"/>
      </left>
      <right/>
      <top style="thin">
        <color theme="3" tint="-0.499984740745262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theme="3" tint="-0.499984740745262"/>
      </bottom>
      <diagonal/>
    </border>
    <border>
      <left style="thick">
        <color auto="1"/>
      </left>
      <right/>
      <top style="thin">
        <color theme="3" tint="-0.499984740745262"/>
      </top>
      <bottom style="thick">
        <color auto="1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4"/>
      </left>
      <right style="medium">
        <color theme="4"/>
      </right>
      <top/>
      <bottom style="thick">
        <color auto="1"/>
      </bottom>
      <diagonal/>
    </border>
    <border>
      <left style="medium">
        <color theme="4"/>
      </left>
      <right style="thin">
        <color theme="4"/>
      </right>
      <top/>
      <bottom style="thick">
        <color auto="1"/>
      </bottom>
      <diagonal/>
    </border>
    <border>
      <left/>
      <right/>
      <top style="thin">
        <color theme="3" tint="-0.499984740745262"/>
      </top>
      <bottom style="thick">
        <color auto="1"/>
      </bottom>
      <diagonal/>
    </border>
    <border>
      <left/>
      <right style="thick">
        <color auto="1"/>
      </right>
      <top style="thin">
        <color theme="3" tint="-0.499984740745262"/>
      </top>
      <bottom style="thick">
        <color auto="1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theme="3" tint="-0.499984740745262"/>
      </bottom>
      <diagonal/>
    </border>
    <border>
      <left style="thick">
        <color auto="1"/>
      </left>
      <right style="medium">
        <color theme="4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theme="3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 tint="-0.499984740745262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theme="3" tint="-0.499984740745262"/>
      </bottom>
      <diagonal/>
    </border>
    <border>
      <left style="thin">
        <color theme="4"/>
      </left>
      <right style="thin">
        <color theme="4"/>
      </right>
      <top/>
      <bottom style="thin">
        <color theme="3" tint="-0.499984740745262"/>
      </bottom>
      <diagonal/>
    </border>
    <border>
      <left/>
      <right style="thick">
        <color auto="1"/>
      </right>
      <top/>
      <bottom style="thin">
        <color theme="3" tint="-0.499984740745262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3" tint="-0.499984740745262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ck">
        <color theme="1"/>
      </bottom>
      <diagonal/>
    </border>
    <border>
      <left style="thin">
        <color theme="4"/>
      </left>
      <right style="thin">
        <color theme="4"/>
      </right>
      <top style="thin">
        <color theme="3" tint="-0.499984740745262"/>
      </top>
      <bottom style="thin">
        <color auto="1"/>
      </bottom>
      <diagonal/>
    </border>
    <border>
      <left style="thin">
        <color theme="4"/>
      </left>
      <right style="thin">
        <color theme="4"/>
      </right>
      <top/>
      <bottom style="thick">
        <color auto="1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thin">
        <color theme="3" tint="-0.499984740745262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3" tint="-0.499984740745262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3" tint="-0.499984740745262"/>
      </top>
      <bottom/>
      <diagonal/>
    </border>
    <border diagonalUp="1">
      <left/>
      <right style="thick">
        <color theme="4"/>
      </right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 diagonalUp="1">
      <left/>
      <right/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 diagonalUp="1">
      <left style="thin">
        <color theme="0" tint="-0.34998626667073579"/>
      </left>
      <right style="thin">
        <color theme="0" tint="-0.34998626667073579"/>
      </right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>
      <left style="thin">
        <color theme="4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3" tint="-0.499984740745262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3" tint="-0.499984740745262"/>
      </bottom>
      <diagonal/>
    </border>
    <border>
      <left style="thin">
        <color theme="4"/>
      </left>
      <right style="thin">
        <color theme="0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3" tint="-0.499984740745262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3" tint="-0.499984740745262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/>
      <diagonal/>
    </border>
    <border>
      <left/>
      <right style="thin">
        <color theme="2" tint="-0.749961851863155"/>
      </right>
      <top/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 diagonalDown="1">
      <left style="thick">
        <color auto="1"/>
      </left>
      <right/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 diagonalDown="1">
      <left style="thin">
        <color theme="4"/>
      </left>
      <right style="thin">
        <color theme="4"/>
      </right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 diagonalDown="1">
      <left style="thin">
        <color theme="4"/>
      </left>
      <right/>
      <top style="thin">
        <color theme="3" tint="-0.499984740745262"/>
      </top>
      <bottom style="thin">
        <color auto="1"/>
      </bottom>
      <diagonal style="dashed">
        <color theme="0" tint="-0.499984740745262"/>
      </diagonal>
    </border>
    <border diagonalDown="1">
      <left style="thin">
        <color theme="4"/>
      </left>
      <right/>
      <top style="thin">
        <color auto="1"/>
      </top>
      <bottom style="thin">
        <color auto="1"/>
      </bottom>
      <diagonal style="dashed">
        <color theme="0" tint="-0.499984740745262"/>
      </diagonal>
    </border>
    <border diagonalDown="1">
      <left style="thick">
        <color auto="1"/>
      </left>
      <right/>
      <top style="thin">
        <color theme="3" tint="-0.499984740745262"/>
      </top>
      <bottom/>
      <diagonal style="dashed">
        <color theme="0" tint="-0.499984740745262"/>
      </diagonal>
    </border>
    <border diagonalDown="1">
      <left style="thick">
        <color auto="1"/>
      </left>
      <right/>
      <top style="thin">
        <color indexed="64"/>
      </top>
      <bottom style="thin">
        <color indexed="64"/>
      </bottom>
      <diagonal style="dashed">
        <color theme="0" tint="-0.499984740745262"/>
      </diagonal>
    </border>
    <border diagonalDown="1">
      <left style="thick">
        <color auto="1"/>
      </left>
      <right/>
      <top/>
      <bottom style="thin">
        <color theme="3" tint="-0.499984740745262"/>
      </bottom>
      <diagonal style="dashed">
        <color theme="0" tint="-0.499984740745262"/>
      </diagonal>
    </border>
    <border diagonalDown="1">
      <left/>
      <right/>
      <top style="thin">
        <color theme="3" tint="-0.499984740745262"/>
      </top>
      <bottom style="thin">
        <color theme="3" tint="-0.499984740745262"/>
      </bottom>
      <diagonal style="dashed">
        <color theme="0" tint="-0.499984740745262"/>
      </diagonal>
    </border>
    <border>
      <left/>
      <right style="thin">
        <color theme="0" tint="-0.34998626667073579"/>
      </right>
      <top/>
      <bottom/>
      <diagonal/>
    </border>
    <border>
      <left style="thin">
        <color theme="4"/>
      </left>
      <right style="thin">
        <color theme="0" tint="-0.34998626667073579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3" tint="-0.499984740745262"/>
      </top>
      <bottom style="thin">
        <color theme="1"/>
      </bottom>
      <diagonal/>
    </border>
    <border>
      <left/>
      <right style="thick">
        <color auto="1"/>
      </right>
      <top style="thin">
        <color theme="3" tint="-0.499984740745262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3" tint="-0.499984740745262"/>
      </bottom>
      <diagonal/>
    </border>
    <border>
      <left/>
      <right style="thick">
        <color auto="1"/>
      </right>
      <top style="thin">
        <color theme="1"/>
      </top>
      <bottom style="thin">
        <color theme="3" tint="-0.499984740745262"/>
      </bottom>
      <diagonal/>
    </border>
    <border>
      <left style="thin">
        <color theme="4"/>
      </left>
      <right/>
      <top style="thin">
        <color theme="3" tint="-0.499984740745262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3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3" tint="-0.499984740745262"/>
      </top>
      <bottom/>
      <diagonal/>
    </border>
    <border>
      <left/>
      <right style="thin">
        <color theme="0" tint="-0.34998626667073579"/>
      </right>
      <top style="thin">
        <color theme="3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3" tint="-0.499984740745262"/>
      </bottom>
      <diagonal/>
    </border>
    <border>
      <left/>
      <right style="thin">
        <color theme="0" tint="-0.34998626667073579"/>
      </right>
      <top/>
      <bottom style="thin">
        <color theme="3" tint="-0.499984740745262"/>
      </bottom>
      <diagonal/>
    </border>
    <border>
      <left/>
      <right/>
      <top style="thin">
        <color theme="3" tint="-0.499984740745262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thin">
        <color auto="1"/>
      </right>
      <top style="thin">
        <color auto="1"/>
      </top>
      <bottom style="thin">
        <color theme="3" tint="-0.499984740745262"/>
      </bottom>
      <diagonal/>
    </border>
    <border>
      <left style="thin">
        <color auto="1"/>
      </left>
      <right style="thin">
        <color theme="4"/>
      </right>
      <top style="thin">
        <color auto="1"/>
      </top>
      <bottom style="thin">
        <color theme="3" tint="-0.499984740745262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auto="1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 style="thick">
        <color auto="1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 style="thick">
        <color auto="1"/>
      </right>
      <top style="thin">
        <color theme="3" tint="-0.499984740745262"/>
      </top>
      <bottom style="thick">
        <color auto="1"/>
      </bottom>
      <diagonal/>
    </border>
    <border>
      <left/>
      <right style="thin">
        <color theme="0" tint="-0.34998626667073579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34998626667073579"/>
      </left>
      <right style="thick">
        <color auto="1"/>
      </right>
      <top style="thin">
        <color theme="3" tint="-0.499984740745262"/>
      </top>
      <bottom style="thin">
        <color theme="1"/>
      </bottom>
      <diagonal/>
    </border>
    <border>
      <left style="thin">
        <color theme="0" tint="-0.34998626667073579"/>
      </left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ck">
        <color auto="1"/>
      </right>
      <top style="thin">
        <color theme="1"/>
      </top>
      <bottom style="thin">
        <color theme="3" tint="-0.499984740745262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n">
        <color theme="3" tint="-0.499984740745262"/>
      </bottom>
      <diagonal/>
    </border>
    <border>
      <left style="thin">
        <color theme="0" tint="-0.34998626667073579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3" tint="-0.499984740745262"/>
      </bottom>
      <diagonal/>
    </border>
    <border>
      <left style="thin">
        <color theme="0" tint="-0.34998626667073579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/>
      <top style="thin">
        <color theme="3" tint="-0.499984740745262"/>
      </top>
      <bottom style="thick">
        <color auto="1"/>
      </bottom>
      <diagonal/>
    </border>
    <border diagonalUp="1">
      <left style="thin">
        <color theme="4"/>
      </left>
      <right style="thin">
        <color theme="4"/>
      </right>
      <top style="thin">
        <color theme="3" tint="-0.499984740745262"/>
      </top>
      <bottom style="thin">
        <color theme="3" tint="-0.499984740745262"/>
      </bottom>
      <diagonal style="dashed">
        <color theme="0" tint="-0.34998626667073579"/>
      </diagonal>
    </border>
    <border>
      <left/>
      <right/>
      <top style="medium">
        <color rgb="FFCC339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AC3E7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7" fillId="0" borderId="0"/>
    <xf numFmtId="0" fontId="25" fillId="0" borderId="0" applyNumberFormat="0" applyFill="0" applyBorder="0" applyProtection="0">
      <alignment vertical="top"/>
    </xf>
    <xf numFmtId="0" fontId="39" fillId="0" borderId="0"/>
  </cellStyleXfs>
  <cellXfs count="10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textRotation="90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 textRotation="90"/>
    </xf>
    <xf numFmtId="0" fontId="15" fillId="8" borderId="1" xfId="0" applyFont="1" applyFill="1" applyBorder="1" applyAlignment="1">
      <alignment horizontal="center" vertical="center"/>
    </xf>
    <xf numFmtId="164" fontId="15" fillId="8" borderId="2" xfId="0" applyNumberFormat="1" applyFont="1" applyFill="1" applyBorder="1" applyAlignment="1">
      <alignment horizontal="center" vertical="center" textRotation="90"/>
    </xf>
    <xf numFmtId="0" fontId="15" fillId="9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textRotation="90"/>
    </xf>
    <xf numFmtId="0" fontId="15" fillId="10" borderId="1" xfId="0" applyFont="1" applyFill="1" applyBorder="1" applyAlignment="1">
      <alignment horizontal="center" vertical="center"/>
    </xf>
    <xf numFmtId="165" fontId="15" fillId="10" borderId="2" xfId="0" applyNumberFormat="1" applyFont="1" applyFill="1" applyBorder="1" applyAlignment="1">
      <alignment horizontal="center" vertical="center" textRotation="90"/>
    </xf>
    <xf numFmtId="0" fontId="15" fillId="11" borderId="1" xfId="0" applyFont="1" applyFill="1" applyBorder="1" applyAlignment="1">
      <alignment horizontal="center" vertical="center"/>
    </xf>
    <xf numFmtId="14" fontId="15" fillId="11" borderId="2" xfId="0" applyNumberFormat="1" applyFont="1" applyFill="1" applyBorder="1" applyAlignment="1">
      <alignment horizontal="center" vertical="center" textRotation="90"/>
    </xf>
    <xf numFmtId="14" fontId="0" fillId="0" borderId="0" xfId="0" applyNumberFormat="1"/>
    <xf numFmtId="0" fontId="21" fillId="12" borderId="0" xfId="0" applyFont="1" applyFill="1"/>
    <xf numFmtId="0" fontId="21" fillId="12" borderId="0" xfId="0" applyFont="1" applyFill="1" applyAlignment="1">
      <alignment horizontal="center"/>
    </xf>
    <xf numFmtId="0" fontId="0" fillId="12" borderId="3" xfId="0" applyFill="1" applyBorder="1" applyAlignment="1">
      <alignment horizontal="center" vertical="center" textRotation="90"/>
    </xf>
    <xf numFmtId="0" fontId="8" fillId="13" borderId="4" xfId="0" applyFont="1" applyFill="1" applyBorder="1" applyAlignment="1">
      <alignment horizontal="left"/>
    </xf>
    <xf numFmtId="0" fontId="21" fillId="0" borderId="0" xfId="0" applyFont="1"/>
    <xf numFmtId="14" fontId="0" fillId="0" borderId="0" xfId="0" applyNumberFormat="1" applyAlignment="1">
      <alignment horizontal="center"/>
    </xf>
    <xf numFmtId="166" fontId="22" fillId="0" borderId="5" xfId="0" applyNumberFormat="1" applyFont="1" applyBorder="1" applyAlignment="1">
      <alignment horizontal="center"/>
    </xf>
    <xf numFmtId="0" fontId="0" fillId="14" borderId="6" xfId="0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21" fillId="0" borderId="7" xfId="0" applyFont="1" applyBorder="1"/>
    <xf numFmtId="166" fontId="22" fillId="0" borderId="0" xfId="0" applyNumberFormat="1" applyFont="1" applyAlignment="1">
      <alignment horizontal="center"/>
    </xf>
    <xf numFmtId="0" fontId="0" fillId="14" borderId="3" xfId="0" applyFill="1" applyBorder="1" applyAlignment="1">
      <alignment horizontal="center" vertical="center" textRotation="90"/>
    </xf>
    <xf numFmtId="0" fontId="8" fillId="13" borderId="3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8" fillId="0" borderId="0" xfId="0" applyFont="1"/>
    <xf numFmtId="0" fontId="8" fillId="15" borderId="3" xfId="0" applyFont="1" applyFill="1" applyBorder="1" applyAlignment="1">
      <alignment horizontal="center" vertical="center" textRotation="90"/>
    </xf>
    <xf numFmtId="0" fontId="23" fillId="13" borderId="4" xfId="0" applyFont="1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8" fillId="16" borderId="3" xfId="0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center" vertical="center" textRotation="90"/>
    </xf>
    <xf numFmtId="0" fontId="21" fillId="17" borderId="3" xfId="0" applyFont="1" applyFill="1" applyBorder="1" applyAlignment="1">
      <alignment horizontal="center" vertical="center" textRotation="90"/>
    </xf>
    <xf numFmtId="0" fontId="0" fillId="14" borderId="8" xfId="0" applyFill="1" applyBorder="1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20" fillId="18" borderId="3" xfId="0" applyFont="1" applyFill="1" applyBorder="1" applyAlignment="1">
      <alignment horizontal="center" vertical="center" textRotation="90"/>
    </xf>
    <xf numFmtId="0" fontId="0" fillId="16" borderId="0" xfId="0" applyFill="1" applyAlignment="1">
      <alignment horizontal="center" vertical="center"/>
    </xf>
    <xf numFmtId="0" fontId="0" fillId="16" borderId="3" xfId="0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3" fillId="0" borderId="0" xfId="0" applyFont="1"/>
    <xf numFmtId="0" fontId="0" fillId="0" borderId="0" xfId="0" applyFont="1" applyAlignment="1">
      <alignment horizontal="center"/>
    </xf>
    <xf numFmtId="0" fontId="0" fillId="0" borderId="0" xfId="0" applyBorder="1"/>
    <xf numFmtId="0" fontId="26" fillId="20" borderId="15" xfId="2" applyFont="1" applyFill="1" applyBorder="1" applyAlignment="1">
      <alignment horizontal="center" vertical="center" wrapText="1"/>
    </xf>
    <xf numFmtId="0" fontId="26" fillId="20" borderId="16" xfId="2" applyFont="1" applyFill="1" applyBorder="1" applyAlignment="1">
      <alignment horizontal="center" vertical="center" wrapText="1"/>
    </xf>
    <xf numFmtId="0" fontId="26" fillId="20" borderId="17" xfId="2" applyFont="1" applyFill="1" applyBorder="1" applyAlignment="1">
      <alignment horizontal="center" vertical="center" wrapText="1"/>
    </xf>
    <xf numFmtId="0" fontId="26" fillId="21" borderId="15" xfId="2" applyFont="1" applyFill="1" applyBorder="1" applyAlignment="1">
      <alignment horizontal="center" vertical="center" wrapText="1"/>
    </xf>
    <xf numFmtId="0" fontId="26" fillId="21" borderId="16" xfId="2" applyFont="1" applyFill="1" applyBorder="1" applyAlignment="1">
      <alignment horizontal="center" vertical="center" wrapText="1"/>
    </xf>
    <xf numFmtId="0" fontId="26" fillId="21" borderId="17" xfId="2" applyFont="1" applyFill="1" applyBorder="1" applyAlignment="1">
      <alignment horizontal="center" vertical="center" wrapText="1"/>
    </xf>
    <xf numFmtId="0" fontId="26" fillId="20" borderId="18" xfId="2" applyFont="1" applyFill="1" applyBorder="1" applyAlignment="1">
      <alignment horizontal="center" vertical="center" wrapText="1"/>
    </xf>
    <xf numFmtId="0" fontId="26" fillId="21" borderId="18" xfId="2" applyFont="1" applyFill="1" applyBorder="1" applyAlignment="1">
      <alignment horizontal="center" vertical="center" wrapText="1"/>
    </xf>
    <xf numFmtId="0" fontId="27" fillId="22" borderId="19" xfId="2" applyFont="1" applyFill="1" applyBorder="1" applyAlignment="1">
      <alignment horizontal="center" vertical="center" wrapText="1"/>
    </xf>
    <xf numFmtId="0" fontId="27" fillId="22" borderId="20" xfId="2" applyFont="1" applyFill="1" applyBorder="1" applyAlignment="1">
      <alignment horizontal="center" vertical="center" wrapText="1"/>
    </xf>
    <xf numFmtId="0" fontId="27" fillId="22" borderId="21" xfId="2" applyFont="1" applyFill="1" applyBorder="1" applyAlignment="1">
      <alignment horizontal="center" vertical="center" wrapText="1"/>
    </xf>
    <xf numFmtId="0" fontId="28" fillId="22" borderId="22" xfId="2" applyFont="1" applyFill="1" applyBorder="1" applyAlignment="1">
      <alignment horizontal="center" vertical="center" wrapText="1"/>
    </xf>
    <xf numFmtId="0" fontId="28" fillId="22" borderId="23" xfId="2" applyFont="1" applyFill="1" applyBorder="1" applyAlignment="1">
      <alignment horizontal="center" vertical="center" wrapText="1"/>
    </xf>
    <xf numFmtId="0" fontId="27" fillId="19" borderId="19" xfId="2" applyFont="1" applyFill="1" applyBorder="1" applyAlignment="1">
      <alignment horizontal="center" vertical="center" wrapText="1"/>
    </xf>
    <xf numFmtId="0" fontId="27" fillId="19" borderId="20" xfId="2" applyFont="1" applyFill="1" applyBorder="1" applyAlignment="1">
      <alignment horizontal="center" vertical="center" wrapText="1"/>
    </xf>
    <xf numFmtId="0" fontId="27" fillId="19" borderId="24" xfId="2" applyFont="1" applyFill="1" applyBorder="1" applyAlignment="1">
      <alignment horizontal="center" vertical="center" wrapText="1"/>
    </xf>
    <xf numFmtId="0" fontId="28" fillId="19" borderId="22" xfId="2" applyFont="1" applyFill="1" applyBorder="1" applyAlignment="1">
      <alignment horizontal="center" vertical="center" wrapText="1"/>
    </xf>
    <xf numFmtId="0" fontId="28" fillId="19" borderId="23" xfId="2" applyFont="1" applyFill="1" applyBorder="1" applyAlignment="1">
      <alignment horizontal="center" vertical="center" wrapText="1"/>
    </xf>
    <xf numFmtId="0" fontId="27" fillId="0" borderId="19" xfId="2" applyFont="1" applyBorder="1" applyAlignment="1">
      <alignment horizontal="center" vertical="center" wrapText="1"/>
    </xf>
    <xf numFmtId="0" fontId="27" fillId="0" borderId="20" xfId="2" applyFont="1" applyBorder="1" applyAlignment="1">
      <alignment horizontal="center" vertical="center" wrapText="1"/>
    </xf>
    <xf numFmtId="0" fontId="27" fillId="0" borderId="24" xfId="2" applyFont="1" applyBorder="1" applyAlignment="1">
      <alignment horizontal="center" vertical="center" wrapText="1"/>
    </xf>
    <xf numFmtId="0" fontId="28" fillId="0" borderId="22" xfId="2" applyFont="1" applyBorder="1" applyAlignment="1">
      <alignment horizontal="center" vertical="center" wrapText="1"/>
    </xf>
    <xf numFmtId="0" fontId="28" fillId="0" borderId="24" xfId="2" applyFont="1" applyBorder="1" applyAlignment="1">
      <alignment horizontal="center" vertical="center" wrapText="1"/>
    </xf>
    <xf numFmtId="0" fontId="28" fillId="0" borderId="23" xfId="2" applyFont="1" applyBorder="1" applyAlignment="1">
      <alignment horizontal="center" vertical="center" wrapText="1"/>
    </xf>
    <xf numFmtId="0" fontId="27" fillId="5" borderId="19" xfId="2" applyFont="1" applyFill="1" applyBorder="1" applyAlignment="1">
      <alignment horizontal="center" vertical="center" wrapText="1"/>
    </xf>
    <xf numFmtId="0" fontId="27" fillId="5" borderId="20" xfId="2" applyFont="1" applyFill="1" applyBorder="1" applyAlignment="1">
      <alignment horizontal="center" vertical="center" wrapText="1"/>
    </xf>
    <xf numFmtId="0" fontId="34" fillId="0" borderId="23" xfId="2" applyFont="1" applyBorder="1" applyAlignment="1">
      <alignment horizontal="center" vertical="center" wrapText="1"/>
    </xf>
    <xf numFmtId="0" fontId="28" fillId="0" borderId="25" xfId="2" applyFont="1" applyBorder="1" applyAlignment="1">
      <alignment horizontal="center" vertical="center" wrapText="1"/>
    </xf>
    <xf numFmtId="0" fontId="29" fillId="0" borderId="22" xfId="2" applyFont="1" applyBorder="1" applyAlignment="1">
      <alignment horizontal="center" vertical="center" wrapText="1"/>
    </xf>
    <xf numFmtId="0" fontId="34" fillId="0" borderId="22" xfId="2" applyFont="1" applyBorder="1" applyAlignment="1">
      <alignment horizontal="center" vertical="center" wrapText="1"/>
    </xf>
    <xf numFmtId="0" fontId="27" fillId="5" borderId="25" xfId="2" applyFont="1" applyFill="1" applyBorder="1" applyAlignment="1">
      <alignment horizontal="center" vertical="center" wrapText="1"/>
    </xf>
    <xf numFmtId="0" fontId="27" fillId="5" borderId="22" xfId="2" applyFont="1" applyFill="1" applyBorder="1" applyAlignment="1">
      <alignment horizontal="center" vertical="center" wrapText="1"/>
    </xf>
    <xf numFmtId="0" fontId="27" fillId="5" borderId="23" xfId="2" applyFont="1" applyFill="1" applyBorder="1" applyAlignment="1">
      <alignment horizontal="center" vertical="center" wrapText="1"/>
    </xf>
    <xf numFmtId="0" fontId="27" fillId="0" borderId="21" xfId="2" applyFont="1" applyBorder="1" applyAlignment="1">
      <alignment horizontal="center" vertical="center" wrapText="1"/>
    </xf>
    <xf numFmtId="0" fontId="27" fillId="22" borderId="24" xfId="2" applyFont="1" applyFill="1" applyBorder="1" applyAlignment="1">
      <alignment horizontal="center" vertical="center" wrapText="1"/>
    </xf>
    <xf numFmtId="0" fontId="30" fillId="0" borderId="24" xfId="2" applyFont="1" applyBorder="1" applyAlignment="1">
      <alignment horizontal="center" vertical="center" wrapText="1"/>
    </xf>
    <xf numFmtId="0" fontId="31" fillId="0" borderId="22" xfId="2" applyFont="1" applyBorder="1" applyAlignment="1">
      <alignment horizontal="center" vertical="center" wrapText="1"/>
    </xf>
    <xf numFmtId="0" fontId="36" fillId="0" borderId="23" xfId="2" applyFont="1" applyBorder="1" applyAlignment="1">
      <alignment horizontal="center" vertical="center" wrapText="1"/>
    </xf>
    <xf numFmtId="0" fontId="28" fillId="0" borderId="20" xfId="2" applyFont="1" applyBorder="1" applyAlignment="1">
      <alignment horizontal="center" vertical="center" wrapText="1"/>
    </xf>
    <xf numFmtId="0" fontId="27" fillId="19" borderId="22" xfId="2" applyFont="1" applyFill="1" applyBorder="1" applyAlignment="1">
      <alignment horizontal="center" vertical="center" wrapText="1"/>
    </xf>
    <xf numFmtId="0" fontId="34" fillId="19" borderId="23" xfId="2" applyFont="1" applyFill="1" applyBorder="1" applyAlignment="1">
      <alignment horizontal="center" vertical="center" wrapText="1"/>
    </xf>
    <xf numFmtId="0" fontId="27" fillId="19" borderId="21" xfId="2" applyFont="1" applyFill="1" applyBorder="1" applyAlignment="1">
      <alignment horizontal="center" vertical="center" wrapText="1"/>
    </xf>
    <xf numFmtId="0" fontId="27" fillId="19" borderId="23" xfId="2" applyFont="1" applyFill="1" applyBorder="1" applyAlignment="1">
      <alignment horizontal="center" vertical="center" wrapText="1"/>
    </xf>
    <xf numFmtId="0" fontId="27" fillId="0" borderId="22" xfId="2" applyFont="1" applyBorder="1" applyAlignment="1">
      <alignment horizontal="center" vertical="center" wrapText="1"/>
    </xf>
    <xf numFmtId="0" fontId="27" fillId="0" borderId="23" xfId="2" applyFont="1" applyBorder="1" applyAlignment="1">
      <alignment horizontal="center" vertical="center" wrapText="1"/>
    </xf>
    <xf numFmtId="0" fontId="34" fillId="5" borderId="23" xfId="2" applyFont="1" applyFill="1" applyBorder="1" applyAlignment="1">
      <alignment horizontal="center" vertical="center" wrapText="1"/>
    </xf>
    <xf numFmtId="0" fontId="29" fillId="0" borderId="20" xfId="2" applyFont="1" applyBorder="1" applyAlignment="1">
      <alignment horizontal="center" vertical="center" wrapText="1"/>
    </xf>
    <xf numFmtId="0" fontId="27" fillId="22" borderId="22" xfId="2" applyFont="1" applyFill="1" applyBorder="1" applyAlignment="1">
      <alignment horizontal="center" vertical="center" wrapText="1"/>
    </xf>
    <xf numFmtId="0" fontId="27" fillId="22" borderId="23" xfId="2" applyFont="1" applyFill="1" applyBorder="1" applyAlignment="1">
      <alignment horizontal="center" vertical="center" wrapText="1"/>
    </xf>
    <xf numFmtId="0" fontId="29" fillId="0" borderId="23" xfId="2" applyFont="1" applyBorder="1" applyAlignment="1">
      <alignment horizontal="center" vertical="center" wrapText="1"/>
    </xf>
    <xf numFmtId="0" fontId="29" fillId="19" borderId="22" xfId="2" applyFont="1" applyFill="1" applyBorder="1" applyAlignment="1">
      <alignment horizontal="center" vertical="center" wrapText="1"/>
    </xf>
    <xf numFmtId="0" fontId="29" fillId="22" borderId="22" xfId="2" applyFont="1" applyFill="1" applyBorder="1" applyAlignment="1">
      <alignment horizontal="center" vertical="center" wrapText="1"/>
    </xf>
    <xf numFmtId="0" fontId="28" fillId="0" borderId="21" xfId="2" applyFont="1" applyBorder="1" applyAlignment="1">
      <alignment horizontal="center" vertical="center" wrapText="1"/>
    </xf>
    <xf numFmtId="0" fontId="27" fillId="0" borderId="26" xfId="2" applyFont="1" applyBorder="1" applyAlignment="1">
      <alignment horizontal="center" vertical="center" wrapText="1"/>
    </xf>
    <xf numFmtId="0" fontId="27" fillId="22" borderId="26" xfId="2" applyFont="1" applyFill="1" applyBorder="1" applyAlignment="1">
      <alignment horizontal="center" vertical="center" wrapText="1"/>
    </xf>
    <xf numFmtId="0" fontId="27" fillId="19" borderId="26" xfId="2" applyFont="1" applyFill="1" applyBorder="1" applyAlignment="1">
      <alignment horizontal="center" vertical="center" wrapText="1"/>
    </xf>
    <xf numFmtId="0" fontId="27" fillId="5" borderId="26" xfId="2" applyFont="1" applyFill="1" applyBorder="1" applyAlignment="1">
      <alignment horizontal="center" vertical="center" wrapText="1"/>
    </xf>
    <xf numFmtId="0" fontId="27" fillId="0" borderId="27" xfId="2" applyFont="1" applyBorder="1" applyAlignment="1">
      <alignment horizontal="center" vertical="center" wrapText="1"/>
    </xf>
    <xf numFmtId="0" fontId="27" fillId="22" borderId="27" xfId="2" applyFont="1" applyFill="1" applyBorder="1" applyAlignment="1">
      <alignment horizontal="center" vertical="center" wrapText="1"/>
    </xf>
    <xf numFmtId="0" fontId="27" fillId="5" borderId="27" xfId="2" applyFont="1" applyFill="1" applyBorder="1" applyAlignment="1">
      <alignment horizontal="center" vertical="center" wrapText="1"/>
    </xf>
    <xf numFmtId="0" fontId="27" fillId="19" borderId="28" xfId="2" applyFont="1" applyFill="1" applyBorder="1" applyAlignment="1">
      <alignment horizontal="center" vertical="center" wrapText="1"/>
    </xf>
    <xf numFmtId="0" fontId="27" fillId="0" borderId="28" xfId="2" applyFont="1" applyBorder="1" applyAlignment="1">
      <alignment horizontal="center" vertical="center" wrapText="1"/>
    </xf>
    <xf numFmtId="0" fontId="27" fillId="5" borderId="28" xfId="2" applyFont="1" applyFill="1" applyBorder="1" applyAlignment="1">
      <alignment horizontal="center" vertical="center" wrapText="1"/>
    </xf>
    <xf numFmtId="0" fontId="34" fillId="19" borderId="22" xfId="2" applyFont="1" applyFill="1" applyBorder="1" applyAlignment="1">
      <alignment horizontal="center" vertical="center" wrapText="1"/>
    </xf>
    <xf numFmtId="0" fontId="30" fillId="0" borderId="21" xfId="2" applyFont="1" applyBorder="1" applyAlignment="1">
      <alignment horizontal="center" vertical="center" wrapText="1"/>
    </xf>
    <xf numFmtId="0" fontId="34" fillId="5" borderId="22" xfId="2" applyFont="1" applyFill="1" applyBorder="1" applyAlignment="1">
      <alignment horizontal="center" vertical="center" wrapText="1"/>
    </xf>
    <xf numFmtId="0" fontId="29" fillId="22" borderId="23" xfId="2" applyFont="1" applyFill="1" applyBorder="1" applyAlignment="1">
      <alignment horizontal="center" vertical="center" wrapText="1"/>
    </xf>
    <xf numFmtId="0" fontId="29" fillId="19" borderId="23" xfId="2" applyFont="1" applyFill="1" applyBorder="1" applyAlignment="1">
      <alignment horizontal="center" vertical="center" wrapText="1"/>
    </xf>
    <xf numFmtId="0" fontId="28" fillId="19" borderId="21" xfId="2" applyFont="1" applyFill="1" applyBorder="1" applyAlignment="1">
      <alignment horizontal="center" vertical="center" wrapText="1"/>
    </xf>
    <xf numFmtId="0" fontId="28" fillId="19" borderId="24" xfId="2" applyFont="1" applyFill="1" applyBorder="1" applyAlignment="1">
      <alignment horizontal="center" vertical="center" wrapText="1"/>
    </xf>
    <xf numFmtId="0" fontId="32" fillId="5" borderId="20" xfId="2" applyFont="1" applyFill="1" applyBorder="1" applyAlignment="1">
      <alignment horizontal="center" vertical="center" wrapText="1"/>
    </xf>
    <xf numFmtId="0" fontId="32" fillId="5" borderId="22" xfId="2" applyFont="1" applyFill="1" applyBorder="1" applyAlignment="1">
      <alignment horizontal="center" vertical="center" wrapText="1"/>
    </xf>
    <xf numFmtId="0" fontId="32" fillId="5" borderId="23" xfId="2" applyFont="1" applyFill="1" applyBorder="1" applyAlignment="1">
      <alignment horizontal="center" vertical="center" wrapText="1"/>
    </xf>
    <xf numFmtId="0" fontId="28" fillId="22" borderId="21" xfId="2" applyFont="1" applyFill="1" applyBorder="1" applyAlignment="1">
      <alignment horizontal="center" vertical="center" wrapText="1"/>
    </xf>
    <xf numFmtId="0" fontId="28" fillId="22" borderId="24" xfId="2" applyFont="1" applyFill="1" applyBorder="1" applyAlignment="1">
      <alignment horizontal="center" vertical="center" wrapText="1"/>
    </xf>
    <xf numFmtId="0" fontId="27" fillId="0" borderId="29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9" fillId="0" borderId="31" xfId="2" applyFont="1" applyBorder="1" applyAlignment="1">
      <alignment horizontal="center" vertical="center" wrapText="1"/>
    </xf>
    <xf numFmtId="0" fontId="27" fillId="0" borderId="9" xfId="2" applyFont="1" applyBorder="1" applyAlignment="1">
      <alignment horizontal="center" vertical="center" wrapText="1"/>
    </xf>
    <xf numFmtId="0" fontId="27" fillId="0" borderId="32" xfId="2" applyFont="1" applyBorder="1" applyAlignment="1">
      <alignment horizontal="center" vertical="center" wrapText="1"/>
    </xf>
    <xf numFmtId="0" fontId="29" fillId="0" borderId="30" xfId="2" applyFont="1" applyBorder="1" applyAlignment="1">
      <alignment horizontal="center" vertical="center" wrapText="1"/>
    </xf>
    <xf numFmtId="0" fontId="28" fillId="0" borderId="33" xfId="2" applyFont="1" applyBorder="1" applyAlignment="1">
      <alignment horizontal="center" vertical="center" wrapText="1"/>
    </xf>
    <xf numFmtId="0" fontId="27" fillId="22" borderId="29" xfId="2" applyFont="1" applyFill="1" applyBorder="1" applyAlignment="1">
      <alignment horizontal="center" vertical="center" wrapText="1"/>
    </xf>
    <xf numFmtId="0" fontId="27" fillId="22" borderId="30" xfId="2" applyFont="1" applyFill="1" applyBorder="1" applyAlignment="1">
      <alignment horizontal="center" vertical="center" wrapText="1"/>
    </xf>
    <xf numFmtId="0" fontId="29" fillId="22" borderId="30" xfId="2" applyFont="1" applyFill="1" applyBorder="1" applyAlignment="1">
      <alignment horizontal="center" vertical="center" wrapText="1"/>
    </xf>
    <xf numFmtId="0" fontId="27" fillId="22" borderId="9" xfId="2" applyFont="1" applyFill="1" applyBorder="1" applyAlignment="1">
      <alignment horizontal="center" vertical="center" wrapText="1"/>
    </xf>
    <xf numFmtId="0" fontId="27" fillId="22" borderId="32" xfId="2" applyFont="1" applyFill="1" applyBorder="1" applyAlignment="1">
      <alignment horizontal="center" vertical="center" wrapText="1"/>
    </xf>
    <xf numFmtId="0" fontId="29" fillId="0" borderId="33" xfId="2" applyFont="1" applyBorder="1" applyAlignment="1">
      <alignment horizontal="center" vertical="center" wrapText="1"/>
    </xf>
    <xf numFmtId="0" fontId="27" fillId="19" borderId="29" xfId="2" applyFont="1" applyFill="1" applyBorder="1" applyAlignment="1">
      <alignment horizontal="center" vertical="center" wrapText="1"/>
    </xf>
    <xf numFmtId="0" fontId="27" fillId="19" borderId="30" xfId="2" applyFont="1" applyFill="1" applyBorder="1" applyAlignment="1">
      <alignment horizontal="center" vertical="center" wrapText="1"/>
    </xf>
    <xf numFmtId="0" fontId="27" fillId="19" borderId="37" xfId="2" applyFont="1" applyFill="1" applyBorder="1" applyAlignment="1">
      <alignment horizontal="center" vertical="center" wrapText="1"/>
    </xf>
    <xf numFmtId="0" fontId="27" fillId="19" borderId="38" xfId="2" applyFont="1" applyFill="1" applyBorder="1" applyAlignment="1">
      <alignment horizontal="center" vertical="center" wrapText="1"/>
    </xf>
    <xf numFmtId="0" fontId="27" fillId="5" borderId="29" xfId="2" applyFont="1" applyFill="1" applyBorder="1" applyAlignment="1">
      <alignment horizontal="center" vertical="center" wrapText="1"/>
    </xf>
    <xf numFmtId="0" fontId="27" fillId="5" borderId="30" xfId="2" applyFont="1" applyFill="1" applyBorder="1" applyAlignment="1">
      <alignment horizontal="center" vertical="center" wrapText="1"/>
    </xf>
    <xf numFmtId="0" fontId="27" fillId="5" borderId="37" xfId="2" applyFont="1" applyFill="1" applyBorder="1" applyAlignment="1">
      <alignment horizontal="center" vertical="center" wrapText="1"/>
    </xf>
    <xf numFmtId="0" fontId="27" fillId="5" borderId="38" xfId="2" applyFont="1" applyFill="1" applyBorder="1" applyAlignment="1">
      <alignment horizontal="center" vertical="center" wrapText="1"/>
    </xf>
    <xf numFmtId="0" fontId="0" fillId="0" borderId="44" xfId="0" applyBorder="1"/>
    <xf numFmtId="0" fontId="27" fillId="19" borderId="45" xfId="2" applyFont="1" applyFill="1" applyBorder="1" applyAlignment="1">
      <alignment horizontal="center" vertical="center" wrapText="1"/>
    </xf>
    <xf numFmtId="0" fontId="27" fillId="5" borderId="45" xfId="2" applyFont="1" applyFill="1" applyBorder="1" applyAlignment="1">
      <alignment horizontal="center" vertical="center" wrapText="1"/>
    </xf>
    <xf numFmtId="0" fontId="28" fillId="0" borderId="45" xfId="2" applyFont="1" applyBorder="1" applyAlignment="1">
      <alignment horizontal="center" vertical="center" wrapText="1"/>
    </xf>
    <xf numFmtId="0" fontId="29" fillId="0" borderId="45" xfId="2" applyFont="1" applyBorder="1" applyAlignment="1">
      <alignment horizontal="center" vertical="center" wrapText="1"/>
    </xf>
    <xf numFmtId="0" fontId="0" fillId="0" borderId="46" xfId="0" applyBorder="1"/>
    <xf numFmtId="0" fontId="28" fillId="0" borderId="47" xfId="2" applyFont="1" applyBorder="1" applyAlignment="1">
      <alignment horizontal="center" vertical="center" wrapText="1"/>
    </xf>
    <xf numFmtId="0" fontId="29" fillId="0" borderId="45" xfId="2" applyFont="1" applyFill="1" applyBorder="1" applyAlignment="1">
      <alignment horizontal="center" vertical="center" wrapText="1"/>
    </xf>
    <xf numFmtId="0" fontId="40" fillId="0" borderId="22" xfId="2" applyFont="1" applyBorder="1" applyAlignment="1">
      <alignment horizontal="center" vertical="center" wrapText="1"/>
    </xf>
    <xf numFmtId="0" fontId="40" fillId="19" borderId="22" xfId="2" applyFont="1" applyFill="1" applyBorder="1" applyAlignment="1">
      <alignment horizontal="center" vertical="center" wrapText="1"/>
    </xf>
    <xf numFmtId="0" fontId="40" fillId="22" borderId="22" xfId="2" applyFont="1" applyFill="1" applyBorder="1" applyAlignment="1">
      <alignment horizontal="center" vertical="center" wrapText="1"/>
    </xf>
    <xf numFmtId="0" fontId="40" fillId="0" borderId="9" xfId="2" applyFont="1" applyBorder="1" applyAlignment="1">
      <alignment horizontal="center" vertical="center" wrapText="1"/>
    </xf>
    <xf numFmtId="0" fontId="39" fillId="0" borderId="0" xfId="3" applyAlignment="1">
      <alignment vertical="center"/>
    </xf>
    <xf numFmtId="0" fontId="9" fillId="0" borderId="0" xfId="3" applyFont="1" applyAlignment="1">
      <alignment vertical="center"/>
    </xf>
    <xf numFmtId="0" fontId="2" fillId="0" borderId="0" xfId="3" applyFont="1" applyAlignment="1">
      <alignment horizontal="center" vertical="center"/>
    </xf>
    <xf numFmtId="0" fontId="39" fillId="5" borderId="0" xfId="3" applyFill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9" fillId="0" borderId="0" xfId="3" applyAlignment="1">
      <alignment horizontal="center" vertical="center"/>
    </xf>
    <xf numFmtId="0" fontId="39" fillId="0" borderId="0" xfId="3" applyAlignment="1">
      <alignment horizontal="center"/>
    </xf>
    <xf numFmtId="0" fontId="8" fillId="5" borderId="0" xfId="3" applyFont="1" applyFill="1" applyAlignment="1">
      <alignment horizontal="center" vertical="center"/>
    </xf>
    <xf numFmtId="14" fontId="39" fillId="5" borderId="0" xfId="3" applyNumberFormat="1" applyFill="1" applyAlignment="1">
      <alignment horizontal="center" vertical="center" wrapText="1"/>
    </xf>
    <xf numFmtId="0" fontId="39" fillId="5" borderId="0" xfId="3" applyFill="1" applyAlignment="1">
      <alignment horizontal="center" vertical="center" wrapText="1"/>
    </xf>
    <xf numFmtId="0" fontId="1" fillId="5" borderId="0" xfId="3" applyFont="1" applyFill="1" applyAlignment="1">
      <alignment horizontal="center" vertical="center"/>
    </xf>
    <xf numFmtId="0" fontId="2" fillId="5" borderId="0" xfId="3" applyFont="1" applyFill="1" applyAlignment="1">
      <alignment horizontal="center" vertical="center" wrapText="1"/>
    </xf>
    <xf numFmtId="0" fontId="9" fillId="5" borderId="0" xfId="3" applyFont="1" applyFill="1" applyAlignment="1">
      <alignment horizontal="center" vertical="center" wrapText="1"/>
    </xf>
    <xf numFmtId="14" fontId="39" fillId="5" borderId="0" xfId="3" applyNumberFormat="1" applyFill="1" applyAlignment="1">
      <alignment horizontal="center" vertical="center"/>
    </xf>
    <xf numFmtId="0" fontId="2" fillId="5" borderId="0" xfId="3" applyFont="1" applyFill="1" applyAlignment="1">
      <alignment horizontal="center" vertical="center"/>
    </xf>
    <xf numFmtId="0" fontId="39" fillId="5" borderId="0" xfId="3" applyFill="1" applyAlignment="1">
      <alignment horizontal="center"/>
    </xf>
    <xf numFmtId="0" fontId="9" fillId="5" borderId="0" xfId="3" applyFont="1" applyFill="1" applyAlignment="1">
      <alignment horizontal="center" vertical="center"/>
    </xf>
    <xf numFmtId="14" fontId="39" fillId="0" borderId="0" xfId="3" applyNumberFormat="1" applyAlignment="1">
      <alignment horizontal="center" vertical="center" wrapText="1"/>
    </xf>
    <xf numFmtId="0" fontId="39" fillId="4" borderId="0" xfId="3" applyFill="1" applyAlignment="1">
      <alignment horizontal="center" vertical="center"/>
    </xf>
    <xf numFmtId="0" fontId="6" fillId="5" borderId="0" xfId="3" applyFont="1" applyFill="1" applyAlignment="1">
      <alignment horizontal="center" vertical="center"/>
    </xf>
    <xf numFmtId="14" fontId="8" fillId="5" borderId="0" xfId="3" applyNumberFormat="1" applyFont="1" applyFill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19" fillId="5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14" fontId="39" fillId="0" borderId="0" xfId="3" applyNumberFormat="1" applyAlignment="1">
      <alignment vertical="center"/>
    </xf>
    <xf numFmtId="0" fontId="28" fillId="0" borderId="48" xfId="2" applyFont="1" applyBorder="1" applyAlignment="1">
      <alignment horizontal="center" vertical="center" wrapText="1"/>
    </xf>
    <xf numFmtId="0" fontId="28" fillId="0" borderId="49" xfId="2" applyFont="1" applyBorder="1" applyAlignment="1">
      <alignment horizontal="center" vertical="center" wrapText="1"/>
    </xf>
    <xf numFmtId="0" fontId="28" fillId="0" borderId="50" xfId="2" applyFont="1" applyBorder="1" applyAlignment="1">
      <alignment horizontal="center" vertical="center" wrapText="1"/>
    </xf>
    <xf numFmtId="0" fontId="28" fillId="0" borderId="51" xfId="2" applyFont="1" applyBorder="1" applyAlignment="1">
      <alignment horizontal="center" vertical="center" wrapText="1"/>
    </xf>
    <xf numFmtId="0" fontId="27" fillId="0" borderId="49" xfId="2" applyFont="1" applyBorder="1" applyAlignment="1">
      <alignment horizontal="center" vertical="center" wrapText="1"/>
    </xf>
    <xf numFmtId="0" fontId="27" fillId="0" borderId="50" xfId="2" applyFont="1" applyBorder="1" applyAlignment="1">
      <alignment horizontal="center" vertical="center" wrapText="1"/>
    </xf>
    <xf numFmtId="0" fontId="27" fillId="0" borderId="51" xfId="2" applyFont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9" fillId="0" borderId="49" xfId="2" applyFont="1" applyBorder="1" applyAlignment="1">
      <alignment horizontal="center" vertical="center" wrapText="1"/>
    </xf>
    <xf numFmtId="0" fontId="29" fillId="0" borderId="50" xfId="2" applyFont="1" applyBorder="1" applyAlignment="1">
      <alignment horizontal="center" vertical="center" wrapText="1"/>
    </xf>
    <xf numFmtId="0" fontId="29" fillId="0" borderId="51" xfId="2" applyFont="1" applyBorder="1" applyAlignment="1">
      <alignment horizontal="center" vertical="center" wrapText="1"/>
    </xf>
    <xf numFmtId="0" fontId="27" fillId="19" borderId="49" xfId="2" applyFont="1" applyFill="1" applyBorder="1" applyAlignment="1">
      <alignment horizontal="center" vertical="center" wrapText="1"/>
    </xf>
    <xf numFmtId="0" fontId="27" fillId="19" borderId="50" xfId="2" applyFont="1" applyFill="1" applyBorder="1" applyAlignment="1">
      <alignment horizontal="center" vertical="center" wrapText="1"/>
    </xf>
    <xf numFmtId="0" fontId="27" fillId="19" borderId="51" xfId="2" applyFont="1" applyFill="1" applyBorder="1" applyAlignment="1">
      <alignment horizontal="center" vertical="center" wrapText="1"/>
    </xf>
    <xf numFmtId="0" fontId="27" fillId="5" borderId="49" xfId="2" applyFont="1" applyFill="1" applyBorder="1" applyAlignment="1">
      <alignment horizontal="center" vertical="center" wrapText="1"/>
    </xf>
    <xf numFmtId="0" fontId="27" fillId="5" borderId="50" xfId="2" applyFont="1" applyFill="1" applyBorder="1" applyAlignment="1">
      <alignment horizontal="center" vertical="center" wrapText="1"/>
    </xf>
    <xf numFmtId="0" fontId="27" fillId="5" borderId="51" xfId="2" applyFont="1" applyFill="1" applyBorder="1" applyAlignment="1">
      <alignment horizontal="center" vertical="center" wrapText="1"/>
    </xf>
    <xf numFmtId="0" fontId="27" fillId="5" borderId="52" xfId="2" applyFont="1" applyFill="1" applyBorder="1" applyAlignment="1">
      <alignment horizontal="center" vertical="center" wrapText="1"/>
    </xf>
    <xf numFmtId="0" fontId="27" fillId="5" borderId="53" xfId="2" applyFont="1" applyFill="1" applyBorder="1" applyAlignment="1">
      <alignment horizontal="center" vertical="center" wrapText="1"/>
    </xf>
    <xf numFmtId="0" fontId="27" fillId="5" borderId="54" xfId="2" applyFont="1" applyFill="1" applyBorder="1" applyAlignment="1">
      <alignment horizontal="center" vertical="center" wrapText="1"/>
    </xf>
    <xf numFmtId="0" fontId="27" fillId="4" borderId="19" xfId="2" applyFont="1" applyFill="1" applyBorder="1" applyAlignment="1">
      <alignment horizontal="center" vertical="center" wrapText="1"/>
    </xf>
    <xf numFmtId="0" fontId="27" fillId="4" borderId="20" xfId="2" applyFont="1" applyFill="1" applyBorder="1" applyAlignment="1">
      <alignment horizontal="center" vertical="center" wrapText="1"/>
    </xf>
    <xf numFmtId="0" fontId="28" fillId="4" borderId="45" xfId="2" applyFont="1" applyFill="1" applyBorder="1" applyAlignment="1">
      <alignment horizontal="center" vertical="center" wrapText="1"/>
    </xf>
    <xf numFmtId="0" fontId="27" fillId="22" borderId="55" xfId="2" applyFont="1" applyFill="1" applyBorder="1" applyAlignment="1">
      <alignment horizontal="center" vertical="center" wrapText="1"/>
    </xf>
    <xf numFmtId="0" fontId="27" fillId="0" borderId="55" xfId="2" applyFont="1" applyBorder="1" applyAlignment="1">
      <alignment horizontal="center" vertical="center" wrapText="1"/>
    </xf>
    <xf numFmtId="0" fontId="27" fillId="19" borderId="55" xfId="2" applyFont="1" applyFill="1" applyBorder="1" applyAlignment="1">
      <alignment horizontal="center" vertical="center" wrapText="1"/>
    </xf>
    <xf numFmtId="0" fontId="27" fillId="19" borderId="60" xfId="2" applyFont="1" applyFill="1" applyBorder="1" applyAlignment="1">
      <alignment horizontal="center" vertical="center" wrapText="1"/>
    </xf>
    <xf numFmtId="0" fontId="27" fillId="0" borderId="61" xfId="2" applyFont="1" applyBorder="1" applyAlignment="1">
      <alignment horizontal="center" vertical="center" wrapText="1"/>
    </xf>
    <xf numFmtId="0" fontId="27" fillId="0" borderId="62" xfId="2" applyFont="1" applyBorder="1" applyAlignment="1">
      <alignment horizontal="center" vertical="center" wrapText="1"/>
    </xf>
    <xf numFmtId="0" fontId="27" fillId="0" borderId="63" xfId="2" applyFont="1" applyBorder="1" applyAlignment="1">
      <alignment horizontal="center" vertical="center" wrapText="1"/>
    </xf>
    <xf numFmtId="0" fontId="29" fillId="0" borderId="62" xfId="2" applyFont="1" applyBorder="1" applyAlignment="1">
      <alignment horizontal="center" vertical="center" wrapText="1"/>
    </xf>
    <xf numFmtId="0" fontId="27" fillId="22" borderId="62" xfId="2" applyFont="1" applyFill="1" applyBorder="1" applyAlignment="1">
      <alignment horizontal="center" vertical="center" wrapText="1"/>
    </xf>
    <xf numFmtId="0" fontId="27" fillId="0" borderId="69" xfId="2" applyFont="1" applyBorder="1" applyAlignment="1">
      <alignment horizontal="center" vertical="center" wrapText="1"/>
    </xf>
    <xf numFmtId="0" fontId="28" fillId="19" borderId="57" xfId="2" applyFont="1" applyFill="1" applyBorder="1" applyAlignment="1">
      <alignment horizontal="center" vertical="center" wrapText="1"/>
    </xf>
    <xf numFmtId="0" fontId="27" fillId="22" borderId="58" xfId="2" applyFont="1" applyFill="1" applyBorder="1" applyAlignment="1">
      <alignment horizontal="center" vertical="center" wrapText="1"/>
    </xf>
    <xf numFmtId="0" fontId="27" fillId="22" borderId="66" xfId="2" applyFont="1" applyFill="1" applyBorder="1" applyAlignment="1">
      <alignment horizontal="center" vertical="center" wrapText="1"/>
    </xf>
    <xf numFmtId="0" fontId="29" fillId="19" borderId="57" xfId="2" applyFont="1" applyFill="1" applyBorder="1" applyAlignment="1">
      <alignment horizontal="center" vertical="center" wrapText="1"/>
    </xf>
    <xf numFmtId="0" fontId="27" fillId="22" borderId="61" xfId="2" applyFont="1" applyFill="1" applyBorder="1" applyAlignment="1">
      <alignment horizontal="center" vertical="center" wrapText="1"/>
    </xf>
    <xf numFmtId="0" fontId="27" fillId="4" borderId="22" xfId="2" applyFont="1" applyFill="1" applyBorder="1" applyAlignment="1">
      <alignment horizontal="center" vertical="center" wrapText="1"/>
    </xf>
    <xf numFmtId="0" fontId="27" fillId="4" borderId="55" xfId="2" applyFont="1" applyFill="1" applyBorder="1" applyAlignment="1">
      <alignment horizontal="center" vertical="center" wrapText="1"/>
    </xf>
    <xf numFmtId="0" fontId="27" fillId="19" borderId="61" xfId="2" applyFont="1" applyFill="1" applyBorder="1" applyAlignment="1">
      <alignment horizontal="center" vertical="center" wrapText="1"/>
    </xf>
    <xf numFmtId="0" fontId="42" fillId="24" borderId="78" xfId="2" applyFont="1" applyFill="1" applyBorder="1" applyAlignment="1">
      <alignment horizontal="center" vertical="center" wrapText="1"/>
    </xf>
    <xf numFmtId="0" fontId="27" fillId="0" borderId="79" xfId="2" applyFont="1" applyBorder="1" applyAlignment="1">
      <alignment horizontal="center" vertical="center" wrapText="1"/>
    </xf>
    <xf numFmtId="0" fontId="42" fillId="23" borderId="83" xfId="2" applyFont="1" applyFill="1" applyBorder="1" applyAlignment="1">
      <alignment horizontal="center" vertical="center" wrapText="1"/>
    </xf>
    <xf numFmtId="0" fontId="42" fillId="24" borderId="83" xfId="2" applyFont="1" applyFill="1" applyBorder="1" applyAlignment="1">
      <alignment horizontal="center" vertical="center" wrapText="1"/>
    </xf>
    <xf numFmtId="0" fontId="42" fillId="23" borderId="78" xfId="2" applyFont="1" applyFill="1" applyBorder="1" applyAlignment="1">
      <alignment horizontal="center" vertical="center" wrapText="1"/>
    </xf>
    <xf numFmtId="0" fontId="28" fillId="19" borderId="20" xfId="2" applyFont="1" applyFill="1" applyBorder="1" applyAlignment="1">
      <alignment horizontal="center" vertical="center" wrapText="1"/>
    </xf>
    <xf numFmtId="0" fontId="27" fillId="19" borderId="85" xfId="2" applyFont="1" applyFill="1" applyBorder="1" applyAlignment="1">
      <alignment horizontal="center" vertical="center" wrapText="1"/>
    </xf>
    <xf numFmtId="0" fontId="27" fillId="22" borderId="60" xfId="2" applyFont="1" applyFill="1" applyBorder="1" applyAlignment="1">
      <alignment horizontal="center" vertical="center" wrapText="1"/>
    </xf>
    <xf numFmtId="0" fontId="27" fillId="4" borderId="58" xfId="2" applyFont="1" applyFill="1" applyBorder="1" applyAlignment="1">
      <alignment horizontal="center" vertical="center" wrapText="1"/>
    </xf>
    <xf numFmtId="0" fontId="27" fillId="4" borderId="59" xfId="2" applyFont="1" applyFill="1" applyBorder="1" applyAlignment="1">
      <alignment horizontal="center" vertical="center" wrapText="1"/>
    </xf>
    <xf numFmtId="0" fontId="27" fillId="4" borderId="60" xfId="2" applyFont="1" applyFill="1" applyBorder="1" applyAlignment="1">
      <alignment horizontal="center" vertical="center" wrapText="1"/>
    </xf>
    <xf numFmtId="0" fontId="40" fillId="4" borderId="22" xfId="2" applyFont="1" applyFill="1" applyBorder="1" applyAlignment="1">
      <alignment horizontal="center" vertical="center" wrapText="1"/>
    </xf>
    <xf numFmtId="0" fontId="28" fillId="4" borderId="22" xfId="2" applyFont="1" applyFill="1" applyBorder="1" applyAlignment="1">
      <alignment horizontal="center" vertical="center" wrapText="1"/>
    </xf>
    <xf numFmtId="0" fontId="28" fillId="4" borderId="20" xfId="2" applyFont="1" applyFill="1" applyBorder="1" applyAlignment="1">
      <alignment horizontal="center" vertical="center" wrapText="1"/>
    </xf>
    <xf numFmtId="0" fontId="29" fillId="4" borderId="22" xfId="2" applyFont="1" applyFill="1" applyBorder="1" applyAlignment="1">
      <alignment horizontal="center" vertical="center" wrapText="1"/>
    </xf>
    <xf numFmtId="0" fontId="30" fillId="4" borderId="20" xfId="2" applyFont="1" applyFill="1" applyBorder="1" applyAlignment="1">
      <alignment horizontal="center" vertical="center" wrapText="1"/>
    </xf>
    <xf numFmtId="0" fontId="27" fillId="22" borderId="87" xfId="2" applyFont="1" applyFill="1" applyBorder="1" applyAlignment="1">
      <alignment horizontal="center" vertical="center" wrapText="1"/>
    </xf>
    <xf numFmtId="0" fontId="30" fillId="4" borderId="62" xfId="2" applyFont="1" applyFill="1" applyBorder="1" applyAlignment="1">
      <alignment horizontal="center" vertical="center" wrapText="1"/>
    </xf>
    <xf numFmtId="0" fontId="40" fillId="4" borderId="66" xfId="2" applyFont="1" applyFill="1" applyBorder="1" applyAlignment="1">
      <alignment horizontal="center" vertical="center" wrapText="1"/>
    </xf>
    <xf numFmtId="0" fontId="28" fillId="4" borderId="67" xfId="2" applyFont="1" applyFill="1" applyBorder="1" applyAlignment="1">
      <alignment horizontal="center" vertical="center" wrapText="1"/>
    </xf>
    <xf numFmtId="0" fontId="28" fillId="4" borderId="68" xfId="2" applyFont="1" applyFill="1" applyBorder="1" applyAlignment="1">
      <alignment horizontal="center" vertical="center" wrapText="1"/>
    </xf>
    <xf numFmtId="0" fontId="28" fillId="4" borderId="80" xfId="2" applyFont="1" applyFill="1" applyBorder="1" applyAlignment="1">
      <alignment horizontal="center" vertical="center" wrapText="1"/>
    </xf>
    <xf numFmtId="0" fontId="28" fillId="4" borderId="57" xfId="2" applyFont="1" applyFill="1" applyBorder="1" applyAlignment="1">
      <alignment horizontal="center" vertical="center" wrapText="1"/>
    </xf>
    <xf numFmtId="0" fontId="27" fillId="4" borderId="57" xfId="2" applyFont="1" applyFill="1" applyBorder="1" applyAlignment="1">
      <alignment horizontal="center" vertical="center" wrapText="1"/>
    </xf>
    <xf numFmtId="0" fontId="29" fillId="4" borderId="57" xfId="2" applyFont="1" applyFill="1" applyBorder="1" applyAlignment="1">
      <alignment horizontal="center" vertical="center" wrapText="1"/>
    </xf>
    <xf numFmtId="0" fontId="27" fillId="19" borderId="59" xfId="2" applyFont="1" applyFill="1" applyBorder="1" applyAlignment="1">
      <alignment horizontal="center" vertical="center" wrapText="1"/>
    </xf>
    <xf numFmtId="0" fontId="27" fillId="4" borderId="62" xfId="2" applyFont="1" applyFill="1" applyBorder="1" applyAlignment="1">
      <alignment horizontal="center" vertical="center" wrapText="1"/>
    </xf>
    <xf numFmtId="0" fontId="29" fillId="4" borderId="62" xfId="2" applyFont="1" applyFill="1" applyBorder="1" applyAlignment="1">
      <alignment horizontal="center" vertical="center" wrapText="1"/>
    </xf>
    <xf numFmtId="0" fontId="27" fillId="4" borderId="63" xfId="2" applyFont="1" applyFill="1" applyBorder="1" applyAlignment="1">
      <alignment horizontal="center" vertical="center" wrapText="1"/>
    </xf>
    <xf numFmtId="0" fontId="27" fillId="4" borderId="69" xfId="2" applyFont="1" applyFill="1" applyBorder="1" applyAlignment="1">
      <alignment horizontal="center" vertical="center" wrapText="1"/>
    </xf>
    <xf numFmtId="0" fontId="27" fillId="4" borderId="84" xfId="2" applyFont="1" applyFill="1" applyBorder="1" applyAlignment="1">
      <alignment horizontal="center" vertical="center" wrapText="1"/>
    </xf>
    <xf numFmtId="0" fontId="27" fillId="4" borderId="88" xfId="2" applyFont="1" applyFill="1" applyBorder="1" applyAlignment="1">
      <alignment horizontal="center" vertical="center" wrapText="1"/>
    </xf>
    <xf numFmtId="0" fontId="27" fillId="4" borderId="87" xfId="2" applyFont="1" applyFill="1" applyBorder="1" applyAlignment="1">
      <alignment horizontal="center" vertical="center" wrapText="1"/>
    </xf>
    <xf numFmtId="0" fontId="27" fillId="19" borderId="88" xfId="2" applyFont="1" applyFill="1" applyBorder="1" applyAlignment="1">
      <alignment horizontal="center" vertical="center" wrapText="1"/>
    </xf>
    <xf numFmtId="0" fontId="29" fillId="19" borderId="62" xfId="2" applyFont="1" applyFill="1" applyBorder="1" applyAlignment="1">
      <alignment horizontal="center" vertical="center" wrapText="1"/>
    </xf>
    <xf numFmtId="0" fontId="27" fillId="19" borderId="63" xfId="2" applyFont="1" applyFill="1" applyBorder="1" applyAlignment="1">
      <alignment horizontal="center" vertical="center" wrapText="1"/>
    </xf>
    <xf numFmtId="0" fontId="27" fillId="4" borderId="49" xfId="2" applyFont="1" applyFill="1" applyBorder="1" applyAlignment="1">
      <alignment horizontal="center" vertical="center" wrapText="1"/>
    </xf>
    <xf numFmtId="0" fontId="0" fillId="4" borderId="49" xfId="0" applyFill="1" applyBorder="1"/>
    <xf numFmtId="0" fontId="29" fillId="4" borderId="49" xfId="2" applyFont="1" applyFill="1" applyBorder="1" applyAlignment="1">
      <alignment horizontal="center" vertical="center" wrapText="1"/>
    </xf>
    <xf numFmtId="0" fontId="27" fillId="4" borderId="70" xfId="2" applyFont="1" applyFill="1" applyBorder="1" applyAlignment="1">
      <alignment horizontal="center" vertical="center" wrapText="1"/>
    </xf>
    <xf numFmtId="0" fontId="28" fillId="4" borderId="70" xfId="2" applyFont="1" applyFill="1" applyBorder="1" applyAlignment="1">
      <alignment horizontal="center" vertical="center" wrapText="1"/>
    </xf>
    <xf numFmtId="0" fontId="0" fillId="4" borderId="70" xfId="0" applyFill="1" applyBorder="1"/>
    <xf numFmtId="0" fontId="27" fillId="4" borderId="52" xfId="2" applyFont="1" applyFill="1" applyBorder="1" applyAlignment="1">
      <alignment horizontal="center" vertical="center" wrapText="1"/>
    </xf>
    <xf numFmtId="0" fontId="27" fillId="4" borderId="71" xfId="2" applyFont="1" applyFill="1" applyBorder="1" applyAlignment="1">
      <alignment horizontal="center" vertical="center" wrapText="1"/>
    </xf>
    <xf numFmtId="0" fontId="34" fillId="4" borderId="57" xfId="2" applyFont="1" applyFill="1" applyBorder="1" applyAlignment="1">
      <alignment horizontal="center" vertical="center" wrapText="1"/>
    </xf>
    <xf numFmtId="0" fontId="34" fillId="4" borderId="22" xfId="2" applyFont="1" applyFill="1" applyBorder="1" applyAlignment="1">
      <alignment horizontal="center" vertical="center" wrapText="1"/>
    </xf>
    <xf numFmtId="0" fontId="28" fillId="4" borderId="25" xfId="2" applyFont="1" applyFill="1" applyBorder="1" applyAlignment="1">
      <alignment horizontal="center" vertical="center" wrapText="1"/>
    </xf>
    <xf numFmtId="0" fontId="27" fillId="4" borderId="46" xfId="2" applyFont="1" applyFill="1" applyBorder="1" applyAlignment="1">
      <alignment horizontal="center" vertical="center" wrapText="1"/>
    </xf>
    <xf numFmtId="0" fontId="27" fillId="4" borderId="89" xfId="2" applyFont="1" applyFill="1" applyBorder="1" applyAlignment="1">
      <alignment horizontal="center" vertical="center" wrapText="1"/>
    </xf>
    <xf numFmtId="0" fontId="31" fillId="4" borderId="22" xfId="2" applyFont="1" applyFill="1" applyBorder="1" applyAlignment="1">
      <alignment horizontal="center" vertical="center" wrapText="1"/>
    </xf>
    <xf numFmtId="0" fontId="36" fillId="4" borderId="57" xfId="2" applyFont="1" applyFill="1" applyBorder="1" applyAlignment="1">
      <alignment horizontal="center" vertical="center" wrapText="1"/>
    </xf>
    <xf numFmtId="0" fontId="27" fillId="22" borderId="90" xfId="2" applyFont="1" applyFill="1" applyBorder="1" applyAlignment="1">
      <alignment horizontal="center" vertical="center" wrapText="1"/>
    </xf>
    <xf numFmtId="0" fontId="27" fillId="22" borderId="67" xfId="2" applyFont="1" applyFill="1" applyBorder="1" applyAlignment="1">
      <alignment horizontal="center" vertical="center" wrapText="1"/>
    </xf>
    <xf numFmtId="0" fontId="28" fillId="4" borderId="92" xfId="2" applyFont="1" applyFill="1" applyBorder="1" applyAlignment="1">
      <alignment horizontal="center" vertical="center" wrapText="1"/>
    </xf>
    <xf numFmtId="0" fontId="40" fillId="19" borderId="92" xfId="2" applyFont="1" applyFill="1" applyBorder="1" applyAlignment="1">
      <alignment horizontal="center" vertical="center" wrapText="1"/>
    </xf>
    <xf numFmtId="0" fontId="40" fillId="22" borderId="92" xfId="2" applyFont="1" applyFill="1" applyBorder="1" applyAlignment="1">
      <alignment horizontal="center" vertical="center" wrapText="1"/>
    </xf>
    <xf numFmtId="0" fontId="40" fillId="4" borderId="92" xfId="2" applyFont="1" applyFill="1" applyBorder="1" applyAlignment="1">
      <alignment horizontal="center" vertical="center" wrapText="1"/>
    </xf>
    <xf numFmtId="0" fontId="34" fillId="4" borderId="92" xfId="2" applyFont="1" applyFill="1" applyBorder="1" applyAlignment="1">
      <alignment horizontal="center" vertical="center" wrapText="1"/>
    </xf>
    <xf numFmtId="0" fontId="37" fillId="4" borderId="92" xfId="2" applyFont="1" applyFill="1" applyBorder="1" applyAlignment="1">
      <alignment horizontal="center" vertical="center" wrapText="1"/>
    </xf>
    <xf numFmtId="0" fontId="40" fillId="0" borderId="92" xfId="2" applyFont="1" applyBorder="1" applyAlignment="1">
      <alignment horizontal="center" vertical="center" wrapText="1"/>
    </xf>
    <xf numFmtId="0" fontId="28" fillId="19" borderId="92" xfId="2" applyFont="1" applyFill="1" applyBorder="1" applyAlignment="1">
      <alignment horizontal="center" vertical="center" wrapText="1"/>
    </xf>
    <xf numFmtId="0" fontId="29" fillId="0" borderId="92" xfId="2" applyFont="1" applyBorder="1" applyAlignment="1">
      <alignment horizontal="center" vertical="center" wrapText="1"/>
    </xf>
    <xf numFmtId="0" fontId="27" fillId="0" borderId="93" xfId="2" applyFont="1" applyBorder="1" applyAlignment="1">
      <alignment horizontal="center" vertical="center" wrapText="1"/>
    </xf>
    <xf numFmtId="0" fontId="40" fillId="4" borderId="91" xfId="2" applyFont="1" applyFill="1" applyBorder="1" applyAlignment="1">
      <alignment horizontal="center" vertical="center" wrapText="1"/>
    </xf>
    <xf numFmtId="0" fontId="40" fillId="4" borderId="94" xfId="2" applyFont="1" applyFill="1" applyBorder="1" applyAlignment="1">
      <alignment horizontal="center" vertical="center" wrapText="1"/>
    </xf>
    <xf numFmtId="0" fontId="27" fillId="4" borderId="93" xfId="2" applyFont="1" applyFill="1" applyBorder="1" applyAlignment="1">
      <alignment horizontal="center" vertical="center" wrapText="1"/>
    </xf>
    <xf numFmtId="0" fontId="29" fillId="4" borderId="92" xfId="2" applyFont="1" applyFill="1" applyBorder="1" applyAlignment="1">
      <alignment horizontal="center" vertical="center" wrapText="1"/>
    </xf>
    <xf numFmtId="0" fontId="27" fillId="4" borderId="92" xfId="2" applyFont="1" applyFill="1" applyBorder="1" applyAlignment="1">
      <alignment horizontal="center" vertical="center" wrapText="1"/>
    </xf>
    <xf numFmtId="0" fontId="27" fillId="19" borderId="93" xfId="2" applyFont="1" applyFill="1" applyBorder="1" applyAlignment="1">
      <alignment horizontal="center" vertical="center" wrapText="1"/>
    </xf>
    <xf numFmtId="0" fontId="27" fillId="4" borderId="95" xfId="2" applyFont="1" applyFill="1" applyBorder="1" applyAlignment="1">
      <alignment horizontal="center" vertical="center" wrapText="1"/>
    </xf>
    <xf numFmtId="0" fontId="29" fillId="4" borderId="95" xfId="2" applyFont="1" applyFill="1" applyBorder="1" applyAlignment="1">
      <alignment horizontal="center" vertical="center" wrapText="1"/>
    </xf>
    <xf numFmtId="0" fontId="28" fillId="4" borderId="95" xfId="2" applyFont="1" applyFill="1" applyBorder="1" applyAlignment="1">
      <alignment horizontal="center" vertical="center" wrapText="1"/>
    </xf>
    <xf numFmtId="0" fontId="0" fillId="4" borderId="95" xfId="0" applyFill="1" applyBorder="1"/>
    <xf numFmtId="0" fontId="27" fillId="4" borderId="96" xfId="2" applyFont="1" applyFill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27" fillId="22" borderId="91" xfId="2" applyFont="1" applyFill="1" applyBorder="1" applyAlignment="1">
      <alignment horizontal="center" vertical="center" wrapText="1"/>
    </xf>
    <xf numFmtId="0" fontId="0" fillId="4" borderId="97" xfId="0" applyFill="1" applyBorder="1"/>
    <xf numFmtId="0" fontId="34" fillId="4" borderId="23" xfId="2" applyFont="1" applyFill="1" applyBorder="1" applyAlignment="1">
      <alignment horizontal="center" vertical="center" wrapText="1"/>
    </xf>
    <xf numFmtId="0" fontId="27" fillId="19" borderId="92" xfId="2" applyFont="1" applyFill="1" applyBorder="1" applyAlignment="1">
      <alignment horizontal="center" vertical="center" wrapText="1"/>
    </xf>
    <xf numFmtId="0" fontId="27" fillId="5" borderId="92" xfId="2" applyFont="1" applyFill="1" applyBorder="1" applyAlignment="1">
      <alignment horizontal="center" vertical="center" wrapText="1"/>
    </xf>
    <xf numFmtId="0" fontId="28" fillId="0" borderId="92" xfId="2" applyFont="1" applyBorder="1" applyAlignment="1">
      <alignment horizontal="center" vertical="center" wrapText="1"/>
    </xf>
    <xf numFmtId="0" fontId="0" fillId="0" borderId="92" xfId="0" applyBorder="1"/>
    <xf numFmtId="0" fontId="34" fillId="0" borderId="100" xfId="2" applyFont="1" applyBorder="1" applyAlignment="1">
      <alignment horizontal="center" vertical="center" wrapText="1"/>
    </xf>
    <xf numFmtId="0" fontId="43" fillId="4" borderId="20" xfId="2" applyFont="1" applyFill="1" applyBorder="1" applyAlignment="1">
      <alignment horizontal="center" vertical="center" wrapText="1"/>
    </xf>
    <xf numFmtId="0" fontId="18" fillId="5" borderId="0" xfId="3" applyFont="1" applyFill="1" applyAlignment="1">
      <alignment horizontal="center" vertical="center" wrapText="1"/>
    </xf>
    <xf numFmtId="0" fontId="0" fillId="0" borderId="0" xfId="3" applyFont="1" applyAlignment="1">
      <alignment horizontal="center" vertical="center"/>
    </xf>
    <xf numFmtId="0" fontId="11" fillId="5" borderId="0" xfId="3" applyFont="1" applyFill="1" applyAlignment="1">
      <alignment horizontal="center" vertical="center" wrapText="1"/>
    </xf>
    <xf numFmtId="0" fontId="39" fillId="0" borderId="0" xfId="3" applyFont="1" applyAlignment="1">
      <alignment horizontal="center" vertical="center"/>
    </xf>
    <xf numFmtId="0" fontId="41" fillId="5" borderId="0" xfId="3" applyFont="1" applyFill="1" applyAlignment="1">
      <alignment horizontal="center" vertical="center" wrapText="1"/>
    </xf>
    <xf numFmtId="14" fontId="13" fillId="5" borderId="0" xfId="3" applyNumberFormat="1" applyFont="1" applyFill="1" applyAlignment="1">
      <alignment horizontal="center" vertical="center" wrapText="1"/>
    </xf>
    <xf numFmtId="0" fontId="24" fillId="5" borderId="0" xfId="3" applyFont="1" applyFill="1" applyAlignment="1">
      <alignment horizontal="center" vertical="center"/>
    </xf>
    <xf numFmtId="0" fontId="46" fillId="0" borderId="0" xfId="3" applyFont="1" applyAlignment="1">
      <alignment horizontal="center" vertical="center" wrapText="1"/>
    </xf>
    <xf numFmtId="0" fontId="35" fillId="19" borderId="92" xfId="2" applyFont="1" applyFill="1" applyBorder="1" applyAlignment="1">
      <alignment horizontal="center" vertical="center" wrapText="1"/>
    </xf>
    <xf numFmtId="0" fontId="37" fillId="0" borderId="92" xfId="2" applyFont="1" applyBorder="1" applyAlignment="1">
      <alignment horizontal="center" vertical="center" wrapText="1"/>
    </xf>
    <xf numFmtId="0" fontId="0" fillId="0" borderId="22" xfId="0" applyBorder="1"/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6" fillId="0" borderId="40" xfId="3" applyFont="1" applyBorder="1" applyAlignment="1">
      <alignment horizontal="center" vertical="center"/>
    </xf>
    <xf numFmtId="0" fontId="39" fillId="0" borderId="40" xfId="3" applyBorder="1" applyAlignment="1">
      <alignment horizontal="center" vertical="center"/>
    </xf>
    <xf numFmtId="0" fontId="39" fillId="0" borderId="0" xfId="3" applyFill="1" applyAlignment="1">
      <alignment horizontal="center" vertical="center"/>
    </xf>
    <xf numFmtId="0" fontId="39" fillId="0" borderId="0" xfId="3" applyFill="1" applyAlignment="1">
      <alignment horizontal="center"/>
    </xf>
    <xf numFmtId="0" fontId="39" fillId="0" borderId="0" xfId="3" applyFill="1" applyAlignment="1">
      <alignment vertical="center"/>
    </xf>
    <xf numFmtId="0" fontId="16" fillId="0" borderId="0" xfId="3" applyFont="1" applyAlignment="1">
      <alignment horizontal="center" vertical="center" wrapText="1"/>
    </xf>
    <xf numFmtId="0" fontId="1" fillId="0" borderId="0" xfId="3" applyFont="1" applyAlignment="1">
      <alignment horizontal="center" vertical="center" wrapText="1"/>
    </xf>
    <xf numFmtId="0" fontId="1" fillId="5" borderId="0" xfId="3" applyFont="1" applyFill="1" applyAlignment="1">
      <alignment horizontal="center" vertical="center" wrapText="1"/>
    </xf>
    <xf numFmtId="0" fontId="16" fillId="26" borderId="0" xfId="3" applyFont="1" applyFill="1" applyAlignment="1">
      <alignment horizontal="center" vertical="center" wrapText="1"/>
    </xf>
    <xf numFmtId="14" fontId="39" fillId="0" borderId="0" xfId="3" applyNumberFormat="1" applyFill="1" applyAlignment="1">
      <alignment vertical="center"/>
    </xf>
    <xf numFmtId="0" fontId="17" fillId="0" borderId="0" xfId="3" applyFont="1" applyFill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17" fillId="5" borderId="0" xfId="3" applyFont="1" applyFill="1" applyAlignment="1">
      <alignment horizontal="center" vertical="center" wrapText="1"/>
    </xf>
    <xf numFmtId="0" fontId="0" fillId="5" borderId="0" xfId="3" applyFont="1" applyFill="1" applyAlignment="1">
      <alignment horizontal="center" vertical="center"/>
    </xf>
    <xf numFmtId="0" fontId="51" fillId="4" borderId="20" xfId="2" applyFont="1" applyFill="1" applyBorder="1" applyAlignment="1">
      <alignment horizontal="center" vertical="center" wrapText="1"/>
    </xf>
    <xf numFmtId="0" fontId="34" fillId="22" borderId="22" xfId="2" applyFont="1" applyFill="1" applyBorder="1" applyAlignment="1">
      <alignment horizontal="center" vertical="center" wrapText="1"/>
    </xf>
    <xf numFmtId="0" fontId="40" fillId="4" borderId="96" xfId="2" applyFont="1" applyFill="1" applyBorder="1" applyAlignment="1">
      <alignment horizontal="center" vertical="center" wrapText="1"/>
    </xf>
    <xf numFmtId="0" fontId="27" fillId="19" borderId="57" xfId="2" applyFont="1" applyFill="1" applyBorder="1" applyAlignment="1">
      <alignment horizontal="center" vertical="center" wrapText="1"/>
    </xf>
    <xf numFmtId="0" fontId="27" fillId="19" borderId="25" xfId="2" applyFont="1" applyFill="1" applyBorder="1" applyAlignment="1">
      <alignment horizontal="center" vertical="center" wrapText="1"/>
    </xf>
    <xf numFmtId="0" fontId="34" fillId="4" borderId="104" xfId="2" applyFont="1" applyFill="1" applyBorder="1" applyAlignment="1">
      <alignment horizontal="center" vertical="center" wrapText="1"/>
    </xf>
    <xf numFmtId="0" fontId="37" fillId="4" borderId="104" xfId="2" applyFont="1" applyFill="1" applyBorder="1" applyAlignment="1">
      <alignment horizontal="center" vertical="center" wrapText="1"/>
    </xf>
    <xf numFmtId="0" fontId="27" fillId="19" borderId="104" xfId="2" applyFont="1" applyFill="1" applyBorder="1" applyAlignment="1">
      <alignment horizontal="center" vertical="center" wrapText="1"/>
    </xf>
    <xf numFmtId="0" fontId="28" fillId="19" borderId="104" xfId="2" applyFont="1" applyFill="1" applyBorder="1" applyAlignment="1">
      <alignment horizontal="center" vertical="center" wrapText="1"/>
    </xf>
    <xf numFmtId="0" fontId="40" fillId="22" borderId="104" xfId="2" applyFont="1" applyFill="1" applyBorder="1" applyAlignment="1">
      <alignment horizontal="center" vertical="center" wrapText="1"/>
    </xf>
    <xf numFmtId="0" fontId="53" fillId="4" borderId="20" xfId="2" applyFont="1" applyFill="1" applyBorder="1" applyAlignment="1">
      <alignment horizontal="center" vertical="center" wrapText="1"/>
    </xf>
    <xf numFmtId="0" fontId="27" fillId="27" borderId="19" xfId="2" applyFont="1" applyFill="1" applyBorder="1" applyAlignment="1">
      <alignment horizontal="center" vertical="center" wrapText="1"/>
    </xf>
    <xf numFmtId="0" fontId="27" fillId="0" borderId="19" xfId="2" applyFont="1" applyFill="1" applyBorder="1" applyAlignment="1">
      <alignment horizontal="center" vertical="center" wrapText="1"/>
    </xf>
    <xf numFmtId="0" fontId="27" fillId="22" borderId="45" xfId="2" applyFont="1" applyFill="1" applyBorder="1" applyAlignment="1">
      <alignment horizontal="center" vertical="center" wrapText="1"/>
    </xf>
    <xf numFmtId="0" fontId="28" fillId="19" borderId="85" xfId="2" applyFont="1" applyFill="1" applyBorder="1" applyAlignment="1">
      <alignment horizontal="center" vertical="center" wrapText="1"/>
    </xf>
    <xf numFmtId="0" fontId="0" fillId="0" borderId="102" xfId="0" applyBorder="1"/>
    <xf numFmtId="0" fontId="54" fillId="0" borderId="0" xfId="3" applyFont="1" applyAlignment="1">
      <alignment horizontal="center" vertical="center" wrapText="1"/>
    </xf>
    <xf numFmtId="49" fontId="2" fillId="0" borderId="0" xfId="3" applyNumberFormat="1" applyFont="1" applyAlignment="1">
      <alignment horizontal="center" vertical="center" wrapText="1"/>
    </xf>
    <xf numFmtId="0" fontId="15" fillId="0" borderId="45" xfId="0" applyFont="1" applyBorder="1"/>
    <xf numFmtId="0" fontId="15" fillId="0" borderId="46" xfId="0" applyFont="1" applyBorder="1"/>
    <xf numFmtId="49" fontId="2" fillId="0" borderId="0" xfId="3" applyNumberFormat="1" applyFont="1" applyAlignment="1">
      <alignment horizontal="center" vertical="center"/>
    </xf>
    <xf numFmtId="49" fontId="2" fillId="5" borderId="0" xfId="3" applyNumberFormat="1" applyFont="1" applyFill="1" applyAlignment="1">
      <alignment horizontal="center" vertical="center" wrapText="1"/>
    </xf>
    <xf numFmtId="49" fontId="2" fillId="5" borderId="0" xfId="3" applyNumberFormat="1" applyFont="1" applyFill="1" applyAlignment="1">
      <alignment horizontal="center" vertical="center"/>
    </xf>
    <xf numFmtId="49" fontId="39" fillId="0" borderId="0" xfId="3" applyNumberForma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5" borderId="0" xfId="3" applyFont="1" applyFill="1" applyAlignment="1">
      <alignment horizontal="center" vertical="center"/>
    </xf>
    <xf numFmtId="0" fontId="34" fillId="4" borderId="105" xfId="2" applyFont="1" applyFill="1" applyBorder="1" applyAlignment="1">
      <alignment horizontal="center" vertical="center" wrapText="1"/>
    </xf>
    <xf numFmtId="0" fontId="34" fillId="19" borderId="105" xfId="2" applyFont="1" applyFill="1" applyBorder="1" applyAlignment="1">
      <alignment horizontal="center" vertical="center" wrapText="1"/>
    </xf>
    <xf numFmtId="0" fontId="34" fillId="22" borderId="105" xfId="2" applyFont="1" applyFill="1" applyBorder="1" applyAlignment="1">
      <alignment horizontal="center" vertical="center" wrapText="1"/>
    </xf>
    <xf numFmtId="0" fontId="34" fillId="0" borderId="108" xfId="2" applyFont="1" applyBorder="1" applyAlignment="1">
      <alignment horizontal="center" vertical="center" wrapText="1"/>
    </xf>
    <xf numFmtId="0" fontId="34" fillId="0" borderId="109" xfId="2" applyFont="1" applyBorder="1" applyAlignment="1">
      <alignment horizontal="center" vertical="center" wrapText="1"/>
    </xf>
    <xf numFmtId="0" fontId="34" fillId="4" borderId="108" xfId="2" applyFont="1" applyFill="1" applyBorder="1" applyAlignment="1">
      <alignment horizontal="center" vertical="center" wrapText="1"/>
    </xf>
    <xf numFmtId="0" fontId="34" fillId="0" borderId="106" xfId="2" applyFont="1" applyBorder="1" applyAlignment="1">
      <alignment horizontal="center" vertical="center" wrapText="1"/>
    </xf>
    <xf numFmtId="0" fontId="34" fillId="19" borderId="108" xfId="2" applyFont="1" applyFill="1" applyBorder="1" applyAlignment="1">
      <alignment horizontal="center" vertical="center" wrapText="1"/>
    </xf>
    <xf numFmtId="0" fontId="40" fillId="22" borderId="108" xfId="2" applyFont="1" applyFill="1" applyBorder="1" applyAlignment="1">
      <alignment horizontal="center" vertical="center" wrapText="1"/>
    </xf>
    <xf numFmtId="0" fontId="40" fillId="4" borderId="108" xfId="2" applyFont="1" applyFill="1" applyBorder="1" applyAlignment="1">
      <alignment horizontal="center" vertical="center" wrapText="1"/>
    </xf>
    <xf numFmtId="0" fontId="34" fillId="0" borderId="105" xfId="2" applyFont="1" applyBorder="1" applyAlignment="1">
      <alignment horizontal="center" vertical="center" wrapText="1"/>
    </xf>
    <xf numFmtId="0" fontId="28" fillId="19" borderId="108" xfId="2" applyFont="1" applyFill="1" applyBorder="1" applyAlignment="1">
      <alignment horizontal="center" vertical="center" wrapText="1"/>
    </xf>
    <xf numFmtId="0" fontId="40" fillId="0" borderId="108" xfId="2" applyFont="1" applyBorder="1" applyAlignment="1">
      <alignment horizontal="center" vertical="center" wrapText="1"/>
    </xf>
    <xf numFmtId="0" fontId="40" fillId="19" borderId="108" xfId="2" applyFont="1" applyFill="1" applyBorder="1" applyAlignment="1">
      <alignment horizontal="center" vertical="center" wrapText="1"/>
    </xf>
    <xf numFmtId="8" fontId="33" fillId="0" borderId="0" xfId="0" applyNumberFormat="1" applyFont="1"/>
    <xf numFmtId="8" fontId="0" fillId="0" borderId="0" xfId="0" applyNumberFormat="1"/>
    <xf numFmtId="8" fontId="52" fillId="4" borderId="20" xfId="2" applyNumberFormat="1" applyFont="1" applyFill="1" applyBorder="1" applyAlignment="1">
      <alignment horizontal="center" vertical="center" wrapText="1"/>
    </xf>
    <xf numFmtId="8" fontId="49" fillId="0" borderId="0" xfId="0" applyNumberFormat="1" applyFont="1"/>
    <xf numFmtId="8" fontId="42" fillId="24" borderId="78" xfId="2" applyNumberFormat="1" applyFont="1" applyFill="1" applyBorder="1" applyAlignment="1">
      <alignment horizontal="center" vertical="center" wrapText="1"/>
    </xf>
    <xf numFmtId="8" fontId="27" fillId="4" borderId="20" xfId="2" applyNumberFormat="1" applyFont="1" applyFill="1" applyBorder="1" applyAlignment="1">
      <alignment horizontal="center" vertical="center" wrapText="1"/>
    </xf>
    <xf numFmtId="8" fontId="28" fillId="4" borderId="92" xfId="2" applyNumberFormat="1" applyFont="1" applyFill="1" applyBorder="1" applyAlignment="1">
      <alignment horizontal="center" vertical="center" wrapText="1"/>
    </xf>
    <xf numFmtId="8" fontId="27" fillId="19" borderId="20" xfId="2" applyNumberFormat="1" applyFont="1" applyFill="1" applyBorder="1" applyAlignment="1">
      <alignment horizontal="center" vertical="center" wrapText="1"/>
    </xf>
    <xf numFmtId="8" fontId="40" fillId="19" borderId="105" xfId="2" applyNumberFormat="1" applyFont="1" applyFill="1" applyBorder="1" applyAlignment="1">
      <alignment horizontal="center" vertical="center" wrapText="1"/>
    </xf>
    <xf numFmtId="8" fontId="27" fillId="22" borderId="20" xfId="2" applyNumberFormat="1" applyFont="1" applyFill="1" applyBorder="1" applyAlignment="1">
      <alignment horizontal="center" vertical="center" wrapText="1"/>
    </xf>
    <xf numFmtId="8" fontId="40" fillId="22" borderId="105" xfId="2" applyNumberFormat="1" applyFont="1" applyFill="1" applyBorder="1" applyAlignment="1">
      <alignment horizontal="center" vertical="center" wrapText="1"/>
    </xf>
    <xf numFmtId="8" fontId="40" fillId="4" borderId="105" xfId="2" applyNumberFormat="1" applyFont="1" applyFill="1" applyBorder="1" applyAlignment="1">
      <alignment horizontal="center" vertical="center" wrapText="1"/>
    </xf>
    <xf numFmtId="8" fontId="34" fillId="4" borderId="105" xfId="2" applyNumberFormat="1" applyFont="1" applyFill="1" applyBorder="1" applyAlignment="1">
      <alignment horizontal="center" vertical="center" wrapText="1"/>
    </xf>
    <xf numFmtId="8" fontId="28" fillId="4" borderId="20" xfId="2" applyNumberFormat="1" applyFont="1" applyFill="1" applyBorder="1" applyAlignment="1">
      <alignment horizontal="center" vertical="center" wrapText="1"/>
    </xf>
    <xf numFmtId="8" fontId="0" fillId="0" borderId="106" xfId="0" applyNumberFormat="1" applyBorder="1"/>
    <xf numFmtId="8" fontId="37" fillId="4" borderId="105" xfId="2" applyNumberFormat="1" applyFont="1" applyFill="1" applyBorder="1" applyAlignment="1">
      <alignment horizontal="center" vertical="center" wrapText="1"/>
    </xf>
    <xf numFmtId="8" fontId="28" fillId="19" borderId="20" xfId="2" applyNumberFormat="1" applyFont="1" applyFill="1" applyBorder="1" applyAlignment="1">
      <alignment horizontal="center" vertical="center" wrapText="1"/>
    </xf>
    <xf numFmtId="8" fontId="34" fillId="19" borderId="105" xfId="2" applyNumberFormat="1" applyFont="1" applyFill="1" applyBorder="1" applyAlignment="1">
      <alignment horizontal="center" vertical="center" wrapText="1"/>
    </xf>
    <xf numFmtId="8" fontId="28" fillId="22" borderId="20" xfId="2" applyNumberFormat="1" applyFont="1" applyFill="1" applyBorder="1" applyAlignment="1">
      <alignment horizontal="center" vertical="center" wrapText="1"/>
    </xf>
    <xf numFmtId="8" fontId="34" fillId="22" borderId="105" xfId="2" applyNumberFormat="1" applyFont="1" applyFill="1" applyBorder="1" applyAlignment="1">
      <alignment horizontal="center" vertical="center" wrapText="1"/>
    </xf>
    <xf numFmtId="8" fontId="43" fillId="4" borderId="20" xfId="2" applyNumberFormat="1" applyFont="1" applyFill="1" applyBorder="1" applyAlignment="1">
      <alignment horizontal="center" vertical="center" wrapText="1"/>
    </xf>
    <xf numFmtId="8" fontId="0" fillId="0" borderId="46" xfId="0" applyNumberFormat="1" applyBorder="1"/>
    <xf numFmtId="8" fontId="15" fillId="0" borderId="106" xfId="0" applyNumberFormat="1" applyFont="1" applyBorder="1"/>
    <xf numFmtId="8" fontId="30" fillId="22" borderId="20" xfId="2" applyNumberFormat="1" applyFont="1" applyFill="1" applyBorder="1" applyAlignment="1">
      <alignment horizontal="center" vertical="center" wrapText="1"/>
    </xf>
    <xf numFmtId="8" fontId="15" fillId="0" borderId="107" xfId="0" applyNumberFormat="1" applyFont="1" applyBorder="1"/>
    <xf numFmtId="8" fontId="34" fillId="4" borderId="92" xfId="2" applyNumberFormat="1" applyFont="1" applyFill="1" applyBorder="1" applyAlignment="1">
      <alignment horizontal="center" vertical="center" wrapText="1"/>
    </xf>
    <xf numFmtId="8" fontId="15" fillId="0" borderId="102" xfId="0" applyNumberFormat="1" applyFont="1" applyBorder="1"/>
    <xf numFmtId="8" fontId="40" fillId="4" borderId="92" xfId="2" applyNumberFormat="1" applyFont="1" applyFill="1" applyBorder="1" applyAlignment="1">
      <alignment horizontal="center" vertical="center" wrapText="1"/>
    </xf>
    <xf numFmtId="8" fontId="27" fillId="4" borderId="84" xfId="2" applyNumberFormat="1" applyFont="1" applyFill="1" applyBorder="1" applyAlignment="1">
      <alignment horizontal="center" vertical="center" wrapText="1"/>
    </xf>
    <xf numFmtId="8" fontId="27" fillId="19" borderId="85" xfId="2" applyNumberFormat="1" applyFont="1" applyFill="1" applyBorder="1" applyAlignment="1">
      <alignment horizontal="center" vertical="center" wrapText="1"/>
    </xf>
    <xf numFmtId="8" fontId="40" fillId="19" borderId="92" xfId="2" applyNumberFormat="1" applyFont="1" applyFill="1" applyBorder="1" applyAlignment="1">
      <alignment horizontal="center" vertical="center" wrapText="1"/>
    </xf>
    <xf numFmtId="8" fontId="29" fillId="19" borderId="57" xfId="2" applyNumberFormat="1" applyFont="1" applyFill="1" applyBorder="1" applyAlignment="1">
      <alignment horizontal="center" vertical="center" wrapText="1"/>
    </xf>
    <xf numFmtId="8" fontId="27" fillId="22" borderId="86" xfId="2" applyNumberFormat="1" applyFont="1" applyFill="1" applyBorder="1" applyAlignment="1">
      <alignment horizontal="center" vertical="center" wrapText="1"/>
    </xf>
    <xf numFmtId="8" fontId="29" fillId="22" borderId="62" xfId="2" applyNumberFormat="1" applyFont="1" applyFill="1" applyBorder="1" applyAlignment="1">
      <alignment horizontal="center" vertical="center" wrapText="1"/>
    </xf>
    <xf numFmtId="8" fontId="40" fillId="22" borderId="93" xfId="2" applyNumberFormat="1" applyFont="1" applyFill="1" applyBorder="1" applyAlignment="1">
      <alignment horizontal="center" vertical="center" wrapText="1"/>
    </xf>
    <xf numFmtId="8" fontId="27" fillId="22" borderId="69" xfId="2" applyNumberFormat="1" applyFont="1" applyFill="1" applyBorder="1" applyAlignment="1">
      <alignment horizontal="center" vertical="center" wrapText="1"/>
    </xf>
    <xf numFmtId="8" fontId="0" fillId="0" borderId="0" xfId="0" applyNumberFormat="1" applyAlignment="1">
      <alignment horizontal="center"/>
    </xf>
    <xf numFmtId="0" fontId="15" fillId="5" borderId="0" xfId="3" applyFont="1" applyFill="1" applyAlignment="1">
      <alignment horizontal="center" vertical="center"/>
    </xf>
    <xf numFmtId="0" fontId="55" fillId="0" borderId="20" xfId="2" applyFont="1" applyBorder="1" applyAlignment="1">
      <alignment horizontal="center" vertical="center" wrapText="1"/>
    </xf>
    <xf numFmtId="0" fontId="56" fillId="0" borderId="20" xfId="2" applyFont="1" applyBorder="1" applyAlignment="1">
      <alignment horizontal="center" vertical="center" wrapText="1"/>
    </xf>
    <xf numFmtId="0" fontId="8" fillId="5" borderId="0" xfId="3" applyFont="1" applyFill="1" applyAlignment="1">
      <alignment horizontal="left" vertical="center"/>
    </xf>
    <xf numFmtId="167" fontId="27" fillId="4" borderId="55" xfId="2" applyNumberFormat="1" applyFont="1" applyFill="1" applyBorder="1" applyAlignment="1">
      <alignment horizontal="center" vertical="center" wrapText="1"/>
    </xf>
    <xf numFmtId="167" fontId="27" fillId="19" borderId="55" xfId="2" applyNumberFormat="1" applyFont="1" applyFill="1" applyBorder="1" applyAlignment="1">
      <alignment horizontal="center" vertical="center" wrapText="1"/>
    </xf>
    <xf numFmtId="167" fontId="27" fillId="22" borderId="55" xfId="2" applyNumberFormat="1" applyFont="1" applyFill="1" applyBorder="1" applyAlignment="1">
      <alignment horizontal="center" vertical="center" wrapText="1"/>
    </xf>
    <xf numFmtId="167" fontId="27" fillId="19" borderId="58" xfId="2" applyNumberFormat="1" applyFont="1" applyFill="1" applyBorder="1" applyAlignment="1">
      <alignment horizontal="center" vertical="center" wrapText="1"/>
    </xf>
    <xf numFmtId="167" fontId="27" fillId="22" borderId="59" xfId="2" applyNumberFormat="1" applyFont="1" applyFill="1" applyBorder="1" applyAlignment="1">
      <alignment horizontal="center" vertical="center" wrapText="1"/>
    </xf>
    <xf numFmtId="167" fontId="27" fillId="4" borderId="60" xfId="2" applyNumberFormat="1" applyFont="1" applyFill="1" applyBorder="1" applyAlignment="1">
      <alignment horizontal="center" vertical="center" wrapText="1"/>
    </xf>
    <xf numFmtId="167" fontId="27" fillId="22" borderId="61" xfId="2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46" fillId="0" borderId="0" xfId="3" applyFont="1" applyAlignment="1">
      <alignment horizontal="center" vertical="center"/>
    </xf>
    <xf numFmtId="167" fontId="27" fillId="16" borderId="55" xfId="2" applyNumberFormat="1" applyFont="1" applyFill="1" applyBorder="1" applyAlignment="1">
      <alignment horizontal="center" vertical="center" wrapText="1"/>
    </xf>
    <xf numFmtId="8" fontId="0" fillId="0" borderId="79" xfId="0" applyNumberFormat="1" applyBorder="1"/>
    <xf numFmtId="8" fontId="57" fillId="4" borderId="22" xfId="2" applyNumberFormat="1" applyFont="1" applyFill="1" applyBorder="1" applyAlignment="1">
      <alignment horizontal="center" vertical="center" wrapText="1"/>
    </xf>
    <xf numFmtId="8" fontId="57" fillId="19" borderId="22" xfId="2" applyNumberFormat="1" applyFont="1" applyFill="1" applyBorder="1" applyAlignment="1">
      <alignment horizontal="center" vertical="center" wrapText="1"/>
    </xf>
    <xf numFmtId="8" fontId="57" fillId="22" borderId="22" xfId="2" applyNumberFormat="1" applyFont="1" applyFill="1" applyBorder="1" applyAlignment="1">
      <alignment horizontal="center" vertical="center" wrapText="1"/>
    </xf>
    <xf numFmtId="8" fontId="58" fillId="4" borderId="22" xfId="2" applyNumberFormat="1" applyFont="1" applyFill="1" applyBorder="1" applyAlignment="1">
      <alignment horizontal="center" vertical="center" wrapText="1"/>
    </xf>
    <xf numFmtId="8" fontId="58" fillId="19" borderId="22" xfId="2" applyNumberFormat="1" applyFont="1" applyFill="1" applyBorder="1" applyAlignment="1">
      <alignment horizontal="center" vertical="center" wrapText="1"/>
    </xf>
    <xf numFmtId="8" fontId="58" fillId="22" borderId="22" xfId="2" applyNumberFormat="1" applyFont="1" applyFill="1" applyBorder="1" applyAlignment="1">
      <alignment horizontal="center" vertical="center" wrapText="1"/>
    </xf>
    <xf numFmtId="8" fontId="58" fillId="4" borderId="0" xfId="2" applyNumberFormat="1" applyFont="1" applyFill="1" applyBorder="1" applyAlignment="1">
      <alignment horizontal="center" vertical="center" wrapText="1"/>
    </xf>
    <xf numFmtId="8" fontId="59" fillId="4" borderId="22" xfId="2" applyNumberFormat="1" applyFont="1" applyFill="1" applyBorder="1" applyAlignment="1">
      <alignment horizontal="center" vertical="center" wrapText="1"/>
    </xf>
    <xf numFmtId="8" fontId="60" fillId="0" borderId="0" xfId="0" applyNumberFormat="1" applyFont="1"/>
    <xf numFmtId="8" fontId="61" fillId="19" borderId="22" xfId="2" applyNumberFormat="1" applyFont="1" applyFill="1" applyBorder="1" applyAlignment="1">
      <alignment horizontal="center" vertical="center" wrapText="1"/>
    </xf>
    <xf numFmtId="8" fontId="62" fillId="22" borderId="63" xfId="2" applyNumberFormat="1" applyFont="1" applyFill="1" applyBorder="1" applyAlignment="1">
      <alignment horizontal="center" vertical="center" wrapText="1"/>
    </xf>
    <xf numFmtId="0" fontId="58" fillId="4" borderId="22" xfId="2" applyFont="1" applyFill="1" applyBorder="1" applyAlignment="1">
      <alignment horizontal="center" vertical="center" wrapText="1"/>
    </xf>
    <xf numFmtId="0" fontId="63" fillId="0" borderId="0" xfId="0" applyFont="1"/>
    <xf numFmtId="0" fontId="58" fillId="0" borderId="22" xfId="2" applyFont="1" applyBorder="1" applyAlignment="1">
      <alignment horizontal="center" vertical="center" wrapText="1"/>
    </xf>
    <xf numFmtId="0" fontId="58" fillId="19" borderId="22" xfId="2" applyFont="1" applyFill="1" applyBorder="1" applyAlignment="1">
      <alignment horizontal="center" vertical="center" wrapText="1"/>
    </xf>
    <xf numFmtId="0" fontId="58" fillId="22" borderId="22" xfId="2" applyFont="1" applyFill="1" applyBorder="1" applyAlignment="1">
      <alignment horizontal="center" vertical="center" wrapText="1"/>
    </xf>
    <xf numFmtId="0" fontId="60" fillId="0" borderId="0" xfId="0" applyFont="1"/>
    <xf numFmtId="0" fontId="59" fillId="22" borderId="22" xfId="2" applyFont="1" applyFill="1" applyBorder="1" applyAlignment="1">
      <alignment horizontal="center" vertical="center" wrapText="1"/>
    </xf>
    <xf numFmtId="0" fontId="59" fillId="4" borderId="92" xfId="2" applyFont="1" applyFill="1" applyBorder="1" applyAlignment="1">
      <alignment horizontal="center" vertical="center" wrapText="1"/>
    </xf>
    <xf numFmtId="0" fontId="62" fillId="0" borderId="63" xfId="2" applyFont="1" applyBorder="1" applyAlignment="1">
      <alignment horizontal="center" vertical="center" wrapText="1"/>
    </xf>
    <xf numFmtId="0" fontId="8" fillId="0" borderId="106" xfId="0" applyFont="1" applyBorder="1"/>
    <xf numFmtId="0" fontId="34" fillId="19" borderId="92" xfId="2" applyFont="1" applyFill="1" applyBorder="1" applyAlignment="1">
      <alignment horizontal="center" vertical="center" wrapText="1"/>
    </xf>
    <xf numFmtId="0" fontId="34" fillId="22" borderId="92" xfId="2" applyFont="1" applyFill="1" applyBorder="1" applyAlignment="1">
      <alignment horizontal="center" vertical="center" wrapText="1"/>
    </xf>
    <xf numFmtId="0" fontId="34" fillId="4" borderId="94" xfId="2" applyFont="1" applyFill="1" applyBorder="1" applyAlignment="1">
      <alignment horizontal="center" vertical="center" wrapText="1"/>
    </xf>
    <xf numFmtId="0" fontId="34" fillId="4" borderId="80" xfId="2" applyFont="1" applyFill="1" applyBorder="1" applyAlignment="1">
      <alignment horizontal="center" vertical="center" wrapText="1"/>
    </xf>
    <xf numFmtId="0" fontId="34" fillId="22" borderId="57" xfId="2" applyFont="1" applyFill="1" applyBorder="1" applyAlignment="1">
      <alignment horizontal="center" vertical="center" wrapText="1"/>
    </xf>
    <xf numFmtId="167" fontId="28" fillId="4" borderId="57" xfId="2" applyNumberFormat="1" applyFont="1" applyFill="1" applyBorder="1" applyAlignment="1">
      <alignment horizontal="center" vertical="center" wrapText="1"/>
    </xf>
    <xf numFmtId="167" fontId="28" fillId="19" borderId="57" xfId="2" applyNumberFormat="1" applyFont="1" applyFill="1" applyBorder="1" applyAlignment="1">
      <alignment horizontal="center" vertical="center" wrapText="1"/>
    </xf>
    <xf numFmtId="167" fontId="28" fillId="22" borderId="57" xfId="2" applyNumberFormat="1" applyFont="1" applyFill="1" applyBorder="1" applyAlignment="1">
      <alignment horizontal="center" vertical="center" wrapText="1"/>
    </xf>
    <xf numFmtId="167" fontId="40" fillId="4" borderId="57" xfId="2" applyNumberFormat="1" applyFont="1" applyFill="1" applyBorder="1" applyAlignment="1">
      <alignment horizontal="center" vertical="center" wrapText="1"/>
    </xf>
    <xf numFmtId="167" fontId="40" fillId="19" borderId="57" xfId="2" applyNumberFormat="1" applyFont="1" applyFill="1" applyBorder="1" applyAlignment="1">
      <alignment horizontal="center" vertical="center" wrapText="1"/>
    </xf>
    <xf numFmtId="167" fontId="40" fillId="22" borderId="57" xfId="2" applyNumberFormat="1" applyFont="1" applyFill="1" applyBorder="1" applyAlignment="1">
      <alignment horizontal="center" vertical="center" wrapText="1"/>
    </xf>
    <xf numFmtId="0" fontId="9" fillId="0" borderId="0" xfId="3" applyFont="1" applyFill="1" applyAlignment="1">
      <alignment horizontal="center" vertical="center" wrapText="1"/>
    </xf>
    <xf numFmtId="0" fontId="45" fillId="5" borderId="0" xfId="3" applyFont="1" applyFill="1" applyAlignment="1">
      <alignment horizontal="center" vertical="center" wrapText="1"/>
    </xf>
    <xf numFmtId="0" fontId="48" fillId="5" borderId="0" xfId="3" applyFont="1" applyFill="1" applyAlignment="1">
      <alignment horizontal="center" vertical="center" wrapText="1"/>
    </xf>
    <xf numFmtId="0" fontId="46" fillId="5" borderId="0" xfId="3" applyFont="1" applyFill="1" applyAlignment="1">
      <alignment horizontal="center" vertical="center" wrapText="1"/>
    </xf>
    <xf numFmtId="14" fontId="0" fillId="5" borderId="0" xfId="3" quotePrefix="1" applyNumberFormat="1" applyFont="1" applyFill="1" applyAlignment="1">
      <alignment horizontal="center" vertical="center" wrapText="1"/>
    </xf>
    <xf numFmtId="14" fontId="39" fillId="5" borderId="0" xfId="3" quotePrefix="1" applyNumberFormat="1" applyFill="1" applyAlignment="1">
      <alignment horizontal="center" vertical="center" wrapText="1"/>
    </xf>
    <xf numFmtId="0" fontId="14" fillId="5" borderId="0" xfId="3" applyFont="1" applyFill="1" applyAlignment="1">
      <alignment horizontal="center" vertical="center" wrapText="1"/>
    </xf>
    <xf numFmtId="49" fontId="45" fillId="0" borderId="0" xfId="3" applyNumberFormat="1" applyFont="1" applyAlignment="1">
      <alignment horizontal="center" vertical="center" wrapText="1"/>
    </xf>
    <xf numFmtId="49" fontId="45" fillId="5" borderId="0" xfId="3" applyNumberFormat="1" applyFont="1" applyFill="1" applyAlignment="1">
      <alignment horizontal="center" vertical="center" wrapText="1"/>
    </xf>
    <xf numFmtId="49" fontId="16" fillId="0" borderId="0" xfId="3" applyNumberFormat="1" applyFont="1" applyAlignment="1">
      <alignment horizontal="center" vertical="center"/>
    </xf>
    <xf numFmtId="0" fontId="54" fillId="5" borderId="0" xfId="3" applyFont="1" applyFill="1" applyAlignment="1">
      <alignment horizontal="center" vertical="center" wrapText="1"/>
    </xf>
    <xf numFmtId="0" fontId="38" fillId="5" borderId="0" xfId="3" applyFont="1" applyFill="1" applyAlignment="1">
      <alignment horizontal="center" vertical="center" wrapText="1"/>
    </xf>
    <xf numFmtId="14" fontId="39" fillId="0" borderId="0" xfId="3" applyNumberFormat="1" applyFill="1" applyAlignment="1">
      <alignment horizontal="center" vertical="center" wrapText="1"/>
    </xf>
    <xf numFmtId="0" fontId="6" fillId="5" borderId="0" xfId="3" applyFont="1" applyFill="1" applyAlignment="1">
      <alignment horizontal="center" vertical="center" wrapText="1"/>
    </xf>
    <xf numFmtId="0" fontId="13" fillId="5" borderId="0" xfId="3" applyFont="1" applyFill="1" applyAlignment="1">
      <alignment horizontal="center" vertical="center"/>
    </xf>
    <xf numFmtId="14" fontId="39" fillId="0" borderId="0" xfId="3" applyNumberFormat="1" applyFill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65" fillId="4" borderId="92" xfId="2" applyFont="1" applyFill="1" applyBorder="1" applyAlignment="1">
      <alignment horizontal="center" vertical="center" wrapText="1"/>
    </xf>
    <xf numFmtId="0" fontId="55" fillId="19" borderId="92" xfId="2" applyFont="1" applyFill="1" applyBorder="1" applyAlignment="1">
      <alignment horizontal="center" vertical="center" wrapText="1"/>
    </xf>
    <xf numFmtId="0" fontId="65" fillId="22" borderId="92" xfId="2" applyFont="1" applyFill="1" applyBorder="1" applyAlignment="1">
      <alignment horizontal="center" vertical="center" wrapText="1"/>
    </xf>
    <xf numFmtId="0" fontId="0" fillId="0" borderId="0" xfId="0" applyFill="1"/>
    <xf numFmtId="14" fontId="19" fillId="0" borderId="0" xfId="3" applyNumberFormat="1" applyFont="1" applyFill="1" applyAlignment="1">
      <alignment horizontal="center" vertical="center" wrapText="1"/>
    </xf>
    <xf numFmtId="0" fontId="12" fillId="0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51" fillId="4" borderId="79" xfId="2" applyFont="1" applyFill="1" applyBorder="1" applyAlignment="1">
      <alignment horizontal="center" vertical="center" wrapText="1"/>
    </xf>
    <xf numFmtId="0" fontId="34" fillId="4" borderId="20" xfId="2" applyFont="1" applyFill="1" applyBorder="1" applyAlignment="1">
      <alignment horizontal="center" vertical="center" wrapText="1"/>
    </xf>
    <xf numFmtId="0" fontId="46" fillId="5" borderId="0" xfId="3" applyFont="1" applyFill="1" applyAlignment="1">
      <alignment horizontal="center" vertical="center"/>
    </xf>
    <xf numFmtId="0" fontId="8" fillId="5" borderId="0" xfId="3" applyFont="1" applyFill="1" applyAlignment="1">
      <alignment horizontal="center" vertical="center" wrapText="1"/>
    </xf>
    <xf numFmtId="0" fontId="28" fillId="4" borderId="89" xfId="2" applyFont="1" applyFill="1" applyBorder="1" applyAlignment="1">
      <alignment horizontal="center" vertical="center" wrapText="1"/>
    </xf>
    <xf numFmtId="0" fontId="27" fillId="19" borderId="89" xfId="2" applyFont="1" applyFill="1" applyBorder="1" applyAlignment="1">
      <alignment horizontal="center" vertical="center" wrapText="1"/>
    </xf>
    <xf numFmtId="0" fontId="66" fillId="0" borderId="0" xfId="3" applyFont="1" applyFill="1" applyAlignment="1">
      <alignment horizontal="center" vertical="center" wrapText="1"/>
    </xf>
    <xf numFmtId="0" fontId="27" fillId="0" borderId="61" xfId="2" applyFont="1" applyFill="1" applyBorder="1" applyAlignment="1">
      <alignment horizontal="center" vertical="center" wrapText="1"/>
    </xf>
    <xf numFmtId="0" fontId="27" fillId="0" borderId="20" xfId="2" applyFont="1" applyFill="1" applyBorder="1" applyAlignment="1">
      <alignment horizontal="center" vertical="center" wrapText="1"/>
    </xf>
    <xf numFmtId="8" fontId="0" fillId="0" borderId="0" xfId="0" applyNumberFormat="1" applyBorder="1"/>
    <xf numFmtId="8" fontId="0" fillId="0" borderId="116" xfId="0" applyNumberFormat="1" applyBorder="1"/>
    <xf numFmtId="49" fontId="0" fillId="0" borderId="118" xfId="0" applyNumberFormat="1" applyBorder="1"/>
    <xf numFmtId="8" fontId="0" fillId="0" borderId="119" xfId="0" applyNumberFormat="1" applyBorder="1"/>
    <xf numFmtId="8" fontId="0" fillId="0" borderId="118" xfId="0" applyNumberFormat="1" applyBorder="1"/>
    <xf numFmtId="8" fontId="0" fillId="0" borderId="121" xfId="0" applyNumberFormat="1" applyBorder="1"/>
    <xf numFmtId="169" fontId="0" fillId="0" borderId="117" xfId="0" applyNumberFormat="1" applyBorder="1" applyAlignment="1">
      <alignment horizontal="center"/>
    </xf>
    <xf numFmtId="169" fontId="0" fillId="0" borderId="119" xfId="0" applyNumberFormat="1" applyBorder="1" applyAlignment="1">
      <alignment horizontal="center"/>
    </xf>
    <xf numFmtId="168" fontId="0" fillId="0" borderId="119" xfId="0" applyNumberFormat="1" applyBorder="1" applyAlignment="1">
      <alignment horizontal="center"/>
    </xf>
    <xf numFmtId="167" fontId="0" fillId="0" borderId="119" xfId="0" applyNumberFormat="1" applyBorder="1" applyAlignment="1">
      <alignment horizontal="center"/>
    </xf>
    <xf numFmtId="168" fontId="0" fillId="0" borderId="122" xfId="0" applyNumberFormat="1" applyBorder="1" applyAlignment="1">
      <alignment horizontal="center"/>
    </xf>
    <xf numFmtId="0" fontId="0" fillId="0" borderId="116" xfId="0" applyBorder="1"/>
    <xf numFmtId="0" fontId="0" fillId="0" borderId="117" xfId="0" applyBorder="1"/>
    <xf numFmtId="0" fontId="67" fillId="0" borderId="115" xfId="0" applyFont="1" applyBorder="1"/>
    <xf numFmtId="170" fontId="0" fillId="0" borderId="119" xfId="0" applyNumberFormat="1" applyBorder="1" applyAlignment="1">
      <alignment horizontal="center"/>
    </xf>
    <xf numFmtId="0" fontId="18" fillId="0" borderId="0" xfId="3" applyFont="1" applyFill="1" applyAlignment="1">
      <alignment horizontal="center" vertical="center"/>
    </xf>
    <xf numFmtId="49" fontId="68" fillId="0" borderId="0" xfId="3" applyNumberFormat="1" applyFont="1" applyAlignment="1">
      <alignment horizontal="center" vertical="center" wrapText="1"/>
    </xf>
    <xf numFmtId="0" fontId="27" fillId="29" borderId="55" xfId="2" applyFont="1" applyFill="1" applyBorder="1" applyAlignment="1">
      <alignment horizontal="center" vertical="center" wrapText="1"/>
    </xf>
    <xf numFmtId="0" fontId="27" fillId="29" borderId="20" xfId="2" applyFont="1" applyFill="1" applyBorder="1" applyAlignment="1">
      <alignment horizontal="center" vertical="center" wrapText="1"/>
    </xf>
    <xf numFmtId="0" fontId="28" fillId="29" borderId="22" xfId="2" applyFont="1" applyFill="1" applyBorder="1" applyAlignment="1">
      <alignment horizontal="center" vertical="center" wrapText="1"/>
    </xf>
    <xf numFmtId="0" fontId="28" fillId="29" borderId="92" xfId="2" applyFont="1" applyFill="1" applyBorder="1" applyAlignment="1">
      <alignment horizontal="center" vertical="center" wrapText="1"/>
    </xf>
    <xf numFmtId="0" fontId="28" fillId="29" borderId="57" xfId="2" applyFont="1" applyFill="1" applyBorder="1" applyAlignment="1">
      <alignment horizontal="center" vertical="center" wrapText="1"/>
    </xf>
    <xf numFmtId="0" fontId="27" fillId="4" borderId="123" xfId="2" applyFont="1" applyFill="1" applyBorder="1" applyAlignment="1">
      <alignment horizontal="center" vertical="center" wrapText="1"/>
    </xf>
    <xf numFmtId="0" fontId="27" fillId="4" borderId="124" xfId="2" applyFont="1" applyFill="1" applyBorder="1" applyAlignment="1">
      <alignment horizontal="center" vertical="center" wrapText="1"/>
    </xf>
    <xf numFmtId="0" fontId="28" fillId="4" borderId="125" xfId="2" applyFont="1" applyFill="1" applyBorder="1" applyAlignment="1">
      <alignment horizontal="center" vertical="center" wrapText="1"/>
    </xf>
    <xf numFmtId="0" fontId="28" fillId="4" borderId="126" xfId="2" applyFont="1" applyFill="1" applyBorder="1" applyAlignment="1">
      <alignment horizontal="center" vertical="center" wrapText="1"/>
    </xf>
    <xf numFmtId="0" fontId="27" fillId="4" borderId="126" xfId="2" applyFont="1" applyFill="1" applyBorder="1" applyAlignment="1">
      <alignment horizontal="center" vertical="center" wrapText="1"/>
    </xf>
    <xf numFmtId="0" fontId="0" fillId="4" borderId="126" xfId="0" applyFill="1" applyBorder="1"/>
    <xf numFmtId="0" fontId="27" fillId="4" borderId="127" xfId="2" applyFont="1" applyFill="1" applyBorder="1" applyAlignment="1">
      <alignment horizontal="center" vertical="center" wrapText="1"/>
    </xf>
    <xf numFmtId="0" fontId="27" fillId="4" borderId="128" xfId="2" applyFont="1" applyFill="1" applyBorder="1" applyAlignment="1">
      <alignment horizontal="center" vertical="center" wrapText="1"/>
    </xf>
    <xf numFmtId="0" fontId="29" fillId="4" borderId="126" xfId="2" applyFont="1" applyFill="1" applyBorder="1" applyAlignment="1">
      <alignment horizontal="center" vertical="center" wrapText="1"/>
    </xf>
    <xf numFmtId="0" fontId="27" fillId="4" borderId="129" xfId="2" applyFont="1" applyFill="1" applyBorder="1" applyAlignment="1">
      <alignment horizontal="center" vertical="center" wrapText="1"/>
    </xf>
    <xf numFmtId="0" fontId="40" fillId="4" borderId="130" xfId="2" applyFont="1" applyFill="1" applyBorder="1" applyAlignment="1">
      <alignment horizontal="center" vertical="center" wrapText="1"/>
    </xf>
    <xf numFmtId="8" fontId="70" fillId="0" borderId="0" xfId="0" applyNumberFormat="1" applyFont="1"/>
    <xf numFmtId="167" fontId="70" fillId="0" borderId="0" xfId="0" applyNumberFormat="1" applyFont="1" applyAlignment="1">
      <alignment horizontal="center"/>
    </xf>
    <xf numFmtId="0" fontId="70" fillId="0" borderId="0" xfId="0" applyFont="1"/>
    <xf numFmtId="0" fontId="70" fillId="0" borderId="0" xfId="0" applyFont="1" applyAlignment="1">
      <alignment horizontal="center"/>
    </xf>
    <xf numFmtId="0" fontId="70" fillId="0" borderId="0" xfId="0" applyFont="1" applyBorder="1"/>
    <xf numFmtId="0" fontId="27" fillId="0" borderId="55" xfId="2" applyFont="1" applyFill="1" applyBorder="1" applyAlignment="1">
      <alignment horizontal="center" vertical="center" wrapText="1"/>
    </xf>
    <xf numFmtId="0" fontId="0" fillId="0" borderId="131" xfId="0" applyBorder="1"/>
    <xf numFmtId="0" fontId="34" fillId="4" borderId="132" xfId="2" applyFont="1" applyFill="1" applyBorder="1" applyAlignment="1">
      <alignment horizontal="center" vertical="center" wrapText="1"/>
    </xf>
    <xf numFmtId="0" fontId="12" fillId="5" borderId="0" xfId="3" applyFont="1" applyFill="1" applyAlignment="1">
      <alignment horizontal="center" vertical="center"/>
    </xf>
    <xf numFmtId="0" fontId="64" fillId="5" borderId="0" xfId="3" applyFont="1" applyFill="1" applyAlignment="1">
      <alignment horizontal="center" vertical="center" wrapText="1"/>
    </xf>
    <xf numFmtId="0" fontId="0" fillId="30" borderId="0" xfId="0" applyFill="1"/>
    <xf numFmtId="0" fontId="27" fillId="0" borderId="0" xfId="2" applyFont="1" applyBorder="1" applyAlignment="1">
      <alignment horizontal="center" vertical="center" wrapText="1"/>
    </xf>
    <xf numFmtId="0" fontId="29" fillId="0" borderId="0" xfId="2" applyFont="1" applyBorder="1" applyAlignment="1">
      <alignment horizontal="center" vertical="center" wrapText="1"/>
    </xf>
    <xf numFmtId="0" fontId="62" fillId="0" borderId="0" xfId="2" applyFont="1" applyBorder="1" applyAlignment="1">
      <alignment horizontal="center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27" fillId="4" borderId="0" xfId="2" applyFont="1" applyFill="1" applyBorder="1" applyAlignment="1">
      <alignment horizontal="center" vertical="center" wrapText="1"/>
    </xf>
    <xf numFmtId="0" fontId="30" fillId="4" borderId="0" xfId="2" applyFont="1" applyFill="1" applyBorder="1" applyAlignment="1">
      <alignment horizontal="center" vertical="center" wrapText="1"/>
    </xf>
    <xf numFmtId="0" fontId="40" fillId="4" borderId="0" xfId="2" applyFont="1" applyFill="1" applyBorder="1" applyAlignment="1">
      <alignment horizontal="center" vertical="center" wrapText="1"/>
    </xf>
    <xf numFmtId="0" fontId="28" fillId="4" borderId="0" xfId="2" applyFont="1" applyFill="1" applyBorder="1" applyAlignment="1">
      <alignment horizontal="center" vertical="center" wrapText="1"/>
    </xf>
    <xf numFmtId="0" fontId="29" fillId="4" borderId="0" xfId="2" applyFont="1" applyFill="1" applyBorder="1" applyAlignment="1">
      <alignment horizontal="center" vertical="center" wrapText="1"/>
    </xf>
    <xf numFmtId="0" fontId="0" fillId="2" borderId="0" xfId="0" applyFill="1"/>
    <xf numFmtId="0" fontId="34" fillId="2" borderId="92" xfId="2" applyFont="1" applyFill="1" applyBorder="1" applyAlignment="1">
      <alignment horizontal="center" vertical="center" wrapText="1"/>
    </xf>
    <xf numFmtId="0" fontId="34" fillId="0" borderId="92" xfId="2" applyFont="1" applyFill="1" applyBorder="1" applyAlignment="1">
      <alignment horizontal="center" vertical="center" wrapText="1"/>
    </xf>
    <xf numFmtId="0" fontId="34" fillId="2" borderId="20" xfId="2" applyFont="1" applyFill="1" applyBorder="1" applyAlignment="1">
      <alignment horizontal="center" vertical="center" wrapText="1"/>
    </xf>
    <xf numFmtId="0" fontId="34" fillId="2" borderId="113" xfId="2" applyFont="1" applyFill="1" applyBorder="1" applyAlignment="1">
      <alignment horizontal="center" vertical="center" wrapText="1"/>
    </xf>
    <xf numFmtId="0" fontId="34" fillId="2" borderId="105" xfId="2" applyFont="1" applyFill="1" applyBorder="1" applyAlignment="1">
      <alignment horizontal="center" vertical="center" wrapText="1"/>
    </xf>
    <xf numFmtId="0" fontId="40" fillId="2" borderId="91" xfId="2" applyFont="1" applyFill="1" applyBorder="1" applyAlignment="1">
      <alignment horizontal="center" vertical="center" wrapText="1"/>
    </xf>
    <xf numFmtId="8" fontId="34" fillId="2" borderId="105" xfId="2" applyNumberFormat="1" applyFont="1" applyFill="1" applyBorder="1" applyAlignment="1">
      <alignment horizontal="center" vertical="center" wrapText="1"/>
    </xf>
    <xf numFmtId="8" fontId="34" fillId="2" borderId="92" xfId="2" applyNumberFormat="1" applyFont="1" applyFill="1" applyBorder="1" applyAlignment="1">
      <alignment horizontal="center" vertical="center" wrapText="1"/>
    </xf>
    <xf numFmtId="8" fontId="40" fillId="2" borderId="92" xfId="2" applyNumberFormat="1" applyFont="1" applyFill="1" applyBorder="1" applyAlignment="1">
      <alignment horizontal="center" vertical="center" wrapText="1"/>
    </xf>
    <xf numFmtId="0" fontId="0" fillId="31" borderId="0" xfId="0" applyFill="1"/>
    <xf numFmtId="0" fontId="0" fillId="9" borderId="0" xfId="0" applyFill="1"/>
    <xf numFmtId="0" fontId="29" fillId="0" borderId="0" xfId="2" applyFont="1" applyFill="1" applyBorder="1" applyAlignment="1">
      <alignment horizontal="center" vertical="center" wrapText="1"/>
    </xf>
    <xf numFmtId="0" fontId="34" fillId="30" borderId="92" xfId="2" applyFont="1" applyFill="1" applyBorder="1" applyAlignment="1">
      <alignment horizontal="center" vertical="center" wrapText="1"/>
    </xf>
    <xf numFmtId="0" fontId="34" fillId="4" borderId="133" xfId="2" applyFont="1" applyFill="1" applyBorder="1" applyAlignment="1">
      <alignment horizontal="center" vertical="center" wrapText="1"/>
    </xf>
    <xf numFmtId="0" fontId="40" fillId="4" borderId="134" xfId="2" applyFont="1" applyFill="1" applyBorder="1" applyAlignment="1">
      <alignment horizontal="center" vertical="center" wrapText="1"/>
    </xf>
    <xf numFmtId="0" fontId="34" fillId="4" borderId="135" xfId="2" applyFont="1" applyFill="1" applyBorder="1" applyAlignment="1">
      <alignment horizontal="center" vertical="center" wrapText="1"/>
    </xf>
    <xf numFmtId="0" fontId="40" fillId="4" borderId="136" xfId="2" applyFont="1" applyFill="1" applyBorder="1" applyAlignment="1">
      <alignment horizontal="center" vertical="center" wrapText="1"/>
    </xf>
    <xf numFmtId="0" fontId="28" fillId="19" borderId="135" xfId="2" applyFont="1" applyFill="1" applyBorder="1" applyAlignment="1">
      <alignment horizontal="center" vertical="center" wrapText="1"/>
    </xf>
    <xf numFmtId="0" fontId="28" fillId="19" borderId="136" xfId="2" applyFont="1" applyFill="1" applyBorder="1" applyAlignment="1">
      <alignment horizontal="center" vertical="center" wrapText="1"/>
    </xf>
    <xf numFmtId="0" fontId="40" fillId="22" borderId="135" xfId="2" applyFont="1" applyFill="1" applyBorder="1" applyAlignment="1">
      <alignment horizontal="center" vertical="center" wrapText="1"/>
    </xf>
    <xf numFmtId="0" fontId="28" fillId="22" borderId="136" xfId="2" applyFont="1" applyFill="1" applyBorder="1" applyAlignment="1">
      <alignment horizontal="center" vertical="center" wrapText="1"/>
    </xf>
    <xf numFmtId="0" fontId="27" fillId="4" borderId="135" xfId="2" applyFont="1" applyFill="1" applyBorder="1" applyAlignment="1">
      <alignment horizontal="center" vertical="center" wrapText="1"/>
    </xf>
    <xf numFmtId="0" fontId="27" fillId="4" borderId="136" xfId="2" applyFont="1" applyFill="1" applyBorder="1" applyAlignment="1">
      <alignment horizontal="center" vertical="center" wrapText="1"/>
    </xf>
    <xf numFmtId="0" fontId="29" fillId="4" borderId="135" xfId="2" applyFont="1" applyFill="1" applyBorder="1" applyAlignment="1">
      <alignment horizontal="center" vertical="center" wrapText="1"/>
    </xf>
    <xf numFmtId="0" fontId="28" fillId="4" borderId="135" xfId="2" applyFont="1" applyFill="1" applyBorder="1" applyAlignment="1">
      <alignment horizontal="center" vertical="center" wrapText="1"/>
    </xf>
    <xf numFmtId="0" fontId="28" fillId="4" borderId="136" xfId="2" applyFont="1" applyFill="1" applyBorder="1" applyAlignment="1">
      <alignment horizontal="center" vertical="center" wrapText="1"/>
    </xf>
    <xf numFmtId="0" fontId="40" fillId="4" borderId="135" xfId="2" applyFont="1" applyFill="1" applyBorder="1" applyAlignment="1">
      <alignment horizontal="center" vertical="center" wrapText="1"/>
    </xf>
    <xf numFmtId="0" fontId="0" fillId="4" borderId="136" xfId="0" applyFill="1" applyBorder="1"/>
    <xf numFmtId="0" fontId="40" fillId="4" borderId="137" xfId="2" applyFont="1" applyFill="1" applyBorder="1" applyAlignment="1">
      <alignment horizontal="center" vertical="center" wrapText="1"/>
    </xf>
    <xf numFmtId="0" fontId="40" fillId="4" borderId="138" xfId="2" applyFont="1" applyFill="1" applyBorder="1" applyAlignment="1">
      <alignment horizontal="center" vertical="center" wrapText="1"/>
    </xf>
    <xf numFmtId="0" fontId="34" fillId="28" borderId="92" xfId="2" applyFont="1" applyFill="1" applyBorder="1" applyAlignment="1">
      <alignment horizontal="center" vertical="center" wrapText="1"/>
    </xf>
    <xf numFmtId="0" fontId="34" fillId="30" borderId="20" xfId="2" applyFont="1" applyFill="1" applyBorder="1" applyAlignment="1">
      <alignment horizontal="center" vertical="center" wrapText="1"/>
    </xf>
    <xf numFmtId="0" fontId="27" fillId="25" borderId="55" xfId="2" applyFont="1" applyFill="1" applyBorder="1" applyAlignment="1">
      <alignment horizontal="center" vertical="center" wrapText="1"/>
    </xf>
    <xf numFmtId="14" fontId="0" fillId="5" borderId="0" xfId="3" applyNumberFormat="1" applyFont="1" applyFill="1" applyAlignment="1">
      <alignment horizontal="center" vertical="center"/>
    </xf>
    <xf numFmtId="0" fontId="0" fillId="5" borderId="0" xfId="3" applyFont="1" applyFill="1" applyAlignment="1">
      <alignment horizontal="center" vertical="center" wrapText="1"/>
    </xf>
    <xf numFmtId="0" fontId="34" fillId="4" borderId="92" xfId="2" quotePrefix="1" applyFont="1" applyFill="1" applyBorder="1" applyAlignment="1">
      <alignment horizontal="center" vertical="center" wrapText="1"/>
    </xf>
    <xf numFmtId="0" fontId="66" fillId="5" borderId="0" xfId="3" applyFont="1" applyFill="1" applyAlignment="1">
      <alignment horizontal="center" vertical="center" wrapText="1"/>
    </xf>
    <xf numFmtId="14" fontId="39" fillId="5" borderId="142" xfId="3" applyNumberFormat="1" applyFill="1" applyBorder="1" applyAlignment="1">
      <alignment horizontal="center" vertical="center" wrapText="1"/>
    </xf>
    <xf numFmtId="0" fontId="28" fillId="4" borderId="62" xfId="2" applyFont="1" applyFill="1" applyBorder="1" applyAlignment="1">
      <alignment horizontal="center" vertical="center" wrapText="1"/>
    </xf>
    <xf numFmtId="0" fontId="0" fillId="33" borderId="0" xfId="0" applyFill="1"/>
    <xf numFmtId="0" fontId="34" fillId="33" borderId="20" xfId="2" applyFont="1" applyFill="1" applyBorder="1" applyAlignment="1">
      <alignment horizontal="center" vertical="center" wrapText="1"/>
    </xf>
    <xf numFmtId="0" fontId="34" fillId="33" borderId="92" xfId="2" applyFont="1" applyFill="1" applyBorder="1" applyAlignment="1">
      <alignment horizontal="center" vertical="center" wrapText="1"/>
    </xf>
    <xf numFmtId="14" fontId="39" fillId="5" borderId="0" xfId="3" applyNumberFormat="1" applyFill="1" applyBorder="1" applyAlignment="1">
      <alignment horizontal="center" vertical="center" wrapText="1"/>
    </xf>
    <xf numFmtId="0" fontId="16" fillId="5" borderId="0" xfId="3" applyFont="1" applyFill="1" applyAlignment="1">
      <alignment horizontal="center" vertical="center" wrapText="1"/>
    </xf>
    <xf numFmtId="49" fontId="74" fillId="0" borderId="0" xfId="3" applyNumberFormat="1" applyFont="1" applyAlignment="1">
      <alignment horizontal="center" vertical="center"/>
    </xf>
    <xf numFmtId="0" fontId="51" fillId="4" borderId="0" xfId="2" applyFont="1" applyFill="1" applyBorder="1" applyAlignment="1">
      <alignment horizontal="center" vertical="center" wrapText="1"/>
    </xf>
    <xf numFmtId="14" fontId="54" fillId="0" borderId="0" xfId="3" applyNumberFormat="1" applyFont="1" applyAlignment="1">
      <alignment horizontal="center" vertical="center" wrapText="1"/>
    </xf>
    <xf numFmtId="0" fontId="34" fillId="4" borderId="93" xfId="2" applyFont="1" applyFill="1" applyBorder="1" applyAlignment="1">
      <alignment horizontal="center" vertical="center" wrapText="1"/>
    </xf>
    <xf numFmtId="0" fontId="34" fillId="2" borderId="69" xfId="2" applyFont="1" applyFill="1" applyBorder="1" applyAlignment="1">
      <alignment horizontal="center" vertical="center" wrapText="1"/>
    </xf>
    <xf numFmtId="0" fontId="34" fillId="30" borderId="22" xfId="2" applyFont="1" applyFill="1" applyBorder="1" applyAlignment="1">
      <alignment horizontal="center" vertical="center" wrapText="1"/>
    </xf>
    <xf numFmtId="0" fontId="34" fillId="2" borderId="22" xfId="2" applyFont="1" applyFill="1" applyBorder="1" applyAlignment="1">
      <alignment horizontal="center" vertical="center" wrapText="1"/>
    </xf>
    <xf numFmtId="49" fontId="45" fillId="5" borderId="0" xfId="3" applyNumberFormat="1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39" fillId="5" borderId="149" xfId="3" applyFill="1" applyBorder="1" applyAlignment="1">
      <alignment horizontal="center" vertical="center"/>
    </xf>
    <xf numFmtId="0" fontId="2" fillId="5" borderId="149" xfId="3" applyFont="1" applyFill="1" applyBorder="1" applyAlignment="1">
      <alignment horizontal="center" vertical="center" wrapText="1"/>
    </xf>
    <xf numFmtId="14" fontId="39" fillId="5" borderId="149" xfId="3" applyNumberFormat="1" applyFill="1" applyBorder="1" applyAlignment="1">
      <alignment horizontal="center" vertical="center" wrapText="1"/>
    </xf>
    <xf numFmtId="0" fontId="1" fillId="5" borderId="149" xfId="3" applyFont="1" applyFill="1" applyBorder="1" applyAlignment="1">
      <alignment horizontal="center" vertical="center"/>
    </xf>
    <xf numFmtId="0" fontId="42" fillId="24" borderId="150" xfId="2" applyFont="1" applyFill="1" applyBorder="1" applyAlignment="1">
      <alignment horizontal="center" vertical="center" wrapText="1"/>
    </xf>
    <xf numFmtId="0" fontId="42" fillId="24" borderId="151" xfId="2" applyFont="1" applyFill="1" applyBorder="1" applyAlignment="1">
      <alignment horizontal="center" vertical="center" wrapText="1"/>
    </xf>
    <xf numFmtId="0" fontId="0" fillId="0" borderId="47" xfId="0" applyBorder="1"/>
    <xf numFmtId="0" fontId="42" fillId="23" borderId="150" xfId="2" applyFont="1" applyFill="1" applyBorder="1" applyAlignment="1">
      <alignment horizontal="center" vertical="center" wrapText="1"/>
    </xf>
    <xf numFmtId="0" fontId="42" fillId="23" borderId="151" xfId="2" applyFont="1" applyFill="1" applyBorder="1" applyAlignment="1">
      <alignment horizontal="center" vertical="center" wrapText="1"/>
    </xf>
    <xf numFmtId="0" fontId="34" fillId="32" borderId="92" xfId="2" applyFont="1" applyFill="1" applyBorder="1" applyAlignment="1">
      <alignment horizontal="center" vertical="center" wrapText="1"/>
    </xf>
    <xf numFmtId="0" fontId="34" fillId="4" borderId="152" xfId="2" applyFont="1" applyFill="1" applyBorder="1" applyAlignment="1">
      <alignment horizontal="center" vertical="center" wrapText="1"/>
    </xf>
    <xf numFmtId="0" fontId="28" fillId="19" borderId="152" xfId="2" applyFont="1" applyFill="1" applyBorder="1" applyAlignment="1">
      <alignment horizontal="center" vertical="center" wrapText="1"/>
    </xf>
    <xf numFmtId="0" fontId="40" fillId="22" borderId="152" xfId="2" applyFont="1" applyFill="1" applyBorder="1" applyAlignment="1">
      <alignment horizontal="center" vertical="center" wrapText="1"/>
    </xf>
    <xf numFmtId="0" fontId="0" fillId="0" borderId="153" xfId="0" applyBorder="1"/>
    <xf numFmtId="0" fontId="34" fillId="30" borderId="152" xfId="2" applyFont="1" applyFill="1" applyBorder="1" applyAlignment="1">
      <alignment horizontal="center" vertical="center" wrapText="1"/>
    </xf>
    <xf numFmtId="0" fontId="34" fillId="19" borderId="152" xfId="2" applyFont="1" applyFill="1" applyBorder="1" applyAlignment="1">
      <alignment horizontal="center" vertical="center" wrapText="1"/>
    </xf>
    <xf numFmtId="0" fontId="34" fillId="22" borderId="152" xfId="2" applyFont="1" applyFill="1" applyBorder="1" applyAlignment="1">
      <alignment horizontal="center" vertical="center" wrapText="1"/>
    </xf>
    <xf numFmtId="0" fontId="34" fillId="32" borderId="152" xfId="2" applyFont="1" applyFill="1" applyBorder="1" applyAlignment="1">
      <alignment horizontal="center" vertical="center" wrapText="1"/>
    </xf>
    <xf numFmtId="0" fontId="34" fillId="2" borderId="152" xfId="2" applyFont="1" applyFill="1" applyBorder="1" applyAlignment="1">
      <alignment horizontal="center" vertical="center" wrapText="1"/>
    </xf>
    <xf numFmtId="0" fontId="29" fillId="4" borderId="152" xfId="2" applyFont="1" applyFill="1" applyBorder="1" applyAlignment="1">
      <alignment horizontal="center" vertical="center" wrapText="1"/>
    </xf>
    <xf numFmtId="0" fontId="27" fillId="4" borderId="152" xfId="2" applyFont="1" applyFill="1" applyBorder="1" applyAlignment="1">
      <alignment horizontal="center" vertical="center" wrapText="1"/>
    </xf>
    <xf numFmtId="49" fontId="2" fillId="5" borderId="149" xfId="3" applyNumberFormat="1" applyFont="1" applyFill="1" applyBorder="1" applyAlignment="1">
      <alignment horizontal="center" vertical="center"/>
    </xf>
    <xf numFmtId="0" fontId="15" fillId="5" borderId="149" xfId="3" applyFont="1" applyFill="1" applyBorder="1" applyAlignment="1">
      <alignment horizontal="center" vertical="center"/>
    </xf>
    <xf numFmtId="0" fontId="49" fillId="2" borderId="0" xfId="3" applyFont="1" applyFill="1" applyAlignment="1">
      <alignment horizontal="center" vertical="center" wrapText="1"/>
    </xf>
    <xf numFmtId="49" fontId="2" fillId="0" borderId="0" xfId="3" applyNumberFormat="1" applyFont="1" applyBorder="1" applyAlignment="1">
      <alignment horizontal="center" vertical="center"/>
    </xf>
    <xf numFmtId="49" fontId="74" fillId="0" borderId="0" xfId="3" applyNumberFormat="1" applyFont="1" applyBorder="1" applyAlignment="1">
      <alignment horizontal="center" vertical="center"/>
    </xf>
    <xf numFmtId="0" fontId="19" fillId="0" borderId="0" xfId="3" applyFont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14" fontId="39" fillId="0" borderId="0" xfId="3" applyNumberFormat="1" applyBorder="1" applyAlignment="1">
      <alignment horizontal="center" vertical="center" wrapText="1"/>
    </xf>
    <xf numFmtId="14" fontId="39" fillId="0" borderId="0" xfId="3" applyNumberFormat="1" applyFill="1" applyBorder="1" applyAlignment="1">
      <alignment horizontal="center" vertical="center" wrapText="1"/>
    </xf>
    <xf numFmtId="0" fontId="39" fillId="0" borderId="0" xfId="3" applyFill="1" applyBorder="1" applyAlignment="1">
      <alignment horizontal="center" vertical="center"/>
    </xf>
    <xf numFmtId="0" fontId="39" fillId="0" borderId="0" xfId="3" applyBorder="1" applyAlignment="1">
      <alignment horizontal="center" vertical="center"/>
    </xf>
    <xf numFmtId="0" fontId="46" fillId="5" borderId="0" xfId="3" applyFont="1" applyFill="1" applyBorder="1" applyAlignment="1">
      <alignment horizontal="center" vertical="center" wrapText="1"/>
    </xf>
    <xf numFmtId="0" fontId="49" fillId="5" borderId="0" xfId="3" applyFont="1" applyFill="1" applyAlignment="1">
      <alignment horizontal="center" vertical="center" wrapText="1"/>
    </xf>
    <xf numFmtId="0" fontId="66" fillId="5" borderId="114" xfId="3" applyFont="1" applyFill="1" applyBorder="1" applyAlignment="1">
      <alignment horizontal="center" vertical="center" wrapText="1"/>
    </xf>
    <xf numFmtId="14" fontId="39" fillId="5" borderId="114" xfId="3" applyNumberFormat="1" applyFill="1" applyBorder="1" applyAlignment="1">
      <alignment horizontal="center" vertical="center" wrapText="1"/>
    </xf>
    <xf numFmtId="0" fontId="28" fillId="33" borderId="92" xfId="2" applyFont="1" applyFill="1" applyBorder="1" applyAlignment="1">
      <alignment horizontal="center" vertical="center" wrapText="1"/>
    </xf>
    <xf numFmtId="0" fontId="51" fillId="4" borderId="25" xfId="2" applyFont="1" applyFill="1" applyBorder="1" applyAlignment="1">
      <alignment horizontal="center" vertical="center" wrapText="1"/>
    </xf>
    <xf numFmtId="0" fontId="34" fillId="4" borderId="154" xfId="2" applyFont="1" applyFill="1" applyBorder="1" applyAlignment="1">
      <alignment horizontal="center" vertical="center" wrapText="1"/>
    </xf>
    <xf numFmtId="0" fontId="28" fillId="19" borderId="154" xfId="2" applyFont="1" applyFill="1" applyBorder="1" applyAlignment="1">
      <alignment horizontal="center" vertical="center" wrapText="1"/>
    </xf>
    <xf numFmtId="0" fontId="40" fillId="22" borderId="154" xfId="2" applyFont="1" applyFill="1" applyBorder="1" applyAlignment="1">
      <alignment horizontal="center" vertical="center" wrapText="1"/>
    </xf>
    <xf numFmtId="0" fontId="27" fillId="4" borderId="154" xfId="2" applyFont="1" applyFill="1" applyBorder="1" applyAlignment="1">
      <alignment horizontal="center" vertical="center" wrapText="1"/>
    </xf>
    <xf numFmtId="0" fontId="29" fillId="4" borderId="154" xfId="2" applyFont="1" applyFill="1" applyBorder="1" applyAlignment="1">
      <alignment horizontal="center" vertical="center" wrapText="1"/>
    </xf>
    <xf numFmtId="0" fontId="27" fillId="19" borderId="154" xfId="2" applyFont="1" applyFill="1" applyBorder="1" applyAlignment="1">
      <alignment horizontal="center" vertical="center" wrapText="1"/>
    </xf>
    <xf numFmtId="0" fontId="34" fillId="33" borderId="154" xfId="2" applyFont="1" applyFill="1" applyBorder="1" applyAlignment="1">
      <alignment horizontal="center" vertical="center" wrapText="1"/>
    </xf>
    <xf numFmtId="0" fontId="34" fillId="4" borderId="155" xfId="2" applyFont="1" applyFill="1" applyBorder="1" applyAlignment="1">
      <alignment horizontal="center" vertical="center" wrapText="1"/>
    </xf>
    <xf numFmtId="0" fontId="27" fillId="19" borderId="155" xfId="2" applyFont="1" applyFill="1" applyBorder="1" applyAlignment="1">
      <alignment horizontal="center" vertical="center" wrapText="1"/>
    </xf>
    <xf numFmtId="0" fontId="28" fillId="19" borderId="155" xfId="2" applyFont="1" applyFill="1" applyBorder="1" applyAlignment="1">
      <alignment horizontal="center" vertical="center" wrapText="1"/>
    </xf>
    <xf numFmtId="0" fontId="40" fillId="22" borderId="155" xfId="2" applyFont="1" applyFill="1" applyBorder="1" applyAlignment="1">
      <alignment horizontal="center" vertical="center" wrapText="1"/>
    </xf>
    <xf numFmtId="0" fontId="27" fillId="19" borderId="62" xfId="2" applyFont="1" applyFill="1" applyBorder="1" applyAlignment="1">
      <alignment horizontal="center" vertical="center" wrapText="1"/>
    </xf>
    <xf numFmtId="0" fontId="27" fillId="19" borderId="66" xfId="2" applyFont="1" applyFill="1" applyBorder="1" applyAlignment="1">
      <alignment horizontal="center" vertical="center" wrapText="1"/>
    </xf>
    <xf numFmtId="0" fontId="27" fillId="19" borderId="103" xfId="2" applyFont="1" applyFill="1" applyBorder="1" applyAlignment="1">
      <alignment horizontal="center" vertical="center" wrapText="1"/>
    </xf>
    <xf numFmtId="0" fontId="27" fillId="19" borderId="156" xfId="2" applyFont="1" applyFill="1" applyBorder="1" applyAlignment="1">
      <alignment horizontal="center" vertical="center" wrapText="1"/>
    </xf>
    <xf numFmtId="0" fontId="42" fillId="23" borderId="77" xfId="2" applyFont="1" applyFill="1" applyBorder="1" applyAlignment="1">
      <alignment horizontal="center" vertical="center" wrapText="1"/>
    </xf>
    <xf numFmtId="8" fontId="42" fillId="24" borderId="77" xfId="2" applyNumberFormat="1" applyFont="1" applyFill="1" applyBorder="1" applyAlignment="1">
      <alignment horizontal="center" vertical="center" wrapText="1"/>
    </xf>
    <xf numFmtId="0" fontId="42" fillId="24" borderId="82" xfId="2" applyFont="1" applyFill="1" applyBorder="1" applyAlignment="1">
      <alignment horizontal="center" vertical="center" wrapText="1"/>
    </xf>
    <xf numFmtId="0" fontId="42" fillId="23" borderId="82" xfId="2" applyFont="1" applyFill="1" applyBorder="1" applyAlignment="1">
      <alignment horizontal="center" vertical="center" wrapText="1"/>
    </xf>
    <xf numFmtId="0" fontId="42" fillId="24" borderId="77" xfId="2" applyFont="1" applyFill="1" applyBorder="1" applyAlignment="1">
      <alignment horizontal="center" vertical="center" wrapText="1"/>
    </xf>
    <xf numFmtId="0" fontId="27" fillId="4" borderId="61" xfId="2" applyFont="1" applyFill="1" applyBorder="1" applyAlignment="1">
      <alignment horizontal="center" vertical="center" wrapText="1"/>
    </xf>
    <xf numFmtId="0" fontId="26" fillId="20" borderId="14" xfId="2" applyFont="1" applyFill="1" applyBorder="1" applyAlignment="1">
      <alignment horizontal="center" vertical="center" wrapText="1"/>
    </xf>
    <xf numFmtId="0" fontId="26" fillId="21" borderId="14" xfId="2" applyFont="1" applyFill="1" applyBorder="1" applyAlignment="1">
      <alignment horizontal="center" vertical="center" wrapText="1"/>
    </xf>
    <xf numFmtId="0" fontId="35" fillId="19" borderId="22" xfId="2" applyFont="1" applyFill="1" applyBorder="1" applyAlignment="1">
      <alignment horizontal="center" vertical="center" wrapText="1"/>
    </xf>
    <xf numFmtId="0" fontId="34" fillId="0" borderId="99" xfId="2" applyFont="1" applyBorder="1" applyAlignment="1">
      <alignment horizontal="center" vertical="center" wrapText="1"/>
    </xf>
    <xf numFmtId="0" fontId="34" fillId="0" borderId="98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5" fillId="5" borderId="0" xfId="3" applyNumberFormat="1" applyFont="1" applyFill="1" applyBorder="1" applyAlignment="1">
      <alignment horizontal="center" vertical="center"/>
    </xf>
    <xf numFmtId="0" fontId="0" fillId="26" borderId="0" xfId="0" applyFill="1"/>
    <xf numFmtId="0" fontId="34" fillId="26" borderId="92" xfId="2" applyFont="1" applyFill="1" applyBorder="1" applyAlignment="1">
      <alignment horizontal="center" vertical="center" wrapText="1"/>
    </xf>
    <xf numFmtId="0" fontId="42" fillId="23" borderId="77" xfId="2" applyFont="1" applyFill="1" applyBorder="1" applyAlignment="1">
      <alignment horizontal="center" vertical="center" wrapText="1"/>
    </xf>
    <xf numFmtId="0" fontId="78" fillId="0" borderId="0" xfId="0" applyFont="1"/>
    <xf numFmtId="0" fontId="28" fillId="19" borderId="157" xfId="2" applyFont="1" applyFill="1" applyBorder="1" applyAlignment="1">
      <alignment horizontal="center" vertical="center" wrapText="1"/>
    </xf>
    <xf numFmtId="0" fontId="27" fillId="4" borderId="101" xfId="2" applyFont="1" applyFill="1" applyBorder="1" applyAlignment="1">
      <alignment horizontal="center" vertical="center" wrapText="1"/>
    </xf>
    <xf numFmtId="0" fontId="27" fillId="19" borderId="101" xfId="2" applyFont="1" applyFill="1" applyBorder="1" applyAlignment="1">
      <alignment horizontal="center" vertical="center" wrapText="1"/>
    </xf>
    <xf numFmtId="0" fontId="27" fillId="22" borderId="101" xfId="2" applyFont="1" applyFill="1" applyBorder="1" applyAlignment="1">
      <alignment horizontal="center" vertical="center" wrapText="1"/>
    </xf>
    <xf numFmtId="0" fontId="28" fillId="4" borderId="84" xfId="2" applyFont="1" applyFill="1" applyBorder="1" applyAlignment="1">
      <alignment horizontal="center" vertical="center" wrapText="1"/>
    </xf>
    <xf numFmtId="49" fontId="2" fillId="5" borderId="0" xfId="3" applyNumberFormat="1" applyFont="1" applyFill="1" applyBorder="1" applyAlignment="1">
      <alignment horizontal="center" vertical="center"/>
    </xf>
    <xf numFmtId="0" fontId="39" fillId="5" borderId="0" xfId="3" applyFont="1" applyFill="1" applyAlignment="1">
      <alignment horizontal="center" vertical="center" wrapText="1"/>
    </xf>
    <xf numFmtId="0" fontId="28" fillId="33" borderId="57" xfId="2" applyFont="1" applyFill="1" applyBorder="1" applyAlignment="1">
      <alignment horizontal="center" vertical="center" wrapText="1"/>
    </xf>
    <xf numFmtId="0" fontId="79" fillId="2" borderId="92" xfId="2" applyFont="1" applyFill="1" applyBorder="1" applyAlignment="1">
      <alignment horizontal="center" vertical="center" wrapText="1"/>
    </xf>
    <xf numFmtId="0" fontId="79" fillId="4" borderId="92" xfId="2" applyFont="1" applyFill="1" applyBorder="1" applyAlignment="1">
      <alignment horizontal="center" vertical="center" wrapText="1"/>
    </xf>
    <xf numFmtId="0" fontId="79" fillId="2" borderId="154" xfId="2" applyFont="1" applyFill="1" applyBorder="1" applyAlignment="1">
      <alignment horizontal="center" vertical="center" wrapText="1"/>
    </xf>
    <xf numFmtId="0" fontId="80" fillId="4" borderId="20" xfId="2" applyFont="1" applyFill="1" applyBorder="1" applyAlignment="1">
      <alignment horizontal="center" vertical="center" wrapText="1"/>
    </xf>
    <xf numFmtId="0" fontId="81" fillId="4" borderId="20" xfId="2" applyFont="1" applyFill="1" applyBorder="1" applyAlignment="1">
      <alignment horizontal="center" vertical="center" wrapText="1"/>
    </xf>
    <xf numFmtId="0" fontId="82" fillId="4" borderId="55" xfId="2" applyFont="1" applyFill="1" applyBorder="1" applyAlignment="1">
      <alignment horizontal="center" vertical="center" wrapText="1"/>
    </xf>
    <xf numFmtId="0" fontId="2" fillId="11" borderId="0" xfId="3" applyFont="1" applyFill="1" applyAlignment="1">
      <alignment horizontal="center" vertical="center" wrapText="1"/>
    </xf>
    <xf numFmtId="0" fontId="39" fillId="11" borderId="0" xfId="3" applyFill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4" fontId="9" fillId="0" borderId="0" xfId="3" applyNumberFormat="1" applyFont="1" applyAlignment="1">
      <alignment horizontal="center" vertical="center" wrapText="1"/>
    </xf>
    <xf numFmtId="49" fontId="2" fillId="5" borderId="0" xfId="3" applyNumberFormat="1" applyFont="1" applyFill="1" applyBorder="1" applyAlignment="1">
      <alignment horizontal="center" vertical="center" wrapText="1"/>
    </xf>
    <xf numFmtId="49" fontId="45" fillId="5" borderId="0" xfId="3" applyNumberFormat="1" applyFont="1" applyFill="1" applyBorder="1" applyAlignment="1">
      <alignment horizontal="center" vertical="center" wrapText="1"/>
    </xf>
    <xf numFmtId="0" fontId="39" fillId="5" borderId="0" xfId="3" applyFill="1" applyBorder="1" applyAlignment="1">
      <alignment horizontal="center" vertical="center"/>
    </xf>
    <xf numFmtId="0" fontId="46" fillId="5" borderId="0" xfId="3" applyFont="1" applyFill="1" applyBorder="1" applyAlignment="1">
      <alignment horizontal="center" vertical="center"/>
    </xf>
    <xf numFmtId="0" fontId="17" fillId="5" borderId="0" xfId="3" applyFont="1" applyFill="1" applyBorder="1" applyAlignment="1">
      <alignment horizontal="center" vertical="center" wrapText="1"/>
    </xf>
    <xf numFmtId="0" fontId="9" fillId="5" borderId="149" xfId="3" applyFont="1" applyFill="1" applyBorder="1" applyAlignment="1">
      <alignment horizontal="center" vertical="center" wrapText="1"/>
    </xf>
    <xf numFmtId="0" fontId="73" fillId="5" borderId="0" xfId="3" applyFont="1" applyFill="1" applyBorder="1" applyAlignment="1">
      <alignment horizontal="center" vertical="center" wrapText="1"/>
    </xf>
    <xf numFmtId="0" fontId="2" fillId="5" borderId="0" xfId="3" applyFont="1" applyFill="1" applyBorder="1" applyAlignment="1">
      <alignment horizontal="center" vertical="center" wrapText="1"/>
    </xf>
    <xf numFmtId="0" fontId="15" fillId="5" borderId="0" xfId="3" applyFont="1" applyFill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1" fillId="5" borderId="0" xfId="3" applyFont="1" applyFill="1" applyBorder="1" applyAlignment="1">
      <alignment horizontal="center" vertical="center"/>
    </xf>
    <xf numFmtId="0" fontId="1" fillId="5" borderId="0" xfId="3" applyFont="1" applyFill="1" applyBorder="1" applyAlignment="1">
      <alignment horizontal="center" vertical="center" wrapText="1"/>
    </xf>
    <xf numFmtId="14" fontId="39" fillId="5" borderId="0" xfId="3" applyNumberFormat="1" applyFill="1" applyBorder="1" applyAlignment="1">
      <alignment horizontal="center" vertical="center"/>
    </xf>
    <xf numFmtId="0" fontId="66" fillId="5" borderId="0" xfId="3" applyFont="1" applyFill="1" applyBorder="1" applyAlignment="1">
      <alignment horizontal="center" vertical="center" wrapText="1"/>
    </xf>
    <xf numFmtId="0" fontId="0" fillId="5" borderId="149" xfId="3" applyFont="1" applyFill="1" applyBorder="1" applyAlignment="1">
      <alignment horizontal="center" vertical="center"/>
    </xf>
    <xf numFmtId="14" fontId="39" fillId="0" borderId="149" xfId="3" applyNumberFormat="1" applyBorder="1" applyAlignment="1">
      <alignment horizontal="center" vertical="center" wrapText="1"/>
    </xf>
    <xf numFmtId="0" fontId="39" fillId="5" borderId="0" xfId="3" applyFont="1" applyFill="1" applyBorder="1" applyAlignment="1">
      <alignment horizontal="center" vertical="center"/>
    </xf>
    <xf numFmtId="0" fontId="18" fillId="5" borderId="0" xfId="3" applyFont="1" applyFill="1" applyBorder="1" applyAlignment="1">
      <alignment horizontal="center" vertical="center" wrapText="1"/>
    </xf>
    <xf numFmtId="0" fontId="19" fillId="5" borderId="149" xfId="3" applyFont="1" applyFill="1" applyBorder="1" applyAlignment="1">
      <alignment horizontal="center" vertical="center"/>
    </xf>
    <xf numFmtId="0" fontId="8" fillId="5" borderId="0" xfId="3" applyFont="1" applyFill="1" applyBorder="1" applyAlignment="1">
      <alignment horizontal="center" vertical="center"/>
    </xf>
    <xf numFmtId="14" fontId="8" fillId="5" borderId="0" xfId="3" applyNumberFormat="1" applyFont="1" applyFill="1" applyBorder="1" applyAlignment="1">
      <alignment horizontal="center" vertical="center" wrapText="1"/>
    </xf>
    <xf numFmtId="49" fontId="46" fillId="5" borderId="0" xfId="3" applyNumberFormat="1" applyFont="1" applyFill="1" applyBorder="1" applyAlignment="1">
      <alignment horizontal="center" vertical="center" wrapText="1"/>
    </xf>
    <xf numFmtId="0" fontId="38" fillId="5" borderId="0" xfId="3" applyFont="1" applyFill="1" applyBorder="1" applyAlignment="1">
      <alignment horizontal="center" vertical="center"/>
    </xf>
    <xf numFmtId="0" fontId="54" fillId="5" borderId="0" xfId="3" applyFont="1" applyFill="1" applyBorder="1" applyAlignment="1">
      <alignment horizontal="center" vertical="center" wrapText="1"/>
    </xf>
    <xf numFmtId="0" fontId="41" fillId="5" borderId="0" xfId="3" applyFont="1" applyFill="1" applyBorder="1" applyAlignment="1">
      <alignment horizontal="center" vertical="center" wrapText="1"/>
    </xf>
    <xf numFmtId="0" fontId="0" fillId="5" borderId="0" xfId="3" applyFont="1" applyFill="1" applyBorder="1" applyAlignment="1">
      <alignment horizontal="center" vertical="center"/>
    </xf>
    <xf numFmtId="0" fontId="38" fillId="5" borderId="0" xfId="3" applyFont="1" applyFill="1" applyBorder="1" applyAlignment="1">
      <alignment horizontal="center" vertical="center" wrapText="1"/>
    </xf>
    <xf numFmtId="0" fontId="9" fillId="5" borderId="0" xfId="3" applyFont="1" applyFill="1" applyBorder="1" applyAlignment="1">
      <alignment horizontal="center" vertical="center" wrapText="1"/>
    </xf>
    <xf numFmtId="0" fontId="49" fillId="5" borderId="0" xfId="3" applyFont="1" applyFill="1" applyBorder="1" applyAlignment="1">
      <alignment horizontal="center" vertical="center" wrapText="1"/>
    </xf>
    <xf numFmtId="0" fontId="75" fillId="5" borderId="0" xfId="3" applyFont="1" applyFill="1" applyBorder="1" applyAlignment="1">
      <alignment horizontal="center" vertical="center"/>
    </xf>
    <xf numFmtId="0" fontId="44" fillId="5" borderId="0" xfId="3" applyFont="1" applyFill="1" applyBorder="1" applyAlignment="1">
      <alignment horizontal="center" vertical="center" wrapText="1"/>
    </xf>
    <xf numFmtId="49" fontId="47" fillId="5" borderId="0" xfId="3" applyNumberFormat="1" applyFont="1" applyFill="1" applyBorder="1" applyAlignment="1">
      <alignment horizontal="center" vertical="center" wrapText="1"/>
    </xf>
    <xf numFmtId="0" fontId="45" fillId="5" borderId="0" xfId="3" applyFont="1" applyFill="1" applyBorder="1" applyAlignment="1">
      <alignment horizontal="center" vertical="center" wrapText="1"/>
    </xf>
    <xf numFmtId="0" fontId="48" fillId="5" borderId="0" xfId="3" applyFont="1" applyFill="1" applyBorder="1" applyAlignment="1">
      <alignment horizontal="center" vertical="center" wrapText="1"/>
    </xf>
    <xf numFmtId="14" fontId="50" fillId="5" borderId="0" xfId="3" applyNumberFormat="1" applyFont="1" applyFill="1" applyBorder="1" applyAlignment="1">
      <alignment horizontal="center" vertical="center"/>
    </xf>
    <xf numFmtId="14" fontId="0" fillId="0" borderId="0" xfId="3" applyNumberFormat="1" applyFont="1" applyBorder="1" applyAlignment="1">
      <alignment horizontal="center" vertical="center" wrapText="1"/>
    </xf>
    <xf numFmtId="0" fontId="13" fillId="0" borderId="0" xfId="3" applyFont="1" applyBorder="1" applyAlignment="1">
      <alignment horizontal="center" vertical="center"/>
    </xf>
    <xf numFmtId="0" fontId="13" fillId="5" borderId="0" xfId="3" applyFont="1" applyFill="1" applyBorder="1" applyAlignment="1">
      <alignment horizontal="center" vertical="center"/>
    </xf>
    <xf numFmtId="0" fontId="83" fillId="0" borderId="0" xfId="3" applyFont="1" applyAlignment="1">
      <alignment horizontal="center" vertical="center" wrapText="1"/>
    </xf>
    <xf numFmtId="0" fontId="27" fillId="4" borderId="61" xfId="2" applyFont="1" applyFill="1" applyBorder="1" applyAlignment="1">
      <alignment horizontal="center" vertical="center" wrapText="1"/>
    </xf>
    <xf numFmtId="0" fontId="27" fillId="4" borderId="66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8" fontId="42" fillId="34" borderId="77" xfId="2" applyNumberFormat="1" applyFont="1" applyFill="1" applyBorder="1" applyAlignment="1">
      <alignment horizontal="center" vertical="center" wrapText="1"/>
    </xf>
    <xf numFmtId="8" fontId="42" fillId="34" borderId="78" xfId="2" applyNumberFormat="1" applyFont="1" applyFill="1" applyBorder="1" applyAlignment="1">
      <alignment horizontal="center" vertical="center" wrapText="1"/>
    </xf>
    <xf numFmtId="0" fontId="42" fillId="35" borderId="77" xfId="2" applyFont="1" applyFill="1" applyBorder="1" applyAlignment="1">
      <alignment horizontal="center" vertical="center" wrapText="1"/>
    </xf>
    <xf numFmtId="0" fontId="42" fillId="35" borderId="78" xfId="2" applyFont="1" applyFill="1" applyBorder="1" applyAlignment="1">
      <alignment horizontal="center" vertical="center" wrapText="1"/>
    </xf>
    <xf numFmtId="0" fontId="42" fillId="35" borderId="82" xfId="2" applyFont="1" applyFill="1" applyBorder="1" applyAlignment="1">
      <alignment horizontal="center" vertical="center" wrapText="1"/>
    </xf>
    <xf numFmtId="0" fontId="42" fillId="35" borderId="83" xfId="2" applyFont="1" applyFill="1" applyBorder="1" applyAlignment="1">
      <alignment horizontal="center" vertical="center" wrapText="1"/>
    </xf>
    <xf numFmtId="0" fontId="42" fillId="34" borderId="82" xfId="2" applyFont="1" applyFill="1" applyBorder="1" applyAlignment="1">
      <alignment horizontal="center" vertical="center" wrapText="1"/>
    </xf>
    <xf numFmtId="0" fontId="42" fillId="34" borderId="83" xfId="2" applyFont="1" applyFill="1" applyBorder="1" applyAlignment="1">
      <alignment horizontal="center" vertical="center" wrapText="1"/>
    </xf>
    <xf numFmtId="0" fontId="42" fillId="34" borderId="77" xfId="2" applyFont="1" applyFill="1" applyBorder="1" applyAlignment="1">
      <alignment horizontal="center" vertical="center" wrapText="1"/>
    </xf>
    <xf numFmtId="0" fontId="42" fillId="34" borderId="78" xfId="2" applyFont="1" applyFill="1" applyBorder="1" applyAlignment="1">
      <alignment horizontal="center" vertical="center" wrapText="1"/>
    </xf>
    <xf numFmtId="8" fontId="0" fillId="4" borderId="106" xfId="0" applyNumberFormat="1" applyFill="1" applyBorder="1"/>
    <xf numFmtId="8" fontId="15" fillId="4" borderId="107" xfId="0" applyNumberFormat="1" applyFont="1" applyFill="1" applyBorder="1"/>
    <xf numFmtId="0" fontId="55" fillId="4" borderId="20" xfId="2" applyFont="1" applyFill="1" applyBorder="1" applyAlignment="1">
      <alignment horizontal="center" vertical="center" wrapText="1"/>
    </xf>
    <xf numFmtId="0" fontId="0" fillId="4" borderId="0" xfId="0" applyFill="1"/>
    <xf numFmtId="8" fontId="28" fillId="19" borderId="92" xfId="2" applyNumberFormat="1" applyFont="1" applyFill="1" applyBorder="1" applyAlignment="1">
      <alignment horizontal="center" vertical="center" wrapText="1"/>
    </xf>
    <xf numFmtId="167" fontId="27" fillId="4" borderId="59" xfId="2" applyNumberFormat="1" applyFont="1" applyFill="1" applyBorder="1" applyAlignment="1">
      <alignment horizontal="center" vertical="center" wrapText="1"/>
    </xf>
    <xf numFmtId="167" fontId="27" fillId="4" borderId="61" xfId="2" applyNumberFormat="1" applyFont="1" applyFill="1" applyBorder="1" applyAlignment="1">
      <alignment horizontal="center" vertical="center" wrapText="1"/>
    </xf>
    <xf numFmtId="8" fontId="40" fillId="4" borderId="93" xfId="2" applyNumberFormat="1" applyFont="1" applyFill="1" applyBorder="1" applyAlignment="1">
      <alignment horizontal="center" vertical="center" wrapText="1"/>
    </xf>
    <xf numFmtId="8" fontId="27" fillId="4" borderId="69" xfId="2" applyNumberFormat="1" applyFont="1" applyFill="1" applyBorder="1" applyAlignment="1">
      <alignment horizontal="center" vertical="center" wrapText="1"/>
    </xf>
    <xf numFmtId="0" fontId="27" fillId="4" borderId="79" xfId="2" applyFont="1" applyFill="1" applyBorder="1" applyAlignment="1">
      <alignment horizontal="center" vertical="center" wrapText="1"/>
    </xf>
    <xf numFmtId="0" fontId="34" fillId="4" borderId="113" xfId="2" applyFont="1" applyFill="1" applyBorder="1" applyAlignment="1">
      <alignment horizontal="center" vertical="center" wrapText="1"/>
    </xf>
    <xf numFmtId="0" fontId="8" fillId="4" borderId="0" xfId="0" applyFont="1" applyFill="1"/>
    <xf numFmtId="0" fontId="0" fillId="4" borderId="46" xfId="0" applyFill="1" applyBorder="1"/>
    <xf numFmtId="0" fontId="0" fillId="4" borderId="131" xfId="0" applyFill="1" applyBorder="1"/>
    <xf numFmtId="0" fontId="34" fillId="4" borderId="68" xfId="2" applyFont="1" applyFill="1" applyBorder="1" applyAlignment="1">
      <alignment horizontal="center" vertical="center" wrapText="1"/>
    </xf>
    <xf numFmtId="0" fontId="28" fillId="22" borderId="68" xfId="2" applyFont="1" applyFill="1" applyBorder="1" applyAlignment="1">
      <alignment horizontal="center" vertical="center" wrapText="1"/>
    </xf>
    <xf numFmtId="0" fontId="0" fillId="4" borderId="0" xfId="0" applyFill="1" applyBorder="1"/>
    <xf numFmtId="0" fontId="34" fillId="4" borderId="158" xfId="2" applyFont="1" applyFill="1" applyBorder="1" applyAlignment="1">
      <alignment horizontal="center" vertical="center" wrapText="1"/>
    </xf>
    <xf numFmtId="0" fontId="34" fillId="4" borderId="159" xfId="2" applyFont="1" applyFill="1" applyBorder="1" applyAlignment="1">
      <alignment horizontal="center" vertical="center" wrapText="1"/>
    </xf>
    <xf numFmtId="0" fontId="27" fillId="4" borderId="159" xfId="2" applyFont="1" applyFill="1" applyBorder="1" applyAlignment="1">
      <alignment horizontal="center" vertical="center" wrapText="1"/>
    </xf>
    <xf numFmtId="0" fontId="28" fillId="4" borderId="159" xfId="2" applyFont="1" applyFill="1" applyBorder="1" applyAlignment="1">
      <alignment horizontal="center" vertical="center" wrapText="1"/>
    </xf>
    <xf numFmtId="0" fontId="40" fillId="4" borderId="159" xfId="2" applyFont="1" applyFill="1" applyBorder="1" applyAlignment="1">
      <alignment horizontal="center" vertical="center" wrapText="1"/>
    </xf>
    <xf numFmtId="0" fontId="0" fillId="4" borderId="56" xfId="0" applyFill="1" applyBorder="1"/>
    <xf numFmtId="0" fontId="40" fillId="4" borderId="154" xfId="2" applyFont="1" applyFill="1" applyBorder="1" applyAlignment="1">
      <alignment horizontal="center" vertical="center" wrapText="1"/>
    </xf>
    <xf numFmtId="0" fontId="27" fillId="4" borderId="161" xfId="2" applyFont="1" applyFill="1" applyBorder="1" applyAlignment="1">
      <alignment horizontal="center" vertical="center" wrapText="1"/>
    </xf>
    <xf numFmtId="0" fontId="28" fillId="4" borderId="161" xfId="2" applyFont="1" applyFill="1" applyBorder="1" applyAlignment="1">
      <alignment horizontal="center" vertical="center" wrapText="1"/>
    </xf>
    <xf numFmtId="0" fontId="0" fillId="4" borderId="161" xfId="0" applyFill="1" applyBorder="1"/>
    <xf numFmtId="0" fontId="27" fillId="4" borderId="162" xfId="2" applyFont="1" applyFill="1" applyBorder="1" applyAlignment="1">
      <alignment horizontal="center" vertical="center" wrapText="1"/>
    </xf>
    <xf numFmtId="0" fontId="27" fillId="4" borderId="163" xfId="2" applyFont="1" applyFill="1" applyBorder="1" applyAlignment="1">
      <alignment horizontal="center" vertical="center" wrapText="1"/>
    </xf>
    <xf numFmtId="0" fontId="0" fillId="4" borderId="47" xfId="0" applyFill="1" applyBorder="1"/>
    <xf numFmtId="0" fontId="34" fillId="4" borderId="69" xfId="2" applyFont="1" applyFill="1" applyBorder="1" applyAlignment="1">
      <alignment horizontal="center" vertical="center" wrapText="1"/>
    </xf>
    <xf numFmtId="0" fontId="34" fillId="4" borderId="63" xfId="2" applyFont="1" applyFill="1" applyBorder="1" applyAlignment="1">
      <alignment horizontal="center" vertical="center" wrapText="1"/>
    </xf>
    <xf numFmtId="0" fontId="36" fillId="4" borderId="22" xfId="2" applyFont="1" applyFill="1" applyBorder="1" applyAlignment="1">
      <alignment horizontal="center" vertical="center" wrapText="1"/>
    </xf>
    <xf numFmtId="0" fontId="40" fillId="4" borderId="152" xfId="2" applyFont="1" applyFill="1" applyBorder="1" applyAlignment="1">
      <alignment horizontal="center" vertical="center" wrapText="1"/>
    </xf>
    <xf numFmtId="0" fontId="0" fillId="4" borderId="153" xfId="0" applyFill="1" applyBorder="1"/>
    <xf numFmtId="0" fontId="27" fillId="4" borderId="91" xfId="2" applyFont="1" applyFill="1" applyBorder="1" applyAlignment="1">
      <alignment horizontal="center" vertical="center" wrapText="1"/>
    </xf>
    <xf numFmtId="0" fontId="27" fillId="4" borderId="67" xfId="2" applyFont="1" applyFill="1" applyBorder="1" applyAlignment="1">
      <alignment horizontal="center" vertical="center" wrapText="1"/>
    </xf>
    <xf numFmtId="0" fontId="27" fillId="4" borderId="90" xfId="2" applyFont="1" applyFill="1" applyBorder="1" applyAlignment="1">
      <alignment horizontal="center" vertical="center" wrapText="1"/>
    </xf>
    <xf numFmtId="0" fontId="79" fillId="4" borderId="22" xfId="2" applyFont="1" applyFill="1" applyBorder="1" applyAlignment="1">
      <alignment horizontal="center" vertical="center" wrapText="1"/>
    </xf>
    <xf numFmtId="0" fontId="42" fillId="36" borderId="77" xfId="2" applyFont="1" applyFill="1" applyBorder="1" applyAlignment="1">
      <alignment horizontal="center" vertical="center" wrapText="1"/>
    </xf>
    <xf numFmtId="0" fontId="42" fillId="36" borderId="82" xfId="2" applyFont="1" applyFill="1" applyBorder="1" applyAlignment="1">
      <alignment horizontal="center" vertical="center" wrapText="1"/>
    </xf>
    <xf numFmtId="0" fontId="42" fillId="35" borderId="164" xfId="2" applyFont="1" applyFill="1" applyBorder="1" applyAlignment="1">
      <alignment horizontal="center" vertical="center" wrapText="1"/>
    </xf>
    <xf numFmtId="0" fontId="34" fillId="4" borderId="165" xfId="2" applyFont="1" applyFill="1" applyBorder="1" applyAlignment="1">
      <alignment horizontal="center" vertical="center" wrapText="1"/>
    </xf>
    <xf numFmtId="0" fontId="40" fillId="4" borderId="165" xfId="2" applyFont="1" applyFill="1" applyBorder="1" applyAlignment="1">
      <alignment horizontal="center" vertical="center" wrapText="1"/>
    </xf>
    <xf numFmtId="0" fontId="27" fillId="4" borderId="165" xfId="2" applyFont="1" applyFill="1" applyBorder="1" applyAlignment="1">
      <alignment horizontal="center" vertical="center" wrapText="1"/>
    </xf>
    <xf numFmtId="0" fontId="29" fillId="4" borderId="165" xfId="2" applyFont="1" applyFill="1" applyBorder="1" applyAlignment="1">
      <alignment horizontal="center" vertical="center" wrapText="1"/>
    </xf>
    <xf numFmtId="0" fontId="37" fillId="4" borderId="165" xfId="2" applyFont="1" applyFill="1" applyBorder="1" applyAlignment="1">
      <alignment horizontal="center" vertical="center" wrapText="1"/>
    </xf>
    <xf numFmtId="0" fontId="34" fillId="4" borderId="166" xfId="2" applyFont="1" applyFill="1" applyBorder="1" applyAlignment="1">
      <alignment horizontal="center" vertical="center" wrapText="1"/>
    </xf>
    <xf numFmtId="0" fontId="37" fillId="4" borderId="166" xfId="2" applyFont="1" applyFill="1" applyBorder="1" applyAlignment="1">
      <alignment horizontal="center" vertical="center" wrapText="1"/>
    </xf>
    <xf numFmtId="8" fontId="0" fillId="4" borderId="0" xfId="0" applyNumberFormat="1" applyFill="1"/>
    <xf numFmtId="0" fontId="0" fillId="37" borderId="0" xfId="0" applyFill="1"/>
    <xf numFmtId="8" fontId="37" fillId="19" borderId="105" xfId="2" applyNumberFormat="1" applyFont="1" applyFill="1" applyBorder="1" applyAlignment="1">
      <alignment horizontal="center" vertical="center" wrapText="1"/>
    </xf>
    <xf numFmtId="8" fontId="0" fillId="19" borderId="106" xfId="0" applyNumberFormat="1" applyFill="1" applyBorder="1"/>
    <xf numFmtId="8" fontId="43" fillId="19" borderId="20" xfId="2" applyNumberFormat="1" applyFont="1" applyFill="1" applyBorder="1" applyAlignment="1">
      <alignment horizontal="center" vertical="center" wrapText="1"/>
    </xf>
    <xf numFmtId="8" fontId="15" fillId="19" borderId="106" xfId="0" applyNumberFormat="1" applyFont="1" applyFill="1" applyBorder="1"/>
    <xf numFmtId="8" fontId="27" fillId="19" borderId="84" xfId="2" applyNumberFormat="1" applyFont="1" applyFill="1" applyBorder="1" applyAlignment="1">
      <alignment horizontal="center" vertical="center" wrapText="1"/>
    </xf>
    <xf numFmtId="167" fontId="27" fillId="22" borderId="58" xfId="2" applyNumberFormat="1" applyFont="1" applyFill="1" applyBorder="1" applyAlignment="1">
      <alignment horizontal="center" vertical="center" wrapText="1"/>
    </xf>
    <xf numFmtId="8" fontId="27" fillId="22" borderId="85" xfId="2" applyNumberFormat="1" applyFont="1" applyFill="1" applyBorder="1" applyAlignment="1">
      <alignment horizontal="center" vertical="center" wrapText="1"/>
    </xf>
    <xf numFmtId="8" fontId="40" fillId="22" borderId="92" xfId="2" applyNumberFormat="1" applyFont="1" applyFill="1" applyBorder="1" applyAlignment="1">
      <alignment horizontal="center" vertical="center" wrapText="1"/>
    </xf>
    <xf numFmtId="8" fontId="29" fillId="22" borderId="57" xfId="2" applyNumberFormat="1" applyFont="1" applyFill="1" applyBorder="1" applyAlignment="1">
      <alignment horizontal="center" vertical="center" wrapText="1"/>
    </xf>
    <xf numFmtId="0" fontId="51" fillId="19" borderId="20" xfId="2" applyFont="1" applyFill="1" applyBorder="1" applyAlignment="1">
      <alignment horizontal="center" vertical="center" wrapText="1"/>
    </xf>
    <xf numFmtId="0" fontId="56" fillId="19" borderId="20" xfId="2" applyFont="1" applyFill="1" applyBorder="1" applyAlignment="1">
      <alignment horizontal="center" vertical="center" wrapText="1"/>
    </xf>
    <xf numFmtId="0" fontId="27" fillId="19" borderId="84" xfId="2" applyFont="1" applyFill="1" applyBorder="1" applyAlignment="1">
      <alignment horizontal="center" vertical="center" wrapText="1"/>
    </xf>
    <xf numFmtId="8" fontId="27" fillId="0" borderId="20" xfId="2" applyNumberFormat="1" applyFont="1" applyFill="1" applyBorder="1" applyAlignment="1">
      <alignment horizontal="center" vertical="center" wrapText="1"/>
    </xf>
    <xf numFmtId="8" fontId="27" fillId="0" borderId="86" xfId="2" applyNumberFormat="1" applyFont="1" applyFill="1" applyBorder="1" applyAlignment="1">
      <alignment horizontal="center" vertical="center" wrapText="1"/>
    </xf>
    <xf numFmtId="0" fontId="27" fillId="22" borderId="104" xfId="2" applyFont="1" applyFill="1" applyBorder="1" applyAlignment="1">
      <alignment horizontal="center" vertical="center" wrapText="1"/>
    </xf>
    <xf numFmtId="0" fontId="27" fillId="22" borderId="166" xfId="2" applyFont="1" applyFill="1" applyBorder="1" applyAlignment="1">
      <alignment horizontal="center" vertical="center" wrapText="1"/>
    </xf>
    <xf numFmtId="0" fontId="27" fillId="22" borderId="155" xfId="2" applyFont="1" applyFill="1" applyBorder="1" applyAlignment="1">
      <alignment horizontal="center" vertical="center" wrapText="1"/>
    </xf>
    <xf numFmtId="0" fontId="28" fillId="22" borderId="104" xfId="2" applyFont="1" applyFill="1" applyBorder="1" applyAlignment="1">
      <alignment horizontal="center" vertical="center" wrapText="1"/>
    </xf>
    <xf numFmtId="0" fontId="28" fillId="22" borderId="166" xfId="2" applyFont="1" applyFill="1" applyBorder="1" applyAlignment="1">
      <alignment horizontal="center" vertical="center" wrapText="1"/>
    </xf>
    <xf numFmtId="0" fontId="28" fillId="22" borderId="155" xfId="2" applyFont="1" applyFill="1" applyBorder="1" applyAlignment="1">
      <alignment horizontal="center" vertical="center" wrapText="1"/>
    </xf>
    <xf numFmtId="0" fontId="40" fillId="22" borderId="166" xfId="2" applyFont="1" applyFill="1" applyBorder="1" applyAlignment="1">
      <alignment horizontal="center" vertical="center" wrapText="1"/>
    </xf>
    <xf numFmtId="0" fontId="27" fillId="22" borderId="103" xfId="2" applyFont="1" applyFill="1" applyBorder="1" applyAlignment="1">
      <alignment horizontal="center" vertical="center" wrapText="1"/>
    </xf>
    <xf numFmtId="0" fontId="27" fillId="22" borderId="167" xfId="2" applyFont="1" applyFill="1" applyBorder="1" applyAlignment="1">
      <alignment horizontal="center" vertical="center" wrapText="1"/>
    </xf>
    <xf numFmtId="0" fontId="27" fillId="22" borderId="156" xfId="2" applyFont="1" applyFill="1" applyBorder="1" applyAlignment="1">
      <alignment horizontal="center" vertical="center" wrapText="1"/>
    </xf>
    <xf numFmtId="0" fontId="28" fillId="19" borderId="45" xfId="2" applyFont="1" applyFill="1" applyBorder="1" applyAlignment="1">
      <alignment horizontal="center" vertical="center" wrapText="1"/>
    </xf>
    <xf numFmtId="0" fontId="8" fillId="19" borderId="0" xfId="0" applyFont="1" applyFill="1"/>
    <xf numFmtId="0" fontId="51" fillId="19" borderId="79" xfId="2" applyFont="1" applyFill="1" applyBorder="1" applyAlignment="1">
      <alignment horizontal="center" vertical="center" wrapText="1"/>
    </xf>
    <xf numFmtId="0" fontId="27" fillId="19" borderId="58" xfId="2" applyFont="1" applyFill="1" applyBorder="1" applyAlignment="1">
      <alignment horizontal="center" vertical="center" wrapText="1"/>
    </xf>
    <xf numFmtId="0" fontId="0" fillId="19" borderId="46" xfId="0" applyFill="1" applyBorder="1"/>
    <xf numFmtId="0" fontId="0" fillId="19" borderId="0" xfId="0" applyFill="1"/>
    <xf numFmtId="0" fontId="34" fillId="19" borderId="94" xfId="2" applyFont="1" applyFill="1" applyBorder="1" applyAlignment="1">
      <alignment horizontal="center" vertical="center" wrapText="1"/>
    </xf>
    <xf numFmtId="0" fontId="34" fillId="19" borderId="68" xfId="2" applyFont="1" applyFill="1" applyBorder="1" applyAlignment="1">
      <alignment horizontal="center" vertical="center" wrapText="1"/>
    </xf>
    <xf numFmtId="0" fontId="34" fillId="22" borderId="108" xfId="2" applyFont="1" applyFill="1" applyBorder="1" applyAlignment="1">
      <alignment horizontal="center" vertical="center" wrapText="1"/>
    </xf>
    <xf numFmtId="0" fontId="28" fillId="22" borderId="108" xfId="2" applyFont="1" applyFill="1" applyBorder="1" applyAlignment="1">
      <alignment horizontal="center" vertical="center" wrapText="1"/>
    </xf>
    <xf numFmtId="0" fontId="27" fillId="22" borderId="85" xfId="2" applyFont="1" applyFill="1" applyBorder="1" applyAlignment="1">
      <alignment horizontal="center" vertical="center" wrapText="1"/>
    </xf>
    <xf numFmtId="0" fontId="27" fillId="22" borderId="59" xfId="2" applyFont="1" applyFill="1" applyBorder="1" applyAlignment="1">
      <alignment horizontal="center" vertical="center" wrapText="1"/>
    </xf>
    <xf numFmtId="0" fontId="27" fillId="22" borderId="89" xfId="2" applyFont="1" applyFill="1" applyBorder="1" applyAlignment="1">
      <alignment horizontal="center" vertical="center" wrapText="1"/>
    </xf>
    <xf numFmtId="0" fontId="28" fillId="22" borderId="92" xfId="2" applyFont="1" applyFill="1" applyBorder="1" applyAlignment="1">
      <alignment horizontal="center" vertical="center" wrapText="1"/>
    </xf>
    <xf numFmtId="0" fontId="55" fillId="22" borderId="92" xfId="2" applyFont="1" applyFill="1" applyBorder="1" applyAlignment="1">
      <alignment horizontal="center" vertical="center" wrapText="1"/>
    </xf>
    <xf numFmtId="0" fontId="37" fillId="19" borderId="92" xfId="2" applyFont="1" applyFill="1" applyBorder="1" applyAlignment="1">
      <alignment horizontal="center" vertical="center" wrapText="1"/>
    </xf>
    <xf numFmtId="0" fontId="34" fillId="19" borderId="132" xfId="2" applyFont="1" applyFill="1" applyBorder="1" applyAlignment="1">
      <alignment horizontal="center" vertical="center" wrapText="1"/>
    </xf>
    <xf numFmtId="0" fontId="34" fillId="19" borderId="135" xfId="2" applyFont="1" applyFill="1" applyBorder="1" applyAlignment="1">
      <alignment horizontal="center" vertical="center" wrapText="1"/>
    </xf>
    <xf numFmtId="0" fontId="40" fillId="19" borderId="136" xfId="2" applyFont="1" applyFill="1" applyBorder="1" applyAlignment="1">
      <alignment horizontal="center" vertical="center" wrapText="1"/>
    </xf>
    <xf numFmtId="0" fontId="34" fillId="19" borderId="154" xfId="2" applyFont="1" applyFill="1" applyBorder="1" applyAlignment="1">
      <alignment horizontal="center" vertical="center" wrapText="1"/>
    </xf>
    <xf numFmtId="0" fontId="40" fillId="19" borderId="135" xfId="2" applyFont="1" applyFill="1" applyBorder="1" applyAlignment="1">
      <alignment horizontal="center" vertical="center" wrapText="1"/>
    </xf>
    <xf numFmtId="0" fontId="0" fillId="19" borderId="136" xfId="0" applyFill="1" applyBorder="1"/>
    <xf numFmtId="0" fontId="40" fillId="19" borderId="159" xfId="2" applyFont="1" applyFill="1" applyBorder="1" applyAlignment="1">
      <alignment horizontal="center" vertical="center" wrapText="1"/>
    </xf>
    <xf numFmtId="0" fontId="40" fillId="19" borderId="137" xfId="2" applyFont="1" applyFill="1" applyBorder="1" applyAlignment="1">
      <alignment horizontal="center" vertical="center" wrapText="1"/>
    </xf>
    <xf numFmtId="0" fontId="40" fillId="19" borderId="138" xfId="2" applyFont="1" applyFill="1" applyBorder="1" applyAlignment="1">
      <alignment horizontal="center" vertical="center" wrapText="1"/>
    </xf>
    <xf numFmtId="0" fontId="40" fillId="19" borderId="160" xfId="2" applyFont="1" applyFill="1" applyBorder="1" applyAlignment="1">
      <alignment horizontal="center" vertical="center" wrapText="1"/>
    </xf>
    <xf numFmtId="0" fontId="51" fillId="19" borderId="68" xfId="2" applyFont="1" applyFill="1" applyBorder="1" applyAlignment="1">
      <alignment horizontal="center" vertical="center" wrapText="1"/>
    </xf>
    <xf numFmtId="0" fontId="0" fillId="19" borderId="95" xfId="0" applyFill="1" applyBorder="1"/>
    <xf numFmtId="0" fontId="0" fillId="19" borderId="70" xfId="0" applyFill="1" applyBorder="1"/>
    <xf numFmtId="0" fontId="0" fillId="19" borderId="161" xfId="0" applyFill="1" applyBorder="1"/>
    <xf numFmtId="0" fontId="27" fillId="19" borderId="87" xfId="2" applyFont="1" applyFill="1" applyBorder="1" applyAlignment="1">
      <alignment horizontal="center" vertical="center" wrapText="1"/>
    </xf>
    <xf numFmtId="0" fontId="30" fillId="19" borderId="20" xfId="2" applyFont="1" applyFill="1" applyBorder="1" applyAlignment="1">
      <alignment horizontal="center" vertical="center" wrapText="1"/>
    </xf>
    <xf numFmtId="0" fontId="29" fillId="19" borderId="92" xfId="2" applyFont="1" applyFill="1" applyBorder="1" applyAlignment="1">
      <alignment horizontal="center" vertical="center" wrapText="1"/>
    </xf>
    <xf numFmtId="0" fontId="27" fillId="22" borderId="88" xfId="2" applyFont="1" applyFill="1" applyBorder="1" applyAlignment="1">
      <alignment horizontal="center" vertical="center" wrapText="1"/>
    </xf>
    <xf numFmtId="0" fontId="29" fillId="22" borderId="62" xfId="2" applyFont="1" applyFill="1" applyBorder="1" applyAlignment="1">
      <alignment horizontal="center" vertical="center" wrapText="1"/>
    </xf>
    <xf numFmtId="0" fontId="27" fillId="22" borderId="93" xfId="2" applyFont="1" applyFill="1" applyBorder="1" applyAlignment="1">
      <alignment horizontal="center" vertical="center" wrapText="1"/>
    </xf>
    <xf numFmtId="0" fontId="27" fillId="22" borderId="63" xfId="2" applyFont="1" applyFill="1" applyBorder="1" applyAlignment="1">
      <alignment horizontal="center" vertical="center" wrapText="1"/>
    </xf>
    <xf numFmtId="0" fontId="28" fillId="22" borderId="154" xfId="2" applyFont="1" applyFill="1" applyBorder="1" applyAlignment="1">
      <alignment horizontal="center" vertical="center" wrapText="1"/>
    </xf>
    <xf numFmtId="0" fontId="28" fillId="22" borderId="135" xfId="2" applyFont="1" applyFill="1" applyBorder="1" applyAlignment="1">
      <alignment horizontal="center" vertical="center" wrapText="1"/>
    </xf>
    <xf numFmtId="0" fontId="28" fillId="22" borderId="159" xfId="2" applyFont="1" applyFill="1" applyBorder="1" applyAlignment="1">
      <alignment horizontal="center" vertical="center" wrapText="1"/>
    </xf>
    <xf numFmtId="0" fontId="28" fillId="22" borderId="152" xfId="2" applyFont="1" applyFill="1" applyBorder="1" applyAlignment="1">
      <alignment horizontal="center" vertical="center" wrapText="1"/>
    </xf>
    <xf numFmtId="0" fontId="34" fillId="19" borderId="57" xfId="2" applyFont="1" applyFill="1" applyBorder="1" applyAlignment="1">
      <alignment horizontal="center" vertical="center" wrapText="1"/>
    </xf>
    <xf numFmtId="0" fontId="29" fillId="19" borderId="152" xfId="2" applyFont="1" applyFill="1" applyBorder="1" applyAlignment="1">
      <alignment horizontal="center" vertical="center" wrapText="1"/>
    </xf>
    <xf numFmtId="0" fontId="51" fillId="19" borderId="25" xfId="2" applyFont="1" applyFill="1" applyBorder="1" applyAlignment="1">
      <alignment horizontal="center" vertical="center" wrapText="1"/>
    </xf>
    <xf numFmtId="0" fontId="80" fillId="19" borderId="20" xfId="2" applyFont="1" applyFill="1" applyBorder="1" applyAlignment="1">
      <alignment horizontal="center" vertical="center" wrapText="1"/>
    </xf>
    <xf numFmtId="0" fontId="34" fillId="19" borderId="165" xfId="2" applyFont="1" applyFill="1" applyBorder="1" applyAlignment="1">
      <alignment horizontal="center" vertical="center" wrapText="1"/>
    </xf>
    <xf numFmtId="0" fontId="81" fillId="19" borderId="20" xfId="2" applyFont="1" applyFill="1" applyBorder="1" applyAlignment="1">
      <alignment horizontal="center" vertical="center" wrapText="1"/>
    </xf>
    <xf numFmtId="0" fontId="28" fillId="22" borderId="165" xfId="2" applyFont="1" applyFill="1" applyBorder="1" applyAlignment="1">
      <alignment horizontal="center" vertical="center" wrapText="1"/>
    </xf>
    <xf numFmtId="0" fontId="28" fillId="22" borderId="20" xfId="2" applyFont="1" applyFill="1" applyBorder="1" applyAlignment="1">
      <alignment horizontal="center" vertical="center" wrapText="1"/>
    </xf>
    <xf numFmtId="0" fontId="0" fillId="22" borderId="0" xfId="0" applyFill="1"/>
    <xf numFmtId="0" fontId="27" fillId="22" borderId="57" xfId="2" applyFont="1" applyFill="1" applyBorder="1" applyAlignment="1">
      <alignment horizontal="center" vertical="center" wrapText="1"/>
    </xf>
    <xf numFmtId="0" fontId="51" fillId="22" borderId="20" xfId="2" applyFont="1" applyFill="1" applyBorder="1" applyAlignment="1">
      <alignment horizontal="center" vertical="center" wrapText="1"/>
    </xf>
    <xf numFmtId="0" fontId="0" fillId="22" borderId="131" xfId="0" applyFill="1" applyBorder="1"/>
    <xf numFmtId="0" fontId="29" fillId="22" borderId="57" xfId="2" applyFont="1" applyFill="1" applyBorder="1" applyAlignment="1">
      <alignment horizontal="center" vertical="center" wrapText="1"/>
    </xf>
    <xf numFmtId="0" fontId="28" fillId="22" borderId="57" xfId="2" applyFont="1" applyFill="1" applyBorder="1" applyAlignment="1">
      <alignment horizontal="center" vertical="center" wrapText="1"/>
    </xf>
    <xf numFmtId="0" fontId="40" fillId="22" borderId="159" xfId="2" applyFont="1" applyFill="1" applyBorder="1" applyAlignment="1">
      <alignment horizontal="center" vertical="center" wrapText="1"/>
    </xf>
    <xf numFmtId="0" fontId="27" fillId="22" borderId="25" xfId="2" applyFont="1" applyFill="1" applyBorder="1" applyAlignment="1">
      <alignment horizontal="center" vertical="center" wrapText="1"/>
    </xf>
    <xf numFmtId="0" fontId="27" fillId="22" borderId="92" xfId="2" applyFont="1" applyFill="1" applyBorder="1" applyAlignment="1">
      <alignment horizontal="center" vertical="center" wrapText="1"/>
    </xf>
    <xf numFmtId="0" fontId="27" fillId="22" borderId="165" xfId="2" applyFont="1" applyFill="1" applyBorder="1" applyAlignment="1">
      <alignment horizontal="center" vertical="center" wrapText="1"/>
    </xf>
    <xf numFmtId="0" fontId="27" fillId="22" borderId="154" xfId="2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0" fillId="0" borderId="0" xfId="0" applyAlignment="1"/>
    <xf numFmtId="2" fontId="0" fillId="0" borderId="0" xfId="0" applyNumberFormat="1" applyFont="1" applyAlignment="1">
      <alignment horizontal="center"/>
    </xf>
    <xf numFmtId="49" fontId="47" fillId="0" borderId="0" xfId="3" applyNumberFormat="1" applyFont="1" applyAlignment="1">
      <alignment horizontal="center" vertical="center" wrapText="1"/>
    </xf>
    <xf numFmtId="49" fontId="84" fillId="0" borderId="0" xfId="3" applyNumberFormat="1" applyFont="1" applyAlignment="1">
      <alignment horizontal="center" vertical="center" wrapText="1"/>
    </xf>
    <xf numFmtId="49" fontId="46" fillId="0" borderId="0" xfId="3" applyNumberFormat="1" applyFont="1" applyAlignment="1">
      <alignment horizontal="center" vertical="center" wrapText="1"/>
    </xf>
    <xf numFmtId="8" fontId="29" fillId="4" borderId="20" xfId="2" applyNumberFormat="1" applyFont="1" applyFill="1" applyBorder="1" applyAlignment="1">
      <alignment horizontal="center" vertical="center" wrapText="1"/>
    </xf>
    <xf numFmtId="8" fontId="28" fillId="4" borderId="62" xfId="2" applyNumberFormat="1" applyFont="1" applyFill="1" applyBorder="1" applyAlignment="1">
      <alignment horizontal="center" vertical="center" wrapText="1"/>
    </xf>
    <xf numFmtId="8" fontId="51" fillId="4" borderId="20" xfId="2" applyNumberFormat="1" applyFont="1" applyFill="1" applyBorder="1" applyAlignment="1">
      <alignment horizontal="center" vertical="center" wrapText="1"/>
    </xf>
    <xf numFmtId="8" fontId="28" fillId="4" borderId="87" xfId="2" applyNumberFormat="1" applyFont="1" applyFill="1" applyBorder="1" applyAlignment="1">
      <alignment horizontal="center" vertical="center" wrapText="1"/>
    </xf>
    <xf numFmtId="0" fontId="40" fillId="4" borderId="109" xfId="2" applyFont="1" applyFill="1" applyBorder="1" applyAlignment="1">
      <alignment horizontal="center" vertical="center" wrapText="1"/>
    </xf>
    <xf numFmtId="0" fontId="40" fillId="19" borderId="105" xfId="2" applyFont="1" applyFill="1" applyBorder="1" applyAlignment="1">
      <alignment horizontal="center" vertical="center" wrapText="1"/>
    </xf>
    <xf numFmtId="0" fontId="40" fillId="19" borderId="106" xfId="2" applyFont="1" applyFill="1" applyBorder="1" applyAlignment="1">
      <alignment horizontal="center" vertical="center" wrapText="1"/>
    </xf>
    <xf numFmtId="49" fontId="2" fillId="0" borderId="142" xfId="3" applyNumberFormat="1" applyFont="1" applyBorder="1" applyAlignment="1">
      <alignment horizontal="center" vertical="center"/>
    </xf>
    <xf numFmtId="49" fontId="2" fillId="0" borderId="142" xfId="3" applyNumberFormat="1" applyFont="1" applyFill="1" applyBorder="1" applyAlignment="1">
      <alignment horizontal="center" vertical="center"/>
    </xf>
    <xf numFmtId="0" fontId="19" fillId="0" borderId="142" xfId="3" applyFont="1" applyBorder="1" applyAlignment="1">
      <alignment horizontal="center" vertical="center"/>
    </xf>
    <xf numFmtId="0" fontId="78" fillId="4" borderId="142" xfId="3" applyFont="1" applyFill="1" applyBorder="1" applyAlignment="1">
      <alignment horizontal="center" vertical="center"/>
    </xf>
    <xf numFmtId="0" fontId="17" fillId="0" borderId="142" xfId="3" applyFont="1" applyFill="1" applyBorder="1" applyAlignment="1">
      <alignment horizontal="center" vertical="center" wrapText="1"/>
    </xf>
    <xf numFmtId="0" fontId="2" fillId="0" borderId="142" xfId="3" applyFont="1" applyFill="1" applyBorder="1" applyAlignment="1">
      <alignment horizontal="center" vertical="center" wrapText="1"/>
    </xf>
    <xf numFmtId="0" fontId="49" fillId="4" borderId="142" xfId="3" applyFont="1" applyFill="1" applyBorder="1" applyAlignment="1">
      <alignment horizontal="center" vertical="center" wrapText="1"/>
    </xf>
    <xf numFmtId="0" fontId="2" fillId="4" borderId="142" xfId="3" applyFont="1" applyFill="1" applyBorder="1" applyAlignment="1">
      <alignment horizontal="center" vertical="center" wrapText="1"/>
    </xf>
    <xf numFmtId="0" fontId="2" fillId="0" borderId="142" xfId="3" applyFont="1" applyBorder="1" applyAlignment="1">
      <alignment horizontal="center" vertical="center" wrapText="1"/>
    </xf>
    <xf numFmtId="14" fontId="39" fillId="0" borderId="142" xfId="3" applyNumberFormat="1" applyBorder="1" applyAlignment="1">
      <alignment horizontal="center" vertical="center" wrapText="1"/>
    </xf>
    <xf numFmtId="0" fontId="0" fillId="0" borderId="142" xfId="3" applyFont="1" applyBorder="1" applyAlignment="1">
      <alignment horizontal="center" vertical="center" wrapText="1"/>
    </xf>
    <xf numFmtId="49" fontId="2" fillId="4" borderId="142" xfId="3" applyNumberFormat="1" applyFont="1" applyFill="1" applyBorder="1" applyAlignment="1">
      <alignment horizontal="center" vertical="center"/>
    </xf>
    <xf numFmtId="0" fontId="39" fillId="4" borderId="142" xfId="3" applyFill="1" applyBorder="1" applyAlignment="1">
      <alignment horizontal="center" vertical="center"/>
    </xf>
    <xf numFmtId="0" fontId="9" fillId="4" borderId="142" xfId="3" applyFont="1" applyFill="1" applyBorder="1" applyAlignment="1">
      <alignment horizontal="center" vertical="center" wrapText="1"/>
    </xf>
    <xf numFmtId="14" fontId="39" fillId="4" borderId="142" xfId="3" applyNumberFormat="1" applyFill="1" applyBorder="1" applyAlignment="1">
      <alignment horizontal="center" vertical="center" wrapText="1"/>
    </xf>
    <xf numFmtId="0" fontId="6" fillId="0" borderId="142" xfId="3" applyFont="1" applyBorder="1" applyAlignment="1">
      <alignment horizontal="center" vertical="center" wrapText="1"/>
    </xf>
    <xf numFmtId="14" fontId="39" fillId="0" borderId="142" xfId="3" applyNumberFormat="1" applyFill="1" applyBorder="1" applyAlignment="1">
      <alignment horizontal="center" vertical="center" wrapText="1"/>
    </xf>
    <xf numFmtId="0" fontId="46" fillId="0" borderId="142" xfId="3" applyFont="1" applyBorder="1" applyAlignment="1">
      <alignment horizontal="center" vertical="center"/>
    </xf>
    <xf numFmtId="0" fontId="39" fillId="0" borderId="142" xfId="3" applyBorder="1" applyAlignment="1">
      <alignment horizontal="center" vertical="center"/>
    </xf>
    <xf numFmtId="0" fontId="39" fillId="0" borderId="142" xfId="3" applyFill="1" applyBorder="1" applyAlignment="1">
      <alignment horizontal="center" vertical="center"/>
    </xf>
    <xf numFmtId="49" fontId="45" fillId="0" borderId="0" xfId="3" applyNumberFormat="1" applyFont="1" applyAlignment="1">
      <alignment horizontal="center" vertical="center"/>
    </xf>
    <xf numFmtId="0" fontId="85" fillId="0" borderId="0" xfId="3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3" applyFont="1" applyAlignment="1">
      <alignment horizontal="center" vertical="center"/>
    </xf>
    <xf numFmtId="8" fontId="27" fillId="4" borderId="168" xfId="2" applyNumberFormat="1" applyFont="1" applyFill="1" applyBorder="1" applyAlignment="1">
      <alignment horizontal="center" vertical="center" wrapText="1"/>
    </xf>
    <xf numFmtId="8" fontId="28" fillId="4" borderId="168" xfId="2" applyNumberFormat="1" applyFont="1" applyFill="1" applyBorder="1" applyAlignment="1">
      <alignment horizontal="center" vertical="center" wrapText="1"/>
    </xf>
    <xf numFmtId="8" fontId="34" fillId="4" borderId="106" xfId="2" applyNumberFormat="1" applyFont="1" applyFill="1" applyBorder="1" applyAlignment="1">
      <alignment horizontal="center" vertical="center" wrapText="1"/>
    </xf>
    <xf numFmtId="8" fontId="34" fillId="4" borderId="91" xfId="2" applyNumberFormat="1" applyFont="1" applyFill="1" applyBorder="1" applyAlignment="1">
      <alignment horizontal="center" vertical="center" wrapText="1"/>
    </xf>
    <xf numFmtId="14" fontId="9" fillId="2" borderId="0" xfId="3" applyNumberFormat="1" applyFont="1" applyFill="1" applyAlignment="1">
      <alignment horizontal="center" vertical="center" wrapText="1"/>
    </xf>
    <xf numFmtId="14" fontId="39" fillId="2" borderId="0" xfId="3" applyNumberFormat="1" applyFont="1" applyFill="1" applyAlignment="1">
      <alignment horizontal="center" vertical="center" wrapText="1"/>
    </xf>
    <xf numFmtId="14" fontId="0" fillId="5" borderId="0" xfId="3" applyNumberFormat="1" applyFont="1" applyFill="1" applyBorder="1" applyAlignment="1">
      <alignment horizontal="center" vertical="center" wrapText="1"/>
    </xf>
    <xf numFmtId="49" fontId="45" fillId="0" borderId="169" xfId="3" applyNumberFormat="1" applyFont="1" applyBorder="1" applyAlignment="1">
      <alignment horizontal="center" vertical="center" wrapText="1"/>
    </xf>
    <xf numFmtId="49" fontId="45" fillId="0" borderId="169" xfId="3" applyNumberFormat="1" applyFont="1" applyBorder="1" applyAlignment="1">
      <alignment horizontal="center" vertical="center"/>
    </xf>
    <xf numFmtId="0" fontId="8" fillId="0" borderId="169" xfId="3" applyFont="1" applyBorder="1" applyAlignment="1">
      <alignment horizontal="center" vertical="center"/>
    </xf>
    <xf numFmtId="0" fontId="46" fillId="0" borderId="169" xfId="3" applyFont="1" applyBorder="1" applyAlignment="1">
      <alignment horizontal="center" vertical="center"/>
    </xf>
    <xf numFmtId="0" fontId="9" fillId="0" borderId="169" xfId="3" applyFont="1" applyBorder="1" applyAlignment="1">
      <alignment horizontal="center" vertical="center" wrapText="1"/>
    </xf>
    <xf numFmtId="0" fontId="2" fillId="0" borderId="169" xfId="3" applyFont="1" applyBorder="1" applyAlignment="1">
      <alignment horizontal="center" vertical="center" wrapText="1"/>
    </xf>
    <xf numFmtId="0" fontId="49" fillId="2" borderId="169" xfId="3" applyFont="1" applyFill="1" applyBorder="1" applyAlignment="1">
      <alignment horizontal="center" vertical="center" wrapText="1"/>
    </xf>
    <xf numFmtId="14" fontId="39" fillId="0" borderId="169" xfId="3" applyNumberFormat="1" applyBorder="1" applyAlignment="1">
      <alignment horizontal="center" vertical="center" wrapText="1"/>
    </xf>
    <xf numFmtId="0" fontId="66" fillId="0" borderId="169" xfId="3" applyFont="1" applyFill="1" applyBorder="1" applyAlignment="1">
      <alignment horizontal="center" vertical="center" wrapText="1"/>
    </xf>
    <xf numFmtId="14" fontId="0" fillId="0" borderId="169" xfId="3" applyNumberFormat="1" applyFont="1" applyBorder="1" applyAlignment="1">
      <alignment horizontal="center" vertical="center" wrapText="1"/>
    </xf>
    <xf numFmtId="0" fontId="39" fillId="0" borderId="169" xfId="3" applyFont="1" applyBorder="1" applyAlignment="1">
      <alignment horizontal="center" vertical="center"/>
    </xf>
    <xf numFmtId="0" fontId="49" fillId="4" borderId="169" xfId="3" applyFont="1" applyFill="1" applyBorder="1" applyAlignment="1">
      <alignment horizontal="center" vertical="center" wrapText="1"/>
    </xf>
    <xf numFmtId="0" fontId="77" fillId="5" borderId="0" xfId="3" applyFont="1" applyFill="1" applyBorder="1" applyAlignment="1">
      <alignment horizontal="center" vertical="center"/>
    </xf>
    <xf numFmtId="0" fontId="6" fillId="5" borderId="0" xfId="3" applyFont="1" applyFill="1" applyBorder="1" applyAlignment="1">
      <alignment horizontal="center" vertical="center"/>
    </xf>
    <xf numFmtId="0" fontId="76" fillId="5" borderId="0" xfId="3" applyFont="1" applyFill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49" fontId="2" fillId="0" borderId="169" xfId="3" applyNumberFormat="1" applyFont="1" applyBorder="1" applyAlignment="1">
      <alignment horizontal="center" vertical="center" wrapText="1"/>
    </xf>
    <xf numFmtId="0" fontId="39" fillId="0" borderId="169" xfId="3" applyBorder="1" applyAlignment="1">
      <alignment horizontal="center" vertical="center"/>
    </xf>
    <xf numFmtId="0" fontId="83" fillId="0" borderId="169" xfId="3" applyFont="1" applyBorder="1" applyAlignment="1">
      <alignment horizontal="center" vertical="center" wrapText="1"/>
    </xf>
    <xf numFmtId="0" fontId="17" fillId="0" borderId="169" xfId="3" applyFont="1" applyBorder="1" applyAlignment="1">
      <alignment horizontal="center" vertical="center" wrapText="1"/>
    </xf>
    <xf numFmtId="14" fontId="9" fillId="2" borderId="169" xfId="3" applyNumberFormat="1" applyFont="1" applyFill="1" applyBorder="1" applyAlignment="1">
      <alignment horizontal="center" vertical="center" wrapText="1"/>
    </xf>
    <xf numFmtId="0" fontId="2" fillId="2" borderId="169" xfId="3" applyFont="1" applyFill="1" applyBorder="1" applyAlignment="1">
      <alignment horizontal="center" vertical="center" wrapText="1"/>
    </xf>
    <xf numFmtId="14" fontId="39" fillId="0" borderId="169" xfId="3" applyNumberFormat="1" applyFill="1" applyBorder="1" applyAlignment="1">
      <alignment horizontal="center" vertical="center"/>
    </xf>
    <xf numFmtId="14" fontId="39" fillId="0" borderId="169" xfId="3" applyNumberFormat="1" applyFill="1" applyBorder="1" applyAlignment="1">
      <alignment horizontal="center" vertical="center" wrapText="1"/>
    </xf>
    <xf numFmtId="49" fontId="2" fillId="4" borderId="171" xfId="3" applyNumberFormat="1" applyFont="1" applyFill="1" applyBorder="1" applyAlignment="1">
      <alignment horizontal="center" vertical="center"/>
    </xf>
    <xf numFmtId="0" fontId="39" fillId="4" borderId="171" xfId="3" applyFill="1" applyBorder="1" applyAlignment="1">
      <alignment horizontal="center" vertical="center"/>
    </xf>
    <xf numFmtId="0" fontId="46" fillId="0" borderId="171" xfId="3" applyFont="1" applyBorder="1" applyAlignment="1">
      <alignment horizontal="center" vertical="center"/>
    </xf>
    <xf numFmtId="0" fontId="9" fillId="4" borderId="171" xfId="3" applyFont="1" applyFill="1" applyBorder="1" applyAlignment="1">
      <alignment horizontal="center" vertical="center" wrapText="1"/>
    </xf>
    <xf numFmtId="0" fontId="2" fillId="4" borderId="171" xfId="3" applyFont="1" applyFill="1" applyBorder="1" applyAlignment="1">
      <alignment horizontal="center" vertical="center" wrapText="1"/>
    </xf>
    <xf numFmtId="0" fontId="49" fillId="4" borderId="171" xfId="3" applyFont="1" applyFill="1" applyBorder="1" applyAlignment="1">
      <alignment horizontal="center" vertical="center" wrapText="1"/>
    </xf>
    <xf numFmtId="14" fontId="39" fillId="4" borderId="171" xfId="3" applyNumberFormat="1" applyFill="1" applyBorder="1" applyAlignment="1">
      <alignment horizontal="center" vertical="center" wrapText="1"/>
    </xf>
    <xf numFmtId="0" fontId="6" fillId="0" borderId="171" xfId="3" applyFont="1" applyBorder="1" applyAlignment="1">
      <alignment horizontal="center" vertical="center" wrapText="1"/>
    </xf>
    <xf numFmtId="14" fontId="39" fillId="0" borderId="171" xfId="3" applyNumberFormat="1" applyFill="1" applyBorder="1" applyAlignment="1">
      <alignment horizontal="center" vertical="center" wrapText="1"/>
    </xf>
    <xf numFmtId="0" fontId="39" fillId="0" borderId="171" xfId="3" applyBorder="1" applyAlignment="1">
      <alignment horizontal="center" vertical="center"/>
    </xf>
    <xf numFmtId="0" fontId="39" fillId="0" borderId="171" xfId="3" applyFill="1" applyBorder="1" applyAlignment="1">
      <alignment horizontal="center" vertical="center"/>
    </xf>
    <xf numFmtId="0" fontId="2" fillId="0" borderId="171" xfId="3" applyFont="1" applyBorder="1" applyAlignment="1">
      <alignment horizontal="center" vertical="center" wrapText="1"/>
    </xf>
    <xf numFmtId="49" fontId="2" fillId="5" borderId="170" xfId="3" applyNumberFormat="1" applyFont="1" applyFill="1" applyBorder="1" applyAlignment="1">
      <alignment horizontal="center" vertical="center"/>
    </xf>
    <xf numFmtId="0" fontId="19" fillId="5" borderId="170" xfId="3" applyFont="1" applyFill="1" applyBorder="1" applyAlignment="1">
      <alignment horizontal="center" vertical="center"/>
    </xf>
    <xf numFmtId="0" fontId="46" fillId="5" borderId="170" xfId="3" applyFont="1" applyFill="1" applyBorder="1" applyAlignment="1">
      <alignment horizontal="center" vertical="center"/>
    </xf>
    <xf numFmtId="0" fontId="17" fillId="5" borderId="170" xfId="3" applyFont="1" applyFill="1" applyBorder="1" applyAlignment="1">
      <alignment horizontal="center" vertical="center" wrapText="1"/>
    </xf>
    <xf numFmtId="0" fontId="2" fillId="5" borderId="170" xfId="3" applyFont="1" applyFill="1" applyBorder="1" applyAlignment="1">
      <alignment horizontal="center" vertical="center" wrapText="1"/>
    </xf>
    <xf numFmtId="0" fontId="49" fillId="5" borderId="170" xfId="3" applyFont="1" applyFill="1" applyBorder="1" applyAlignment="1">
      <alignment horizontal="center" vertical="center" wrapText="1"/>
    </xf>
    <xf numFmtId="14" fontId="39" fillId="5" borderId="170" xfId="3" applyNumberFormat="1" applyFill="1" applyBorder="1" applyAlignment="1">
      <alignment horizontal="center" vertical="center" wrapText="1"/>
    </xf>
    <xf numFmtId="0" fontId="0" fillId="5" borderId="170" xfId="3" applyFont="1" applyFill="1" applyBorder="1" applyAlignment="1">
      <alignment horizontal="center" vertical="center" wrapText="1"/>
    </xf>
    <xf numFmtId="0" fontId="39" fillId="5" borderId="170" xfId="3" applyFill="1" applyBorder="1" applyAlignment="1">
      <alignment horizontal="center" vertical="center"/>
    </xf>
    <xf numFmtId="0" fontId="87" fillId="4" borderId="0" xfId="2" applyFont="1" applyFill="1" applyBorder="1" applyAlignment="1">
      <alignment horizontal="center" vertical="center" wrapText="1"/>
    </xf>
    <xf numFmtId="2" fontId="87" fillId="4" borderId="0" xfId="2" applyNumberFormat="1" applyFont="1" applyFill="1" applyBorder="1" applyAlignment="1">
      <alignment horizontal="center" vertical="center" wrapText="1"/>
    </xf>
    <xf numFmtId="0" fontId="15" fillId="0" borderId="0" xfId="3" applyFont="1" applyAlignment="1">
      <alignment horizontal="center" vertical="center" wrapText="1"/>
    </xf>
    <xf numFmtId="0" fontId="5" fillId="3" borderId="0" xfId="3" applyFont="1" applyFill="1" applyAlignment="1">
      <alignment horizontal="center" vertical="center"/>
    </xf>
    <xf numFmtId="8" fontId="9" fillId="4" borderId="0" xfId="0" applyNumberFormat="1" applyFont="1" applyFill="1" applyAlignment="1">
      <alignment horizontal="center"/>
    </xf>
    <xf numFmtId="0" fontId="86" fillId="4" borderId="0" xfId="2" applyFont="1" applyFill="1" applyBorder="1" applyAlignment="1">
      <alignment horizontal="center" vertical="center" wrapText="1"/>
    </xf>
    <xf numFmtId="0" fontId="7" fillId="4" borderId="0" xfId="2" applyFont="1" applyFill="1" applyBorder="1" applyAlignment="1">
      <alignment horizontal="center" vertical="center" wrapText="1"/>
    </xf>
    <xf numFmtId="17" fontId="42" fillId="35" borderId="73" xfId="2" applyNumberFormat="1" applyFont="1" applyFill="1" applyBorder="1" applyAlignment="1">
      <alignment horizontal="center" vertical="center" wrapText="1"/>
    </xf>
    <xf numFmtId="0" fontId="42" fillId="35" borderId="74" xfId="2" applyFont="1" applyFill="1" applyBorder="1" applyAlignment="1">
      <alignment horizontal="center" vertical="center" wrapText="1"/>
    </xf>
    <xf numFmtId="0" fontId="42" fillId="35" borderId="75" xfId="2" applyFont="1" applyFill="1" applyBorder="1" applyAlignment="1">
      <alignment horizontal="center" vertical="center" wrapText="1"/>
    </xf>
    <xf numFmtId="17" fontId="42" fillId="34" borderId="110" xfId="2" applyNumberFormat="1" applyFont="1" applyFill="1" applyBorder="1" applyAlignment="1">
      <alignment horizontal="center" vertical="center" wrapText="1"/>
    </xf>
    <xf numFmtId="8" fontId="42" fillId="34" borderId="111" xfId="2" applyNumberFormat="1" applyFont="1" applyFill="1" applyBorder="1" applyAlignment="1">
      <alignment horizontal="center" vertical="center" wrapText="1"/>
    </xf>
    <xf numFmtId="8" fontId="42" fillId="34" borderId="112" xfId="2" applyNumberFormat="1" applyFont="1" applyFill="1" applyBorder="1" applyAlignment="1">
      <alignment horizontal="center" vertical="center" wrapText="1"/>
    </xf>
    <xf numFmtId="0" fontId="42" fillId="35" borderId="73" xfId="2" applyFont="1" applyFill="1" applyBorder="1" applyAlignment="1">
      <alignment horizontal="center" vertical="center" wrapText="1"/>
    </xf>
    <xf numFmtId="17" fontId="42" fillId="34" borderId="111" xfId="2" applyNumberFormat="1" applyFont="1" applyFill="1" applyBorder="1" applyAlignment="1">
      <alignment horizontal="center" vertical="center" wrapText="1"/>
    </xf>
    <xf numFmtId="17" fontId="42" fillId="34" borderId="112" xfId="2" applyNumberFormat="1" applyFont="1" applyFill="1" applyBorder="1" applyAlignment="1">
      <alignment horizontal="center" vertical="center" wrapText="1"/>
    </xf>
    <xf numFmtId="0" fontId="42" fillId="35" borderId="76" xfId="2" applyFont="1" applyFill="1" applyBorder="1" applyAlignment="1">
      <alignment horizontal="center" vertical="center" wrapText="1"/>
    </xf>
    <xf numFmtId="0" fontId="42" fillId="35" borderId="77" xfId="2" applyFont="1" applyFill="1" applyBorder="1" applyAlignment="1">
      <alignment horizontal="center" vertical="center" wrapText="1"/>
    </xf>
    <xf numFmtId="8" fontId="42" fillId="34" borderId="76" xfId="2" applyNumberFormat="1" applyFont="1" applyFill="1" applyBorder="1" applyAlignment="1">
      <alignment horizontal="center" vertical="center" wrapText="1"/>
    </xf>
    <xf numFmtId="8" fontId="42" fillId="34" borderId="77" xfId="2" applyNumberFormat="1" applyFont="1" applyFill="1" applyBorder="1" applyAlignment="1">
      <alignment horizontal="center" vertical="center" wrapText="1"/>
    </xf>
    <xf numFmtId="0" fontId="42" fillId="34" borderId="81" xfId="2" applyFont="1" applyFill="1" applyBorder="1" applyAlignment="1">
      <alignment horizontal="center" vertical="center" wrapText="1"/>
    </xf>
    <xf numFmtId="0" fontId="42" fillId="34" borderId="82" xfId="2" applyFont="1" applyFill="1" applyBorder="1" applyAlignment="1">
      <alignment horizontal="center" vertical="center" wrapText="1"/>
    </xf>
    <xf numFmtId="0" fontId="42" fillId="35" borderId="81" xfId="2" applyFont="1" applyFill="1" applyBorder="1" applyAlignment="1">
      <alignment horizontal="center" vertical="center" wrapText="1"/>
    </xf>
    <xf numFmtId="0" fontId="42" fillId="35" borderId="82" xfId="2" applyFont="1" applyFill="1" applyBorder="1" applyAlignment="1">
      <alignment horizontal="center" vertical="center" wrapText="1"/>
    </xf>
    <xf numFmtId="0" fontId="42" fillId="34" borderId="76" xfId="2" applyFont="1" applyFill="1" applyBorder="1" applyAlignment="1">
      <alignment horizontal="center" vertical="center" wrapText="1"/>
    </xf>
    <xf numFmtId="0" fontId="42" fillId="34" borderId="77" xfId="2" applyFont="1" applyFill="1" applyBorder="1" applyAlignment="1">
      <alignment horizontal="center" vertical="center" wrapText="1"/>
    </xf>
    <xf numFmtId="0" fontId="27" fillId="4" borderId="72" xfId="2" applyFont="1" applyFill="1" applyBorder="1" applyAlignment="1">
      <alignment horizontal="center" vertical="center" wrapText="1"/>
    </xf>
    <xf numFmtId="0" fontId="27" fillId="4" borderId="64" xfId="2" applyFont="1" applyFill="1" applyBorder="1" applyAlignment="1">
      <alignment horizontal="center" vertical="center" wrapText="1"/>
    </xf>
    <xf numFmtId="0" fontId="27" fillId="4" borderId="65" xfId="2" applyFont="1" applyFill="1" applyBorder="1" applyAlignment="1">
      <alignment horizontal="center" vertical="center" wrapText="1"/>
    </xf>
    <xf numFmtId="0" fontId="27" fillId="4" borderId="61" xfId="2" applyFont="1" applyFill="1" applyBorder="1" applyAlignment="1">
      <alignment horizontal="center" vertical="center" wrapText="1"/>
    </xf>
    <xf numFmtId="0" fontId="27" fillId="4" borderId="66" xfId="2" applyFont="1" applyFill="1" applyBorder="1" applyAlignment="1">
      <alignment horizontal="center" vertical="center" wrapText="1"/>
    </xf>
    <xf numFmtId="17" fontId="42" fillId="35" borderId="110" xfId="2" applyNumberFormat="1" applyFont="1" applyFill="1" applyBorder="1" applyAlignment="1">
      <alignment horizontal="center" vertical="center" wrapText="1"/>
    </xf>
    <xf numFmtId="17" fontId="42" fillId="35" borderId="111" xfId="2" applyNumberFormat="1" applyFont="1" applyFill="1" applyBorder="1" applyAlignment="1">
      <alignment horizontal="center" vertical="center" wrapText="1"/>
    </xf>
    <xf numFmtId="17" fontId="42" fillId="35" borderId="112" xfId="2" applyNumberFormat="1" applyFont="1" applyFill="1" applyBorder="1" applyAlignment="1">
      <alignment horizontal="center" vertical="center" wrapText="1"/>
    </xf>
    <xf numFmtId="0" fontId="42" fillId="23" borderId="76" xfId="2" applyFont="1" applyFill="1" applyBorder="1" applyAlignment="1">
      <alignment horizontal="center" vertical="center" wrapText="1"/>
    </xf>
    <xf numFmtId="0" fontId="42" fillId="23" borderId="77" xfId="2" applyFont="1" applyFill="1" applyBorder="1" applyAlignment="1">
      <alignment horizontal="center" vertical="center" wrapText="1"/>
    </xf>
    <xf numFmtId="8" fontId="42" fillId="24" borderId="76" xfId="2" applyNumberFormat="1" applyFont="1" applyFill="1" applyBorder="1" applyAlignment="1">
      <alignment horizontal="center" vertical="center" wrapText="1"/>
    </xf>
    <xf numFmtId="8" fontId="42" fillId="24" borderId="77" xfId="2" applyNumberFormat="1" applyFont="1" applyFill="1" applyBorder="1" applyAlignment="1">
      <alignment horizontal="center" vertical="center" wrapText="1"/>
    </xf>
    <xf numFmtId="0" fontId="42" fillId="24" borderId="81" xfId="2" applyFont="1" applyFill="1" applyBorder="1" applyAlignment="1">
      <alignment horizontal="center" vertical="center" wrapText="1"/>
    </xf>
    <xf numFmtId="0" fontId="42" fillId="24" borderId="82" xfId="2" applyFont="1" applyFill="1" applyBorder="1" applyAlignment="1">
      <alignment horizontal="center" vertical="center" wrapText="1"/>
    </xf>
    <xf numFmtId="0" fontId="42" fillId="23" borderId="81" xfId="2" applyFont="1" applyFill="1" applyBorder="1" applyAlignment="1">
      <alignment horizontal="center" vertical="center" wrapText="1"/>
    </xf>
    <xf numFmtId="0" fontId="42" fillId="23" borderId="82" xfId="2" applyFont="1" applyFill="1" applyBorder="1" applyAlignment="1">
      <alignment horizontal="center" vertical="center" wrapText="1"/>
    </xf>
    <xf numFmtId="0" fontId="42" fillId="24" borderId="76" xfId="2" applyFont="1" applyFill="1" applyBorder="1" applyAlignment="1">
      <alignment horizontal="center" vertical="center" wrapText="1"/>
    </xf>
    <xf numFmtId="0" fontId="42" fillId="24" borderId="77" xfId="2" applyFont="1" applyFill="1" applyBorder="1" applyAlignment="1">
      <alignment horizontal="center" vertical="center" wrapText="1"/>
    </xf>
    <xf numFmtId="17" fontId="42" fillId="23" borderId="73" xfId="2" applyNumberFormat="1" applyFont="1" applyFill="1" applyBorder="1" applyAlignment="1">
      <alignment horizontal="center" vertical="center" wrapText="1"/>
    </xf>
    <xf numFmtId="0" fontId="42" fillId="23" borderId="74" xfId="2" applyFont="1" applyFill="1" applyBorder="1" applyAlignment="1">
      <alignment horizontal="center" vertical="center" wrapText="1"/>
    </xf>
    <xf numFmtId="0" fontId="42" fillId="23" borderId="75" xfId="2" applyFont="1" applyFill="1" applyBorder="1" applyAlignment="1">
      <alignment horizontal="center" vertical="center" wrapText="1"/>
    </xf>
    <xf numFmtId="17" fontId="42" fillId="24" borderId="110" xfId="2" applyNumberFormat="1" applyFont="1" applyFill="1" applyBorder="1" applyAlignment="1">
      <alignment horizontal="center" vertical="center" wrapText="1"/>
    </xf>
    <xf numFmtId="8" fontId="42" fillId="24" borderId="111" xfId="2" applyNumberFormat="1" applyFont="1" applyFill="1" applyBorder="1" applyAlignment="1">
      <alignment horizontal="center" vertical="center" wrapText="1"/>
    </xf>
    <xf numFmtId="8" fontId="42" fillId="24" borderId="112" xfId="2" applyNumberFormat="1" applyFont="1" applyFill="1" applyBorder="1" applyAlignment="1">
      <alignment horizontal="center" vertical="center" wrapText="1"/>
    </xf>
    <xf numFmtId="0" fontId="42" fillId="23" borderId="73" xfId="2" applyFont="1" applyFill="1" applyBorder="1" applyAlignment="1">
      <alignment horizontal="center" vertical="center" wrapText="1"/>
    </xf>
    <xf numFmtId="17" fontId="42" fillId="24" borderId="73" xfId="2" applyNumberFormat="1" applyFont="1" applyFill="1" applyBorder="1" applyAlignment="1">
      <alignment horizontal="center" vertical="center" wrapText="1"/>
    </xf>
    <xf numFmtId="0" fontId="42" fillId="24" borderId="74" xfId="2" applyFont="1" applyFill="1" applyBorder="1" applyAlignment="1">
      <alignment horizontal="center" vertical="center" wrapText="1"/>
    </xf>
    <xf numFmtId="0" fontId="42" fillId="24" borderId="75" xfId="2" applyFont="1" applyFill="1" applyBorder="1" applyAlignment="1">
      <alignment horizontal="center" vertical="center" wrapText="1"/>
    </xf>
    <xf numFmtId="49" fontId="0" fillId="0" borderId="118" xfId="0" applyNumberFormat="1" applyBorder="1" applyAlignment="1">
      <alignment horizontal="center" vertical="center"/>
    </xf>
    <xf numFmtId="8" fontId="0" fillId="0" borderId="115" xfId="0" applyNumberFormat="1" applyBorder="1" applyAlignment="1">
      <alignment horizontal="center" vertical="center"/>
    </xf>
    <xf numFmtId="8" fontId="0" fillId="0" borderId="118" xfId="0" applyNumberFormat="1" applyBorder="1" applyAlignment="1">
      <alignment horizontal="center" vertical="center"/>
    </xf>
    <xf numFmtId="8" fontId="0" fillId="0" borderId="120" xfId="0" applyNumberFormat="1" applyBorder="1" applyAlignment="1">
      <alignment horizontal="center" vertical="center"/>
    </xf>
    <xf numFmtId="0" fontId="72" fillId="22" borderId="143" xfId="2" applyFont="1" applyFill="1" applyBorder="1" applyAlignment="1">
      <alignment horizontal="center" vertical="center" wrapText="1"/>
    </xf>
    <xf numFmtId="0" fontId="72" fillId="22" borderId="144" xfId="2" applyFont="1" applyFill="1" applyBorder="1" applyAlignment="1">
      <alignment horizontal="center" vertical="center" wrapText="1"/>
    </xf>
    <xf numFmtId="0" fontId="72" fillId="22" borderId="145" xfId="2" applyFont="1" applyFill="1" applyBorder="1" applyAlignment="1">
      <alignment horizontal="center" vertical="center" wrapText="1"/>
    </xf>
    <xf numFmtId="0" fontId="72" fillId="22" borderId="131" xfId="2" applyFont="1" applyFill="1" applyBorder="1" applyAlignment="1">
      <alignment horizontal="center" vertical="center" wrapText="1"/>
    </xf>
    <xf numFmtId="0" fontId="72" fillId="22" borderId="146" xfId="2" applyFont="1" applyFill="1" applyBorder="1" applyAlignment="1">
      <alignment horizontal="center" vertical="center" wrapText="1"/>
    </xf>
    <xf numFmtId="0" fontId="72" fillId="22" borderId="147" xfId="2" applyFont="1" applyFill="1" applyBorder="1" applyAlignment="1">
      <alignment horizontal="center" vertical="center" wrapText="1"/>
    </xf>
    <xf numFmtId="0" fontId="72" fillId="22" borderId="148" xfId="2" applyFont="1" applyFill="1" applyBorder="1" applyAlignment="1">
      <alignment horizontal="center" vertical="center" wrapText="1"/>
    </xf>
    <xf numFmtId="0" fontId="72" fillId="22" borderId="68" xfId="2" applyFont="1" applyFill="1" applyBorder="1" applyAlignment="1">
      <alignment horizontal="center" vertical="center" wrapText="1"/>
    </xf>
    <xf numFmtId="0" fontId="34" fillId="4" borderId="139" xfId="2" applyFont="1" applyFill="1" applyBorder="1" applyAlignment="1">
      <alignment horizontal="center" vertical="center" textRotation="90" wrapText="1"/>
    </xf>
    <xf numFmtId="0" fontId="34" fillId="4" borderId="140" xfId="2" applyFont="1" applyFill="1" applyBorder="1" applyAlignment="1">
      <alignment horizontal="center" vertical="center" textRotation="90" wrapText="1"/>
    </xf>
    <xf numFmtId="0" fontId="34" fillId="4" borderId="141" xfId="2" applyFont="1" applyFill="1" applyBorder="1" applyAlignment="1">
      <alignment horizontal="center" vertical="center" textRotation="90" wrapText="1"/>
    </xf>
    <xf numFmtId="0" fontId="27" fillId="0" borderId="72" xfId="2" applyFont="1" applyBorder="1" applyAlignment="1">
      <alignment horizontal="center" vertical="center" wrapText="1"/>
    </xf>
    <xf numFmtId="0" fontId="27" fillId="0" borderId="64" xfId="2" applyFont="1" applyBorder="1" applyAlignment="1">
      <alignment horizontal="center" vertical="center" wrapText="1"/>
    </xf>
    <xf numFmtId="0" fontId="27" fillId="0" borderId="65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35" xfId="2" applyFont="1" applyBorder="1" applyAlignment="1">
      <alignment horizontal="center" vertical="center" wrapText="1"/>
    </xf>
    <xf numFmtId="0" fontId="27" fillId="0" borderId="36" xfId="2" applyFont="1" applyBorder="1" applyAlignment="1">
      <alignment horizontal="center" vertical="center" wrapText="1"/>
    </xf>
    <xf numFmtId="0" fontId="26" fillId="20" borderId="13" xfId="2" applyFont="1" applyFill="1" applyBorder="1" applyAlignment="1">
      <alignment horizontal="center" vertical="center" wrapText="1"/>
    </xf>
    <xf numFmtId="0" fontId="26" fillId="20" borderId="14" xfId="2" applyFont="1" applyFill="1" applyBorder="1" applyAlignment="1">
      <alignment horizontal="center" vertical="center" wrapText="1"/>
    </xf>
    <xf numFmtId="0" fontId="26" fillId="21" borderId="13" xfId="2" applyFont="1" applyFill="1" applyBorder="1" applyAlignment="1">
      <alignment horizontal="center" vertical="center" wrapText="1"/>
    </xf>
    <xf numFmtId="0" fontId="26" fillId="21" borderId="14" xfId="2" applyFont="1" applyFill="1" applyBorder="1" applyAlignment="1">
      <alignment horizontal="center" vertical="center" wrapText="1"/>
    </xf>
    <xf numFmtId="0" fontId="35" fillId="19" borderId="101" xfId="2" applyFont="1" applyFill="1" applyBorder="1" applyAlignment="1">
      <alignment horizontal="center" vertical="center" wrapText="1"/>
    </xf>
    <xf numFmtId="0" fontId="35" fillId="19" borderId="22" xfId="2" applyFont="1" applyFill="1" applyBorder="1" applyAlignment="1">
      <alignment horizontal="center" vertical="center" wrapText="1"/>
    </xf>
    <xf numFmtId="0" fontId="34" fillId="0" borderId="99" xfId="2" applyFont="1" applyBorder="1" applyAlignment="1">
      <alignment horizontal="center" vertical="center" wrapText="1"/>
    </xf>
    <xf numFmtId="0" fontId="34" fillId="0" borderId="98" xfId="2" applyFont="1" applyBorder="1" applyAlignment="1">
      <alignment horizontal="center" vertical="center" wrapText="1"/>
    </xf>
    <xf numFmtId="0" fontId="26" fillId="21" borderId="10" xfId="2" applyFont="1" applyFill="1" applyBorder="1" applyAlignment="1">
      <alignment horizontal="center" vertical="center" wrapText="1"/>
    </xf>
    <xf numFmtId="0" fontId="26" fillId="21" borderId="11" xfId="2" applyFont="1" applyFill="1" applyBorder="1" applyAlignment="1">
      <alignment horizontal="center" vertical="center" wrapText="1"/>
    </xf>
    <xf numFmtId="0" fontId="26" fillId="21" borderId="12" xfId="2" applyFont="1" applyFill="1" applyBorder="1" applyAlignment="1">
      <alignment horizontal="center" vertical="center" wrapText="1"/>
    </xf>
    <xf numFmtId="0" fontId="26" fillId="20" borderId="10" xfId="2" applyFont="1" applyFill="1" applyBorder="1" applyAlignment="1">
      <alignment horizontal="center" vertical="center" wrapText="1"/>
    </xf>
    <xf numFmtId="0" fontId="26" fillId="20" borderId="11" xfId="2" applyFont="1" applyFill="1" applyBorder="1" applyAlignment="1">
      <alignment horizontal="center" vertical="center" wrapText="1"/>
    </xf>
    <xf numFmtId="0" fontId="26" fillId="20" borderId="12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Normal" xfId="0" builtinId="0"/>
    <cellStyle name="Normal 2" xfId="1" xr:uid="{F37FC464-8E2C-4BE3-A393-58CCAC3F0A56}"/>
    <cellStyle name="Normal 3" xfId="2" xr:uid="{F887C499-06DD-44F6-9753-52E2DF61891C}"/>
    <cellStyle name="Normal 3 2" xfId="3" xr:uid="{57E59E6C-C9AE-46EA-8DEE-602D2723E7F3}"/>
  </cellStyles>
  <dxfs count="364"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B050"/>
      <color rgb="FFAC3E78"/>
      <color rgb="FFCC3399"/>
      <color rgb="FF99FF66"/>
      <color rgb="FF806000"/>
      <color rgb="FF79DCFF"/>
      <color rgb="FFC6E0B4"/>
      <color rgb="FFBDD7EE"/>
      <color rgb="FFBFBFBF"/>
      <color rgb="FFFFDE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168275</xdr:colOff>
      <xdr:row>0</xdr:row>
      <xdr:rowOff>82550</xdr:rowOff>
    </xdr:from>
    <xdr:to>
      <xdr:col>21</xdr:col>
      <xdr:colOff>364065</xdr:colOff>
      <xdr:row>15</xdr:row>
      <xdr:rowOff>152019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A5467AB-B551-415C-8567-E29984AF9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82550"/>
          <a:ext cx="8482540" cy="3050794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16</xdr:row>
      <xdr:rowOff>142875</xdr:rowOff>
    </xdr:from>
    <xdr:to>
      <xdr:col>20</xdr:col>
      <xdr:colOff>630832</xdr:colOff>
      <xdr:row>29</xdr:row>
      <xdr:rowOff>155251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B60F8F98-2A58-4F2A-AC28-195B19793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3324225"/>
          <a:ext cx="7946032" cy="25936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20</xdr:col>
      <xdr:colOff>684778</xdr:colOff>
      <xdr:row>49</xdr:row>
      <xdr:rowOff>37688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BD18759-1AEC-47DB-AE40-5CB5BEE4C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5925" y="6124575"/>
          <a:ext cx="8171428" cy="3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50005</xdr:colOff>
      <xdr:row>5</xdr:row>
      <xdr:rowOff>71437</xdr:rowOff>
    </xdr:from>
    <xdr:to>
      <xdr:col>32</xdr:col>
      <xdr:colOff>142876</xdr:colOff>
      <xdr:row>81</xdr:row>
      <xdr:rowOff>14285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64E2EC-E0CC-46AC-BD40-76606B87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270205" y="2166937"/>
          <a:ext cx="92871" cy="9991723"/>
        </a:xfrm>
        <a:prstGeom prst="rect">
          <a:avLst/>
        </a:prstGeom>
      </xdr:spPr>
    </xdr:pic>
    <xdr:clientData/>
  </xdr:twoCellAnchor>
  <xdr:twoCellAnchor>
    <xdr:from>
      <xdr:col>0</xdr:col>
      <xdr:colOff>68036</xdr:colOff>
      <xdr:row>0</xdr:row>
      <xdr:rowOff>68036</xdr:rowOff>
    </xdr:from>
    <xdr:to>
      <xdr:col>7</xdr:col>
      <xdr:colOff>911679</xdr:colOff>
      <xdr:row>5</xdr:row>
      <xdr:rowOff>612322</xdr:rowOff>
    </xdr:to>
    <xdr:sp macro="" textlink="">
      <xdr:nvSpPr>
        <xdr:cNvPr id="9" name="ZoneTexte 2">
          <a:extLst>
            <a:ext uri="{FF2B5EF4-FFF2-40B4-BE49-F238E27FC236}">
              <a16:creationId xmlns:a16="http://schemas.microsoft.com/office/drawing/2014/main" id="{6AF079A2-E495-45E1-B742-750C2C7FB6D1}"/>
            </a:ext>
          </a:extLst>
        </xdr:cNvPr>
        <xdr:cNvSpPr txBox="1"/>
      </xdr:nvSpPr>
      <xdr:spPr>
        <a:xfrm>
          <a:off x="68036" y="68036"/>
          <a:ext cx="6871607" cy="26533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CH" sz="2000"/>
        </a:p>
        <a:p>
          <a:r>
            <a:rPr lang="fr-CH" sz="2000"/>
            <a:t>L: fin de lyo</a:t>
          </a:r>
        </a:p>
        <a:p>
          <a:r>
            <a:rPr lang="fr-CH" sz="2000"/>
            <a:t>G : microgranules</a:t>
          </a:r>
        </a:p>
        <a:p>
          <a:r>
            <a:rPr lang="fr-CH" sz="2000"/>
            <a:t>M: reception Magasin</a:t>
          </a:r>
        </a:p>
        <a:p>
          <a:r>
            <a:rPr lang="fr-CH" sz="2000"/>
            <a:t>D:</a:t>
          </a:r>
          <a:r>
            <a:rPr lang="fr-CH" sz="2000" baseline="0"/>
            <a:t> début analyses</a:t>
          </a:r>
        </a:p>
        <a:p>
          <a:r>
            <a:rPr lang="fr-CH" sz="2000" baseline="0"/>
            <a:t>F : Fin CQC</a:t>
          </a:r>
          <a:endParaRPr lang="fr-CH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urent Gay" id="{A53D239D-F9E7-4F02-9EC9-14F4F5C5A52C}" userId="laurent.gay@debiopharm.com" providerId="PeoplePicker"/>
  <person displayName="Xavier Bruttin" id="{1E666AEF-ACD3-4532-ADDE-BE61CDA69F11}" userId="xavier.bruttin@debiopharm.com" providerId="PeoplePicker"/>
  <person displayName="Laurent Gay" id="{2265527A-7DCA-43D5-B506-BDE6079895A3}" userId="S::laurent.gay@debiopharm.com::191ad8f6-294a-4603-b7ee-9f30574313e3" providerId="AD"/>
  <person displayName="Xavier Bruttin" id="{837CDB84-CCB4-467D-8CAC-603B1389D332}" userId="S::xavier.bruttin@debiopharm.com::8b454d81-6b4b-40fe-8dde-61f88f8a3904" providerId="AD"/>
  <person displayName="Nathalie Schweizer" id="{4B552F96-D3EB-4F2D-895E-F74BFCAEEF1E}" userId="S::nathalie.schweizer@debiopharm.com::16e4f8d4-4abf-44b8-b9d8-d83ede74082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1-10-25T08:21:00.62" personId="{4B552F96-D3EB-4F2D-895E-F74BFCAEEF1E}" id="{399CB8C4-55CD-46A8-A4AF-7CCF1EF49CFA}">
    <text>vérifier la date de péremption du bulk</text>
  </threadedComment>
  <threadedComment ref="K19" dT="2021-12-06T09:25:10.13" personId="{4B552F96-D3EB-4F2D-895E-F74BFCAEEF1E}" id="{335AA5C8-B132-4E18-B1D0-BA646248FB88}">
    <text>A maintenir ? En tout cas à revoir car dates ne sont plus à jour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E31" dT="2021-04-28T11:49:51.05" personId="{837CDB84-CCB4-467D-8CAC-603B1389D332}" id="{3F0B0A04-2E9D-44CD-8EDD-50AD98E18E47}">
    <text>@Laurent Gay Plutôt 3.75-10 selon retour gamma du 09.06.21. Pareil pour la fabrication du 14.06.21, 3.75-11 au lieu de -13? A+</text>
    <mentions>
      <mention mentionpersonId="{A53D239D-F9E7-4F02-9EC9-14F4F5C5A52C}" mentionId="{25478EB4-5D9A-45C3-8AB7-48EC57B02982}" startIndex="0" length="12"/>
    </mentions>
  </threadedComment>
  <threadedComment ref="AE31" dT="2021-04-28T13:55:45.82" personId="{2265527A-7DCA-43D5-B506-BDE6079895A3}" id="{AC44D44A-C3DB-418A-A515-626D230A8332}" parentId="{3F0B0A04-2E9D-44CD-8EDD-50AD98E18E47}">
    <text>@Xavier Bruttin, en effet le 10 est devenu le 12 et le 11 le 13. J'ai corrigé partout normalement (ce fichier et le planning de prod)</text>
    <mentions>
      <mention mentionpersonId="{1E666AEF-ACD3-4532-ADDE-BE61CDA69F11}" mentionId="{0B147B7E-2B45-4CE7-8BA6-C076C7FC0142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8F1-545A-4724-A518-BF33F5A12DF6}">
  <sheetPr filterMode="1">
    <tabColor rgb="FF00B0F0"/>
    <pageSetUpPr fitToPage="1"/>
  </sheetPr>
  <dimension ref="A1:FL127"/>
  <sheetViews>
    <sheetView zoomScale="90" zoomScaleNormal="90" workbookViewId="0">
      <pane xSplit="1" ySplit="5" topLeftCell="B10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baseColWidth="10" defaultColWidth="11.42578125" defaultRowHeight="15"/>
  <cols>
    <col min="1" max="1" width="10.85546875" style="176" bestFit="1" customWidth="1"/>
    <col min="2" max="2" width="13.28515625" style="176" bestFit="1" customWidth="1"/>
    <col min="3" max="3" width="15" style="170" customWidth="1"/>
    <col min="4" max="4" width="10.85546875" style="176" customWidth="1"/>
    <col min="5" max="5" width="7.5703125" style="170" customWidth="1"/>
    <col min="6" max="6" width="12.140625" style="170" customWidth="1"/>
    <col min="7" max="7" width="14" style="170" customWidth="1"/>
    <col min="8" max="8" width="10.85546875" style="170" customWidth="1"/>
    <col min="9" max="9" width="8.7109375" style="170" customWidth="1"/>
    <col min="10" max="10" width="8.42578125" style="170" customWidth="1"/>
    <col min="11" max="11" width="16.140625" style="170" customWidth="1"/>
    <col min="12" max="12" width="32.7109375" style="170" customWidth="1"/>
    <col min="13" max="13" width="11.42578125" style="170"/>
    <col min="14" max="14" width="13" style="170" customWidth="1"/>
    <col min="15" max="15" width="11.42578125" style="170" customWidth="1"/>
    <col min="16" max="16" width="0.85546875" style="170" hidden="1" customWidth="1"/>
    <col min="17" max="18" width="11.42578125" style="170"/>
    <col min="19" max="19" width="41.42578125" style="170" customWidth="1"/>
    <col min="20" max="16384" width="11.42578125" style="170"/>
  </cols>
  <sheetData>
    <row r="1" spans="1:20" ht="18.75">
      <c r="A1" s="988" t="s">
        <v>0</v>
      </c>
      <c r="B1" s="988"/>
      <c r="C1" s="988"/>
      <c r="D1" s="988"/>
      <c r="E1" s="988"/>
      <c r="F1" s="988"/>
      <c r="G1" s="988"/>
      <c r="H1" s="988"/>
      <c r="I1" s="988"/>
      <c r="J1" s="988"/>
      <c r="K1" s="988"/>
      <c r="L1" s="988"/>
      <c r="M1" s="988"/>
      <c r="N1" s="988"/>
      <c r="O1" s="988"/>
      <c r="P1" s="988"/>
      <c r="Q1" s="988"/>
      <c r="R1" s="988"/>
      <c r="S1" s="988"/>
    </row>
    <row r="3" spans="1:20">
      <c r="E3" s="343"/>
      <c r="F3" s="343"/>
      <c r="G3" s="348"/>
      <c r="H3" s="343"/>
      <c r="I3" s="343"/>
    </row>
    <row r="4" spans="1:20">
      <c r="E4" s="343"/>
      <c r="F4" s="343"/>
      <c r="G4" s="343"/>
      <c r="H4" s="343"/>
      <c r="I4" s="343"/>
      <c r="L4" s="198"/>
    </row>
    <row r="5" spans="1:20" s="176" customFormat="1" ht="125.45" customHeight="1">
      <c r="A5" s="344" t="s">
        <v>1</v>
      </c>
      <c r="B5" s="347" t="s">
        <v>2</v>
      </c>
      <c r="C5" s="175" t="s">
        <v>3</v>
      </c>
      <c r="D5" s="347" t="s">
        <v>4</v>
      </c>
      <c r="E5" s="349" t="s">
        <v>5</v>
      </c>
      <c r="F5" s="350" t="s">
        <v>6</v>
      </c>
      <c r="G5" s="350" t="s">
        <v>7</v>
      </c>
      <c r="H5" s="350" t="s">
        <v>8</v>
      </c>
      <c r="I5" s="350" t="s">
        <v>9</v>
      </c>
      <c r="J5" s="175" t="s">
        <v>10</v>
      </c>
      <c r="K5" s="175" t="s">
        <v>11</v>
      </c>
      <c r="L5" s="175" t="s">
        <v>12</v>
      </c>
      <c r="M5" s="175" t="s">
        <v>13</v>
      </c>
      <c r="N5" s="175" t="s">
        <v>14</v>
      </c>
      <c r="O5" s="175" t="s">
        <v>15</v>
      </c>
      <c r="P5" s="175" t="s">
        <v>16</v>
      </c>
      <c r="Q5" s="175" t="s">
        <v>17</v>
      </c>
      <c r="R5" s="175" t="s">
        <v>18</v>
      </c>
      <c r="S5" s="175" t="s">
        <v>19</v>
      </c>
      <c r="T5" s="175" t="s">
        <v>20</v>
      </c>
    </row>
    <row r="6" spans="1:20" s="176" customFormat="1" ht="15.75" hidden="1">
      <c r="A6" s="919">
        <v>3.75</v>
      </c>
      <c r="B6" s="909" t="s">
        <v>526</v>
      </c>
      <c r="C6" s="920" t="s">
        <v>29</v>
      </c>
      <c r="D6" s="911" t="s">
        <v>475</v>
      </c>
      <c r="E6" s="921" t="s">
        <v>25</v>
      </c>
      <c r="F6" s="915"/>
      <c r="G6" s="914"/>
      <c r="H6" s="915"/>
      <c r="I6" s="915"/>
      <c r="J6" s="915"/>
      <c r="K6" s="922">
        <v>44682</v>
      </c>
      <c r="L6" s="923" t="s">
        <v>105</v>
      </c>
      <c r="M6" s="924">
        <v>44614</v>
      </c>
      <c r="N6" s="924">
        <v>44630</v>
      </c>
      <c r="O6" s="924">
        <f t="shared" ref="O6:O9" si="0">N6+25</f>
        <v>44655</v>
      </c>
      <c r="P6" s="175"/>
      <c r="Q6" s="926">
        <f t="shared" ref="Q6:Q8" si="1">K6-O6</f>
        <v>27</v>
      </c>
      <c r="R6" s="927" t="s">
        <v>25</v>
      </c>
      <c r="S6" s="175"/>
      <c r="T6" s="175"/>
    </row>
    <row r="7" spans="1:20" s="176" customFormat="1" ht="15.75" hidden="1">
      <c r="A7" s="908">
        <v>3.75</v>
      </c>
      <c r="B7" s="909" t="s">
        <v>523</v>
      </c>
      <c r="C7" s="910">
        <v>19300</v>
      </c>
      <c r="D7" s="925" t="s">
        <v>30</v>
      </c>
      <c r="E7" s="912"/>
      <c r="F7" s="913"/>
      <c r="G7" s="914" t="s">
        <v>525</v>
      </c>
      <c r="H7" s="915"/>
      <c r="I7" s="916"/>
      <c r="J7" s="916"/>
      <c r="K7" s="917">
        <v>44743</v>
      </c>
      <c r="L7" s="918"/>
      <c r="M7" s="924">
        <v>44602</v>
      </c>
      <c r="N7" s="924">
        <v>44616</v>
      </c>
      <c r="O7" s="924">
        <f t="shared" si="0"/>
        <v>44641</v>
      </c>
      <c r="P7" s="175"/>
      <c r="Q7" s="926">
        <f t="shared" si="1"/>
        <v>102</v>
      </c>
      <c r="R7" s="927" t="s">
        <v>43</v>
      </c>
      <c r="S7" s="916"/>
      <c r="T7" s="175"/>
    </row>
    <row r="8" spans="1:20" s="176" customFormat="1" ht="15.75" hidden="1">
      <c r="A8" s="964">
        <v>3.75</v>
      </c>
      <c r="B8" s="964" t="s">
        <v>521</v>
      </c>
      <c r="C8" s="965" t="s">
        <v>26</v>
      </c>
      <c r="D8" s="966" t="s">
        <v>30</v>
      </c>
      <c r="E8" s="967" t="s">
        <v>25</v>
      </c>
      <c r="F8" s="968"/>
      <c r="G8" s="969" t="s">
        <v>525</v>
      </c>
      <c r="H8" s="968"/>
      <c r="I8" s="968"/>
      <c r="J8" s="968"/>
      <c r="K8" s="970">
        <v>44682</v>
      </c>
      <c r="L8" s="971"/>
      <c r="M8" s="972">
        <v>44595</v>
      </c>
      <c r="N8" s="972">
        <v>44609</v>
      </c>
      <c r="O8" s="972">
        <f t="shared" si="0"/>
        <v>44634</v>
      </c>
      <c r="P8" s="175"/>
      <c r="Q8" s="973">
        <f t="shared" si="1"/>
        <v>48</v>
      </c>
      <c r="R8" s="974" t="s">
        <v>25</v>
      </c>
      <c r="S8" s="975"/>
      <c r="T8" s="175"/>
    </row>
    <row r="9" spans="1:20" s="176" customFormat="1" ht="15.75" hidden="1">
      <c r="A9" s="976">
        <v>3.75</v>
      </c>
      <c r="B9" s="976" t="s">
        <v>319</v>
      </c>
      <c r="C9" s="977">
        <v>19300</v>
      </c>
      <c r="D9" s="978" t="s">
        <v>30</v>
      </c>
      <c r="E9" s="979"/>
      <c r="F9" s="980" t="s">
        <v>499</v>
      </c>
      <c r="G9" s="981"/>
      <c r="H9" s="980"/>
      <c r="I9" s="980"/>
      <c r="J9" s="980"/>
      <c r="K9" s="982">
        <v>44682</v>
      </c>
      <c r="L9" s="983" t="s">
        <v>40</v>
      </c>
      <c r="M9" s="982">
        <v>44531</v>
      </c>
      <c r="N9" s="982">
        <v>44546</v>
      </c>
      <c r="O9" s="982">
        <f t="shared" si="0"/>
        <v>44571</v>
      </c>
      <c r="P9" s="175"/>
      <c r="Q9" s="984">
        <f t="shared" ref="Q9:Q14" si="2">K9-O9</f>
        <v>111</v>
      </c>
      <c r="R9" s="984" t="s">
        <v>43</v>
      </c>
      <c r="S9" s="980"/>
      <c r="T9" s="175"/>
    </row>
    <row r="10" spans="1:20" s="176" customFormat="1" ht="15.75">
      <c r="A10" s="484" t="s">
        <v>44</v>
      </c>
      <c r="B10" s="928" t="s">
        <v>544</v>
      </c>
      <c r="C10" s="174">
        <v>19300</v>
      </c>
      <c r="D10" s="932" t="s">
        <v>504</v>
      </c>
      <c r="E10" s="192"/>
      <c r="F10" s="175"/>
      <c r="G10" s="707"/>
      <c r="H10" s="175"/>
      <c r="I10" s="175"/>
      <c r="J10" s="175"/>
      <c r="K10" s="188">
        <v>44805</v>
      </c>
      <c r="L10" s="507" t="s">
        <v>501</v>
      </c>
      <c r="M10" s="649">
        <v>44644</v>
      </c>
      <c r="N10" s="649">
        <v>44658</v>
      </c>
      <c r="O10" s="743">
        <f t="shared" ref="O10:O14" si="3">N10+25</f>
        <v>44683</v>
      </c>
      <c r="P10" s="175"/>
      <c r="Q10" s="329">
        <f t="shared" si="2"/>
        <v>122</v>
      </c>
      <c r="R10" s="327" t="s">
        <v>43</v>
      </c>
      <c r="S10" s="647"/>
      <c r="T10" s="175"/>
    </row>
    <row r="11" spans="1:20" s="176" customFormat="1" ht="15.75">
      <c r="A11" s="484" t="s">
        <v>44</v>
      </c>
      <c r="B11" s="928" t="s">
        <v>528</v>
      </c>
      <c r="C11" s="174">
        <v>19300</v>
      </c>
      <c r="D11" s="932" t="s">
        <v>504</v>
      </c>
      <c r="E11" s="192"/>
      <c r="F11" s="175"/>
      <c r="G11" s="707"/>
      <c r="H11" s="175"/>
      <c r="I11" s="175"/>
      <c r="J11" s="175"/>
      <c r="K11" s="188">
        <v>44743</v>
      </c>
      <c r="L11" s="507" t="s">
        <v>501</v>
      </c>
      <c r="M11" s="649">
        <v>44637</v>
      </c>
      <c r="N11" s="649">
        <v>44651</v>
      </c>
      <c r="O11" s="743">
        <f>N11+25</f>
        <v>44676</v>
      </c>
      <c r="P11" s="175"/>
      <c r="Q11" s="329">
        <f>K11-O11</f>
        <v>67</v>
      </c>
      <c r="R11" s="327" t="s">
        <v>43</v>
      </c>
      <c r="S11" s="647"/>
      <c r="T11" s="175"/>
    </row>
    <row r="12" spans="1:20" s="176" customFormat="1" ht="15.75">
      <c r="A12" s="484" t="s">
        <v>44</v>
      </c>
      <c r="B12" s="928" t="s">
        <v>539</v>
      </c>
      <c r="C12" s="174" t="s">
        <v>55</v>
      </c>
      <c r="D12" s="442" t="s">
        <v>33</v>
      </c>
      <c r="E12" s="192" t="s">
        <v>162</v>
      </c>
      <c r="F12" s="175"/>
      <c r="G12" s="707"/>
      <c r="H12" s="175"/>
      <c r="I12" s="175"/>
      <c r="J12" s="175"/>
      <c r="K12" s="188">
        <v>44701</v>
      </c>
      <c r="L12" s="507" t="s">
        <v>537</v>
      </c>
      <c r="M12" s="649">
        <v>44617</v>
      </c>
      <c r="N12" s="649">
        <v>44637</v>
      </c>
      <c r="O12" s="743">
        <f>N12+25</f>
        <v>44662</v>
      </c>
      <c r="P12" s="175"/>
      <c r="Q12" s="329">
        <f>K12-O12</f>
        <v>39</v>
      </c>
      <c r="R12" s="327" t="s">
        <v>25</v>
      </c>
      <c r="S12" s="647"/>
      <c r="T12" s="175"/>
    </row>
    <row r="13" spans="1:20" s="176" customFormat="1" ht="26.25" thickBot="1">
      <c r="A13" s="484" t="s">
        <v>44</v>
      </c>
      <c r="B13" s="928" t="s">
        <v>500</v>
      </c>
      <c r="C13" s="174" t="s">
        <v>52</v>
      </c>
      <c r="D13" s="442" t="s">
        <v>30</v>
      </c>
      <c r="E13" s="197" t="s">
        <v>162</v>
      </c>
      <c r="F13" s="175" t="s">
        <v>536</v>
      </c>
      <c r="G13" s="640"/>
      <c r="H13" s="175"/>
      <c r="I13" s="175"/>
      <c r="J13" s="175"/>
      <c r="K13" s="188">
        <v>44651</v>
      </c>
      <c r="L13" s="507" t="s">
        <v>519</v>
      </c>
      <c r="M13" s="188">
        <v>44580</v>
      </c>
      <c r="N13" s="188">
        <v>44595</v>
      </c>
      <c r="O13" s="743">
        <f>N13+25</f>
        <v>44620</v>
      </c>
      <c r="P13" s="175"/>
      <c r="Q13" s="329">
        <f t="shared" si="2"/>
        <v>31</v>
      </c>
      <c r="R13" s="329" t="s">
        <v>25</v>
      </c>
      <c r="S13" s="174" t="s">
        <v>503</v>
      </c>
    </row>
    <row r="14" spans="1:20" s="176" customFormat="1" ht="15.75">
      <c r="A14" s="940" t="s">
        <v>44</v>
      </c>
      <c r="B14" s="941" t="s">
        <v>471</v>
      </c>
      <c r="C14" s="942">
        <v>19300</v>
      </c>
      <c r="D14" s="943" t="s">
        <v>30</v>
      </c>
      <c r="E14" s="944"/>
      <c r="F14" s="945" t="s">
        <v>518</v>
      </c>
      <c r="G14" s="946"/>
      <c r="H14" s="946"/>
      <c r="I14" s="951" t="s">
        <v>470</v>
      </c>
      <c r="J14" s="951"/>
      <c r="K14" s="947">
        <v>44652</v>
      </c>
      <c r="L14" s="948" t="s">
        <v>527</v>
      </c>
      <c r="M14" s="947">
        <v>44547</v>
      </c>
      <c r="N14" s="947">
        <v>44587</v>
      </c>
      <c r="O14" s="949">
        <f t="shared" si="3"/>
        <v>44612</v>
      </c>
      <c r="P14" s="175"/>
      <c r="Q14" s="950">
        <f t="shared" si="2"/>
        <v>40</v>
      </c>
      <c r="R14" s="950" t="s">
        <v>43</v>
      </c>
      <c r="S14" s="942"/>
    </row>
    <row r="15" spans="1:20" s="176" customFormat="1" ht="15.75">
      <c r="A15" s="485" t="s">
        <v>44</v>
      </c>
      <c r="B15" s="615" t="s">
        <v>313</v>
      </c>
      <c r="C15" s="178">
        <v>19300</v>
      </c>
      <c r="D15" s="503" t="s">
        <v>30</v>
      </c>
      <c r="E15" s="183"/>
      <c r="F15" s="182" t="s">
        <v>498</v>
      </c>
      <c r="G15" s="653"/>
      <c r="H15" s="653"/>
      <c r="I15" s="653"/>
      <c r="J15" s="653"/>
      <c r="K15" s="179">
        <v>44682</v>
      </c>
      <c r="L15" s="600" t="s">
        <v>40</v>
      </c>
      <c r="M15" s="939">
        <v>44536</v>
      </c>
      <c r="N15" s="939">
        <v>44551</v>
      </c>
      <c r="O15" s="939">
        <f>N15+25</f>
        <v>44576</v>
      </c>
      <c r="P15" s="175"/>
      <c r="Q15" s="616">
        <f>K15-O15</f>
        <v>106</v>
      </c>
      <c r="R15" s="616" t="s">
        <v>21</v>
      </c>
      <c r="S15" s="178" t="s">
        <v>463</v>
      </c>
    </row>
    <row r="16" spans="1:20" s="176" customFormat="1" ht="15.75" hidden="1">
      <c r="A16" s="370" t="s">
        <v>143</v>
      </c>
      <c r="B16" s="526" t="s">
        <v>533</v>
      </c>
      <c r="C16" s="176">
        <v>19300</v>
      </c>
      <c r="D16" s="929" t="s">
        <v>45</v>
      </c>
      <c r="E16" s="197"/>
      <c r="F16" s="175"/>
      <c r="G16" s="345"/>
      <c r="H16" s="175"/>
      <c r="I16" s="175"/>
      <c r="J16" s="175"/>
      <c r="K16" s="492">
        <v>44805</v>
      </c>
      <c r="L16" s="507" t="s">
        <v>501</v>
      </c>
      <c r="M16" s="489">
        <v>44630</v>
      </c>
      <c r="N16" s="489">
        <v>44644</v>
      </c>
      <c r="O16" s="188">
        <f t="shared" ref="O16:O19" si="4">N16+25</f>
        <v>44669</v>
      </c>
      <c r="P16" s="175"/>
      <c r="Q16" s="176">
        <f t="shared" ref="Q16:Q19" si="5">K16-O16</f>
        <v>136</v>
      </c>
      <c r="R16" s="176" t="s">
        <v>43</v>
      </c>
      <c r="S16" s="174"/>
    </row>
    <row r="17" spans="1:168" s="176" customFormat="1" ht="15.75" hidden="1">
      <c r="A17" s="370" t="s">
        <v>143</v>
      </c>
      <c r="B17" s="526" t="s">
        <v>532</v>
      </c>
      <c r="C17" s="176">
        <v>19300</v>
      </c>
      <c r="D17" s="929" t="s">
        <v>45</v>
      </c>
      <c r="E17" s="197"/>
      <c r="F17" s="175"/>
      <c r="G17" s="345"/>
      <c r="H17" s="175"/>
      <c r="I17" s="175"/>
      <c r="J17" s="175"/>
      <c r="K17" s="492">
        <v>44805</v>
      </c>
      <c r="L17" s="507" t="s">
        <v>501</v>
      </c>
      <c r="M17" s="489">
        <v>44623</v>
      </c>
      <c r="N17" s="489">
        <v>44637</v>
      </c>
      <c r="O17" s="188">
        <f t="shared" si="4"/>
        <v>44662</v>
      </c>
      <c r="P17" s="175"/>
      <c r="Q17" s="176">
        <f t="shared" si="5"/>
        <v>143</v>
      </c>
      <c r="R17" s="176" t="s">
        <v>43</v>
      </c>
      <c r="S17" s="174"/>
    </row>
    <row r="18" spans="1:168" s="176" customFormat="1" ht="15.75" hidden="1">
      <c r="A18" s="370" t="s">
        <v>143</v>
      </c>
      <c r="B18" s="484" t="s">
        <v>524</v>
      </c>
      <c r="C18" s="176">
        <v>19300</v>
      </c>
      <c r="D18" s="746" t="s">
        <v>30</v>
      </c>
      <c r="E18" s="197"/>
      <c r="F18" s="175"/>
      <c r="G18" s="345"/>
      <c r="H18" s="175"/>
      <c r="I18" s="175"/>
      <c r="J18" s="175"/>
      <c r="K18" s="492">
        <v>44743</v>
      </c>
      <c r="L18" s="507" t="s">
        <v>501</v>
      </c>
      <c r="M18" s="743">
        <v>44609</v>
      </c>
      <c r="N18" s="743">
        <v>44623</v>
      </c>
      <c r="O18" s="188">
        <f t="shared" si="4"/>
        <v>44648</v>
      </c>
      <c r="P18" s="175"/>
      <c r="Q18" s="176">
        <f t="shared" si="5"/>
        <v>95</v>
      </c>
      <c r="R18" s="176" t="s">
        <v>43</v>
      </c>
      <c r="S18" s="174"/>
    </row>
    <row r="19" spans="1:168" s="176" customFormat="1" ht="15.75" hidden="1">
      <c r="A19" s="370" t="s">
        <v>143</v>
      </c>
      <c r="B19" s="370" t="s">
        <v>515</v>
      </c>
      <c r="C19" s="176">
        <v>19300</v>
      </c>
      <c r="D19" s="746" t="s">
        <v>30</v>
      </c>
      <c r="E19" s="197"/>
      <c r="F19" s="175"/>
      <c r="G19" s="937"/>
      <c r="H19" s="175"/>
      <c r="I19" s="175"/>
      <c r="J19" s="175"/>
      <c r="K19" s="492">
        <v>44743</v>
      </c>
      <c r="L19" s="507" t="s">
        <v>529</v>
      </c>
      <c r="M19" s="489">
        <v>44588</v>
      </c>
      <c r="N19" s="489">
        <v>44601</v>
      </c>
      <c r="O19" s="188">
        <f t="shared" si="4"/>
        <v>44626</v>
      </c>
      <c r="P19" s="175"/>
      <c r="Q19" s="176">
        <f t="shared" si="5"/>
        <v>117</v>
      </c>
      <c r="R19" s="176" t="s">
        <v>43</v>
      </c>
      <c r="T19" s="177"/>
    </row>
    <row r="20" spans="1:168" s="176" customFormat="1" ht="25.5" hidden="1">
      <c r="A20" s="375">
        <v>3.75</v>
      </c>
      <c r="B20" s="695" t="s">
        <v>28</v>
      </c>
      <c r="C20" s="173" t="s">
        <v>29</v>
      </c>
      <c r="D20" s="503" t="s">
        <v>30</v>
      </c>
      <c r="E20" s="183" t="s">
        <v>27</v>
      </c>
      <c r="F20" s="182" t="s">
        <v>31</v>
      </c>
      <c r="G20" s="653"/>
      <c r="H20" s="182"/>
      <c r="I20" s="182"/>
      <c r="J20" s="182"/>
      <c r="K20" s="179">
        <v>44562</v>
      </c>
      <c r="L20" s="598" t="s">
        <v>40</v>
      </c>
      <c r="M20" s="179">
        <v>44496</v>
      </c>
      <c r="N20" s="179">
        <v>44511</v>
      </c>
      <c r="O20" s="179">
        <f>N20+25</f>
        <v>44536</v>
      </c>
      <c r="P20" s="175"/>
      <c r="Q20" s="173">
        <f>K20-O20</f>
        <v>26</v>
      </c>
      <c r="R20" s="173" t="s">
        <v>25</v>
      </c>
      <c r="S20" s="182"/>
      <c r="T20" s="175"/>
    </row>
    <row r="21" spans="1:168" s="176" customFormat="1" ht="15.75" hidden="1">
      <c r="A21" s="956" t="s">
        <v>143</v>
      </c>
      <c r="B21" s="956" t="s">
        <v>472</v>
      </c>
      <c r="C21" s="957">
        <v>19300</v>
      </c>
      <c r="D21" s="958" t="s">
        <v>30</v>
      </c>
      <c r="E21" s="959"/>
      <c r="F21" s="945" t="s">
        <v>517</v>
      </c>
      <c r="G21" s="960"/>
      <c r="H21" s="960"/>
      <c r="I21" s="961"/>
      <c r="J21" s="945"/>
      <c r="K21" s="962">
        <v>44682</v>
      </c>
      <c r="L21" s="948" t="s">
        <v>37</v>
      </c>
      <c r="M21" s="963">
        <v>44553</v>
      </c>
      <c r="N21" s="963">
        <v>44580</v>
      </c>
      <c r="O21" s="947">
        <f t="shared" ref="O21" si="6">N21+25</f>
        <v>44605</v>
      </c>
      <c r="P21" s="175"/>
      <c r="Q21" s="957">
        <f t="shared" ref="Q21" si="7">K21-O21</f>
        <v>77</v>
      </c>
      <c r="R21" s="957" t="s">
        <v>43</v>
      </c>
      <c r="S21" s="957"/>
      <c r="T21" s="177"/>
    </row>
    <row r="22" spans="1:168" s="705" customFormat="1" ht="15.75" hidden="1">
      <c r="A22" s="375">
        <v>3.75</v>
      </c>
      <c r="B22" s="695" t="s">
        <v>32</v>
      </c>
      <c r="C22" s="173" t="s">
        <v>26</v>
      </c>
      <c r="D22" s="503" t="s">
        <v>30</v>
      </c>
      <c r="E22" s="183" t="s">
        <v>24</v>
      </c>
      <c r="F22" s="182" t="s">
        <v>459</v>
      </c>
      <c r="G22" s="653"/>
      <c r="H22" s="182"/>
      <c r="I22" s="182"/>
      <c r="J22" s="182"/>
      <c r="K22" s="179">
        <v>44579</v>
      </c>
      <c r="L22" s="598" t="s">
        <v>40</v>
      </c>
      <c r="M22" s="179">
        <v>44495</v>
      </c>
      <c r="N22" s="179">
        <v>44498</v>
      </c>
      <c r="O22" s="179">
        <f t="shared" ref="O22:O27" si="8">N22+25</f>
        <v>44523</v>
      </c>
      <c r="P22" s="175"/>
      <c r="Q22" s="173">
        <f t="shared" ref="Q22:Q27" si="9">K22-O22</f>
        <v>56</v>
      </c>
      <c r="R22" s="173" t="s">
        <v>25</v>
      </c>
      <c r="S22" s="182" t="s">
        <v>34</v>
      </c>
      <c r="T22" s="175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  <c r="BU22" s="176"/>
      <c r="BV22" s="176"/>
      <c r="BW22" s="176"/>
      <c r="BX22" s="176"/>
      <c r="BY22" s="176"/>
      <c r="BZ22" s="176"/>
      <c r="CA22" s="176"/>
      <c r="CB22" s="176"/>
      <c r="CC22" s="176"/>
      <c r="CD22" s="176"/>
      <c r="CE22" s="176"/>
      <c r="CF22" s="176"/>
      <c r="CG22" s="176"/>
      <c r="CH22" s="176"/>
      <c r="CI22" s="176"/>
      <c r="CJ22" s="176"/>
      <c r="CK22" s="176"/>
      <c r="CL22" s="176"/>
      <c r="CM22" s="176"/>
      <c r="CN22" s="176"/>
      <c r="CO22" s="176"/>
      <c r="CP22" s="176"/>
      <c r="CQ22" s="176"/>
      <c r="CR22" s="176"/>
      <c r="CS22" s="176"/>
      <c r="CT22" s="176"/>
      <c r="CU22" s="176"/>
      <c r="CV22" s="176"/>
      <c r="CW22" s="176"/>
      <c r="CX22" s="176"/>
      <c r="CY22" s="176"/>
      <c r="CZ22" s="176"/>
      <c r="DA22" s="176"/>
      <c r="DB22" s="176"/>
      <c r="DC22" s="176"/>
      <c r="DD22" s="176"/>
      <c r="DE22" s="176"/>
      <c r="DF22" s="176"/>
      <c r="DG22" s="176"/>
      <c r="DH22" s="176"/>
      <c r="DI22" s="176"/>
      <c r="DJ22" s="176"/>
      <c r="DK22" s="176"/>
      <c r="DL22" s="176"/>
      <c r="DM22" s="176"/>
      <c r="DN22" s="176"/>
      <c r="DO22" s="176"/>
      <c r="DP22" s="176"/>
      <c r="DQ22" s="176"/>
      <c r="DR22" s="176"/>
      <c r="DS22" s="176"/>
      <c r="DT22" s="176"/>
      <c r="DU22" s="176"/>
      <c r="DV22" s="176"/>
      <c r="DW22" s="176"/>
      <c r="DX22" s="176"/>
      <c r="DY22" s="176"/>
      <c r="DZ22" s="176"/>
      <c r="EA22" s="176"/>
      <c r="EB22" s="176"/>
      <c r="EC22" s="176"/>
      <c r="ED22" s="176"/>
      <c r="EE22" s="176"/>
      <c r="EF22" s="176"/>
      <c r="EG22" s="176"/>
      <c r="EH22" s="176"/>
      <c r="EI22" s="176"/>
      <c r="EJ22" s="176"/>
      <c r="EK22" s="176"/>
      <c r="EL22" s="176"/>
      <c r="EM22" s="176"/>
      <c r="EN22" s="176"/>
      <c r="EO22" s="176"/>
      <c r="EP22" s="176"/>
      <c r="EQ22" s="176"/>
      <c r="ER22" s="176"/>
      <c r="ES22" s="176"/>
      <c r="ET22" s="176"/>
      <c r="EU22" s="176"/>
      <c r="EV22" s="176"/>
      <c r="EW22" s="176"/>
      <c r="EX22" s="176"/>
      <c r="EY22" s="176"/>
      <c r="EZ22" s="176"/>
      <c r="FA22" s="176"/>
      <c r="FB22" s="176"/>
      <c r="FC22" s="176"/>
      <c r="FD22" s="176"/>
      <c r="FE22" s="176"/>
      <c r="FF22" s="176"/>
      <c r="FG22" s="176"/>
      <c r="FH22" s="176"/>
      <c r="FI22" s="176"/>
      <c r="FJ22" s="176"/>
      <c r="FK22" s="176"/>
      <c r="FL22" s="176"/>
    </row>
    <row r="23" spans="1:168" s="176" customFormat="1" ht="15.75">
      <c r="A23" s="485" t="s">
        <v>44</v>
      </c>
      <c r="B23" s="615" t="s">
        <v>328</v>
      </c>
      <c r="C23" s="178">
        <v>19300</v>
      </c>
      <c r="D23" s="503" t="s">
        <v>30</v>
      </c>
      <c r="E23" s="183"/>
      <c r="F23" s="182" t="s">
        <v>497</v>
      </c>
      <c r="G23" s="653"/>
      <c r="H23" s="653"/>
      <c r="I23" s="653"/>
      <c r="J23" s="653"/>
      <c r="K23" s="179">
        <v>44621</v>
      </c>
      <c r="L23" s="600" t="s">
        <v>40</v>
      </c>
      <c r="M23" s="179">
        <v>44525</v>
      </c>
      <c r="N23" s="179">
        <v>44540</v>
      </c>
      <c r="O23" s="179">
        <f t="shared" si="8"/>
        <v>44565</v>
      </c>
      <c r="P23" s="175"/>
      <c r="Q23" s="616">
        <f t="shared" si="9"/>
        <v>56</v>
      </c>
      <c r="R23" s="616" t="s">
        <v>21</v>
      </c>
      <c r="S23" s="178"/>
    </row>
    <row r="24" spans="1:168" s="176" customFormat="1" ht="15.75" hidden="1">
      <c r="A24" s="375">
        <v>3.75</v>
      </c>
      <c r="B24" s="695" t="s">
        <v>35</v>
      </c>
      <c r="C24" s="352" t="s">
        <v>29</v>
      </c>
      <c r="D24" s="503" t="s">
        <v>30</v>
      </c>
      <c r="E24" s="183" t="s">
        <v>24</v>
      </c>
      <c r="F24" s="182" t="s">
        <v>36</v>
      </c>
      <c r="G24" s="653"/>
      <c r="H24" s="653"/>
      <c r="I24" s="653"/>
      <c r="J24" s="182"/>
      <c r="K24" s="179">
        <v>44532</v>
      </c>
      <c r="L24" s="696" t="s">
        <v>40</v>
      </c>
      <c r="M24" s="179">
        <v>44474</v>
      </c>
      <c r="N24" s="179">
        <v>44490</v>
      </c>
      <c r="O24" s="179">
        <f t="shared" si="8"/>
        <v>44515</v>
      </c>
      <c r="P24" s="175"/>
      <c r="Q24" s="705">
        <f t="shared" si="9"/>
        <v>17</v>
      </c>
      <c r="R24" s="705" t="s">
        <v>25</v>
      </c>
      <c r="S24" s="704"/>
      <c r="T24" s="704"/>
      <c r="U24" s="705"/>
      <c r="V24" s="705"/>
      <c r="W24" s="705"/>
      <c r="X24" s="705"/>
      <c r="Y24" s="705"/>
      <c r="Z24" s="705"/>
      <c r="AA24" s="705"/>
      <c r="AB24" s="705"/>
      <c r="AC24" s="705"/>
      <c r="AD24" s="705"/>
      <c r="AE24" s="705"/>
      <c r="AF24" s="705"/>
      <c r="AG24" s="705"/>
      <c r="AH24" s="705"/>
      <c r="AI24" s="705"/>
      <c r="AJ24" s="705"/>
      <c r="AK24" s="705"/>
      <c r="AL24" s="705"/>
      <c r="AM24" s="705"/>
      <c r="AN24" s="705"/>
      <c r="AO24" s="705"/>
      <c r="AP24" s="705"/>
      <c r="AQ24" s="705"/>
      <c r="AR24" s="705"/>
      <c r="AS24" s="705"/>
      <c r="AT24" s="705"/>
      <c r="AU24" s="705"/>
      <c r="AV24" s="705"/>
      <c r="AW24" s="705"/>
      <c r="AX24" s="705"/>
      <c r="AY24" s="705"/>
      <c r="AZ24" s="705"/>
      <c r="BA24" s="705"/>
      <c r="BB24" s="705"/>
      <c r="BC24" s="705"/>
      <c r="BD24" s="705"/>
      <c r="BE24" s="705"/>
      <c r="BF24" s="705"/>
      <c r="BG24" s="705"/>
      <c r="BH24" s="705"/>
      <c r="BI24" s="705"/>
      <c r="BJ24" s="705"/>
      <c r="BK24" s="705"/>
      <c r="BL24" s="705"/>
      <c r="BM24" s="705"/>
      <c r="BN24" s="705"/>
      <c r="BO24" s="705"/>
      <c r="BP24" s="705"/>
      <c r="BQ24" s="705"/>
      <c r="BR24" s="705"/>
      <c r="BS24" s="705"/>
      <c r="BT24" s="705"/>
      <c r="BU24" s="705"/>
      <c r="BV24" s="705"/>
      <c r="BW24" s="705"/>
      <c r="BX24" s="705"/>
      <c r="BY24" s="705"/>
      <c r="BZ24" s="705"/>
      <c r="CA24" s="705"/>
      <c r="CB24" s="705"/>
      <c r="CC24" s="705"/>
      <c r="CD24" s="705"/>
      <c r="CE24" s="705"/>
      <c r="CF24" s="705"/>
      <c r="CG24" s="705"/>
      <c r="CH24" s="705"/>
      <c r="CI24" s="705"/>
      <c r="CJ24" s="705"/>
      <c r="CK24" s="705"/>
      <c r="CL24" s="705"/>
      <c r="CM24" s="705"/>
      <c r="CN24" s="705"/>
      <c r="CO24" s="705"/>
      <c r="CP24" s="705"/>
      <c r="CQ24" s="705"/>
      <c r="CR24" s="705"/>
      <c r="CS24" s="705"/>
      <c r="CT24" s="705"/>
      <c r="CU24" s="705"/>
      <c r="CV24" s="705"/>
      <c r="CW24" s="705"/>
      <c r="CX24" s="705"/>
      <c r="CY24" s="705"/>
      <c r="CZ24" s="705"/>
      <c r="DA24" s="705"/>
      <c r="DB24" s="705"/>
      <c r="DC24" s="705"/>
      <c r="DD24" s="705"/>
      <c r="DE24" s="705"/>
      <c r="DF24" s="705"/>
      <c r="DG24" s="705"/>
      <c r="DH24" s="705"/>
      <c r="DI24" s="705"/>
      <c r="DJ24" s="705"/>
      <c r="DK24" s="705"/>
      <c r="DL24" s="705"/>
      <c r="DM24" s="705"/>
      <c r="DN24" s="705"/>
      <c r="DO24" s="705"/>
      <c r="DP24" s="705"/>
      <c r="DQ24" s="705"/>
      <c r="DR24" s="705"/>
      <c r="DS24" s="705"/>
      <c r="DT24" s="705"/>
      <c r="DU24" s="705"/>
      <c r="DV24" s="705"/>
      <c r="DW24" s="705"/>
      <c r="DX24" s="705"/>
      <c r="DY24" s="705"/>
      <c r="DZ24" s="705"/>
      <c r="EA24" s="705"/>
      <c r="EB24" s="705"/>
      <c r="EC24" s="705"/>
      <c r="ED24" s="705"/>
      <c r="EE24" s="705"/>
      <c r="EF24" s="705"/>
      <c r="EG24" s="705"/>
      <c r="EH24" s="705"/>
      <c r="EI24" s="705"/>
      <c r="EJ24" s="705"/>
      <c r="EK24" s="705"/>
      <c r="EL24" s="705"/>
      <c r="EM24" s="705"/>
      <c r="EN24" s="705"/>
      <c r="EO24" s="705"/>
      <c r="EP24" s="705"/>
      <c r="EQ24" s="705"/>
      <c r="ER24" s="705"/>
      <c r="ES24" s="705"/>
      <c r="ET24" s="705"/>
      <c r="EU24" s="705"/>
      <c r="EV24" s="705"/>
      <c r="EW24" s="705"/>
      <c r="EX24" s="705"/>
      <c r="EY24" s="705"/>
      <c r="EZ24" s="705"/>
      <c r="FA24" s="705"/>
      <c r="FB24" s="705"/>
      <c r="FC24" s="705"/>
      <c r="FD24" s="705"/>
      <c r="FE24" s="705"/>
      <c r="FF24" s="705"/>
      <c r="FG24" s="705"/>
      <c r="FH24" s="705"/>
      <c r="FI24" s="705"/>
      <c r="FJ24" s="705"/>
      <c r="FK24" s="705"/>
      <c r="FL24" s="705"/>
    </row>
    <row r="25" spans="1:168" s="176" customFormat="1" ht="15.75">
      <c r="A25" s="485" t="s">
        <v>44</v>
      </c>
      <c r="B25" s="685" t="s">
        <v>54</v>
      </c>
      <c r="C25" s="173" t="s">
        <v>55</v>
      </c>
      <c r="D25" s="480" t="s">
        <v>30</v>
      </c>
      <c r="E25" s="351" t="s">
        <v>25</v>
      </c>
      <c r="F25" s="182" t="s">
        <v>473</v>
      </c>
      <c r="G25" s="653"/>
      <c r="H25" s="653"/>
      <c r="I25" s="653"/>
      <c r="J25" s="653"/>
      <c r="K25" s="179">
        <v>44562</v>
      </c>
      <c r="L25" s="600" t="s">
        <v>40</v>
      </c>
      <c r="M25" s="179">
        <v>44511</v>
      </c>
      <c r="N25" s="179">
        <v>44524</v>
      </c>
      <c r="O25" s="179">
        <f t="shared" si="8"/>
        <v>44549</v>
      </c>
      <c r="P25" s="175"/>
      <c r="Q25" s="616">
        <f t="shared" si="9"/>
        <v>13</v>
      </c>
      <c r="R25" s="616" t="s">
        <v>25</v>
      </c>
      <c r="S25" s="178"/>
    </row>
    <row r="26" spans="1:168" s="651" customFormat="1" ht="24.75" customHeight="1">
      <c r="A26" s="709" t="s">
        <v>44</v>
      </c>
      <c r="B26" s="685" t="s">
        <v>321</v>
      </c>
      <c r="C26" s="710" t="s">
        <v>52</v>
      </c>
      <c r="D26" s="652" t="s">
        <v>30</v>
      </c>
      <c r="E26" s="712" t="s">
        <v>24</v>
      </c>
      <c r="F26" s="715" t="s">
        <v>60</v>
      </c>
      <c r="G26" s="736"/>
      <c r="H26" s="736"/>
      <c r="I26" s="715"/>
      <c r="J26" s="715"/>
      <c r="K26" s="606">
        <v>44579</v>
      </c>
      <c r="L26" s="721" t="s">
        <v>48</v>
      </c>
      <c r="M26" s="606">
        <v>44477</v>
      </c>
      <c r="N26" s="606">
        <v>44497</v>
      </c>
      <c r="O26" s="606">
        <f t="shared" si="8"/>
        <v>44522</v>
      </c>
      <c r="P26" s="175"/>
      <c r="Q26" s="724">
        <f t="shared" si="9"/>
        <v>57</v>
      </c>
      <c r="R26" s="724" t="s">
        <v>25</v>
      </c>
      <c r="S26" s="727"/>
    </row>
    <row r="27" spans="1:168" s="176" customFormat="1" ht="15.75" hidden="1">
      <c r="A27" s="375">
        <v>3.75</v>
      </c>
      <c r="B27" s="695" t="s">
        <v>41</v>
      </c>
      <c r="C27" s="178">
        <v>19300</v>
      </c>
      <c r="D27" s="503" t="s">
        <v>30</v>
      </c>
      <c r="E27" s="351"/>
      <c r="F27" s="182" t="s">
        <v>42</v>
      </c>
      <c r="G27" s="653"/>
      <c r="H27" s="182"/>
      <c r="I27" s="182"/>
      <c r="J27" s="182"/>
      <c r="K27" s="179">
        <v>44536</v>
      </c>
      <c r="L27" s="696" t="s">
        <v>48</v>
      </c>
      <c r="M27" s="179">
        <v>44449</v>
      </c>
      <c r="N27" s="179">
        <v>44462</v>
      </c>
      <c r="O27" s="179">
        <f t="shared" si="8"/>
        <v>44487</v>
      </c>
      <c r="P27" s="175"/>
      <c r="Q27" s="173">
        <f t="shared" si="9"/>
        <v>49</v>
      </c>
      <c r="R27" s="190" t="s">
        <v>43</v>
      </c>
      <c r="S27" s="182"/>
      <c r="T27" s="175"/>
    </row>
    <row r="28" spans="1:168" s="176" customFormat="1" ht="15.75" hidden="1">
      <c r="A28" s="370" t="s">
        <v>143</v>
      </c>
      <c r="B28" s="370" t="s">
        <v>332</v>
      </c>
      <c r="C28" s="176">
        <v>19300</v>
      </c>
      <c r="D28" s="333" t="s">
        <v>30</v>
      </c>
      <c r="E28" s="197"/>
      <c r="F28" s="175" t="s">
        <v>502</v>
      </c>
      <c r="G28" s="937"/>
      <c r="H28" s="938"/>
      <c r="I28" s="937"/>
      <c r="J28" s="955"/>
      <c r="K28" s="492">
        <v>44682</v>
      </c>
      <c r="L28" s="507" t="s">
        <v>40</v>
      </c>
      <c r="M28" s="489">
        <v>44543</v>
      </c>
      <c r="N28" s="489">
        <v>44574</v>
      </c>
      <c r="O28" s="188">
        <f t="shared" ref="O28:O55" si="10">N28+25</f>
        <v>44599</v>
      </c>
      <c r="P28" s="175"/>
      <c r="Q28" s="176">
        <f t="shared" ref="Q28:Q55" si="11">K28-O28</f>
        <v>83</v>
      </c>
      <c r="R28" s="176" t="s">
        <v>43</v>
      </c>
      <c r="T28" s="177"/>
    </row>
    <row r="29" spans="1:168" s="176" customFormat="1" ht="15.75" hidden="1">
      <c r="A29" s="374" t="s">
        <v>143</v>
      </c>
      <c r="B29" s="374" t="s">
        <v>147</v>
      </c>
      <c r="C29" s="173">
        <v>19300</v>
      </c>
      <c r="D29" s="652" t="s">
        <v>30</v>
      </c>
      <c r="E29" s="351"/>
      <c r="F29" s="182" t="s">
        <v>474</v>
      </c>
      <c r="G29" s="182"/>
      <c r="H29" s="182"/>
      <c r="I29" s="182"/>
      <c r="J29" s="183"/>
      <c r="K29" s="184">
        <v>44652</v>
      </c>
      <c r="L29" s="600" t="s">
        <v>48</v>
      </c>
      <c r="M29" s="179">
        <v>44505</v>
      </c>
      <c r="N29" s="179">
        <v>44518</v>
      </c>
      <c r="O29" s="179">
        <f t="shared" si="10"/>
        <v>44543</v>
      </c>
      <c r="P29" s="175"/>
      <c r="Q29" s="173">
        <f t="shared" si="11"/>
        <v>109</v>
      </c>
      <c r="R29" s="173" t="s">
        <v>43</v>
      </c>
      <c r="S29" s="954" t="s">
        <v>148</v>
      </c>
      <c r="T29" s="177"/>
    </row>
    <row r="30" spans="1:168" s="176" customFormat="1" ht="15.75" hidden="1">
      <c r="A30" s="375" t="s">
        <v>233</v>
      </c>
      <c r="B30" s="375" t="s">
        <v>234</v>
      </c>
      <c r="C30" s="173" t="s">
        <v>26</v>
      </c>
      <c r="D30" s="503" t="s">
        <v>30</v>
      </c>
      <c r="E30" s="183" t="s">
        <v>24</v>
      </c>
      <c r="F30" s="182" t="s">
        <v>235</v>
      </c>
      <c r="G30" s="430"/>
      <c r="H30" s="182"/>
      <c r="I30" s="182"/>
      <c r="J30" s="182"/>
      <c r="K30" s="179">
        <v>44479</v>
      </c>
      <c r="L30" s="600" t="s">
        <v>48</v>
      </c>
      <c r="M30" s="179">
        <v>44399</v>
      </c>
      <c r="N30" s="179">
        <v>44413</v>
      </c>
      <c r="O30" s="179">
        <f t="shared" si="10"/>
        <v>44438</v>
      </c>
      <c r="P30" s="175"/>
      <c r="Q30" s="173">
        <f t="shared" si="11"/>
        <v>41</v>
      </c>
      <c r="R30" s="173" t="s">
        <v>25</v>
      </c>
      <c r="S30" s="182" t="s">
        <v>236</v>
      </c>
      <c r="T30" s="175"/>
    </row>
    <row r="31" spans="1:168" s="176" customFormat="1" ht="15.75" hidden="1">
      <c r="A31" s="695">
        <v>3.75</v>
      </c>
      <c r="B31" s="695" t="s">
        <v>46</v>
      </c>
      <c r="C31" s="710">
        <v>19300</v>
      </c>
      <c r="D31" s="711" t="s">
        <v>30</v>
      </c>
      <c r="E31" s="712"/>
      <c r="F31" s="715" t="s">
        <v>47</v>
      </c>
      <c r="G31" s="716"/>
      <c r="H31" s="716"/>
      <c r="I31" s="715"/>
      <c r="J31" s="715"/>
      <c r="K31" s="606">
        <v>44531</v>
      </c>
      <c r="L31" s="721" t="s">
        <v>48</v>
      </c>
      <c r="M31" s="606">
        <v>44386</v>
      </c>
      <c r="N31" s="606">
        <v>44406</v>
      </c>
      <c r="O31" s="606">
        <f t="shared" si="10"/>
        <v>44431</v>
      </c>
      <c r="P31" s="175"/>
      <c r="Q31" s="710">
        <f t="shared" si="11"/>
        <v>100</v>
      </c>
      <c r="R31" s="710" t="s">
        <v>21</v>
      </c>
      <c r="S31" s="715"/>
      <c r="T31" s="175"/>
    </row>
    <row r="32" spans="1:168" s="176" customFormat="1" ht="15.75">
      <c r="A32" s="485" t="s">
        <v>44</v>
      </c>
      <c r="B32" s="685" t="s">
        <v>56</v>
      </c>
      <c r="C32" s="178">
        <v>19300</v>
      </c>
      <c r="D32" s="480" t="s">
        <v>30</v>
      </c>
      <c r="E32" s="183"/>
      <c r="F32" s="182" t="s">
        <v>57</v>
      </c>
      <c r="G32" s="653"/>
      <c r="H32" s="653"/>
      <c r="I32" s="653"/>
      <c r="J32" s="182"/>
      <c r="K32" s="179">
        <v>44621</v>
      </c>
      <c r="L32" s="600" t="s">
        <v>461</v>
      </c>
      <c r="M32" s="179">
        <v>44470</v>
      </c>
      <c r="N32" s="179">
        <v>44483</v>
      </c>
      <c r="O32" s="179">
        <f t="shared" si="10"/>
        <v>44508</v>
      </c>
      <c r="P32" s="175"/>
      <c r="Q32" s="616">
        <f t="shared" si="11"/>
        <v>113</v>
      </c>
      <c r="R32" s="616" t="s">
        <v>21</v>
      </c>
      <c r="S32" s="178"/>
    </row>
    <row r="33" spans="1:168" s="173" customFormat="1" ht="15.75" hidden="1">
      <c r="A33" s="708" t="s">
        <v>143</v>
      </c>
      <c r="B33" s="708" t="s">
        <v>149</v>
      </c>
      <c r="C33" s="710">
        <v>19300</v>
      </c>
      <c r="D33" s="652" t="s">
        <v>30</v>
      </c>
      <c r="E33" s="712"/>
      <c r="F33" s="715" t="s">
        <v>460</v>
      </c>
      <c r="G33" s="736"/>
      <c r="H33" s="715"/>
      <c r="I33" s="715"/>
      <c r="J33" s="715"/>
      <c r="K33" s="720">
        <v>44621</v>
      </c>
      <c r="L33" s="721" t="s">
        <v>48</v>
      </c>
      <c r="M33" s="606">
        <v>44491</v>
      </c>
      <c r="N33" s="606">
        <v>44503</v>
      </c>
      <c r="O33" s="606">
        <f t="shared" si="10"/>
        <v>44528</v>
      </c>
      <c r="P33" s="175"/>
      <c r="Q33" s="710">
        <f t="shared" si="11"/>
        <v>93</v>
      </c>
      <c r="R33" s="952" t="s">
        <v>21</v>
      </c>
      <c r="S33" s="710"/>
      <c r="T33" s="186"/>
    </row>
    <row r="34" spans="1:168" s="176" customFormat="1" ht="15.75" hidden="1">
      <c r="A34" s="375">
        <v>3.75</v>
      </c>
      <c r="B34" s="375" t="s">
        <v>49</v>
      </c>
      <c r="C34" s="173">
        <v>19300</v>
      </c>
      <c r="D34" s="503" t="s">
        <v>30</v>
      </c>
      <c r="E34" s="351"/>
      <c r="F34" s="182" t="s">
        <v>50</v>
      </c>
      <c r="G34" s="430"/>
      <c r="H34" s="182"/>
      <c r="I34" s="182"/>
      <c r="J34" s="182"/>
      <c r="K34" s="179">
        <v>44501</v>
      </c>
      <c r="L34" s="600" t="s">
        <v>48</v>
      </c>
      <c r="M34" s="179">
        <v>44371</v>
      </c>
      <c r="N34" s="179">
        <v>44392</v>
      </c>
      <c r="O34" s="179">
        <f t="shared" si="10"/>
        <v>44417</v>
      </c>
      <c r="P34" s="175"/>
      <c r="Q34" s="173">
        <f t="shared" si="11"/>
        <v>84</v>
      </c>
      <c r="R34" s="173" t="s">
        <v>21</v>
      </c>
      <c r="S34" s="326" t="s">
        <v>51</v>
      </c>
      <c r="T34" s="175"/>
    </row>
    <row r="35" spans="1:168" s="176" customFormat="1" ht="15.75" hidden="1">
      <c r="A35" s="708" t="s">
        <v>143</v>
      </c>
      <c r="B35" s="708" t="s">
        <v>150</v>
      </c>
      <c r="C35" s="710">
        <v>19300</v>
      </c>
      <c r="D35" s="652" t="s">
        <v>30</v>
      </c>
      <c r="E35" s="712"/>
      <c r="F35" s="715" t="s">
        <v>151</v>
      </c>
      <c r="G35" s="719"/>
      <c r="H35" s="715"/>
      <c r="I35" s="715"/>
      <c r="J35" s="715"/>
      <c r="K35" s="720">
        <v>44593</v>
      </c>
      <c r="L35" s="721" t="s">
        <v>48</v>
      </c>
      <c r="M35" s="606">
        <v>44442</v>
      </c>
      <c r="N35" s="606">
        <v>44455</v>
      </c>
      <c r="O35" s="606">
        <f t="shared" si="10"/>
        <v>44480</v>
      </c>
      <c r="P35" s="175"/>
      <c r="Q35" s="710">
        <f t="shared" si="11"/>
        <v>113</v>
      </c>
      <c r="R35" s="953" t="s">
        <v>43</v>
      </c>
      <c r="S35" s="710"/>
      <c r="T35" s="177"/>
    </row>
    <row r="36" spans="1:168" s="176" customFormat="1" ht="15.75">
      <c r="A36" s="709" t="s">
        <v>44</v>
      </c>
      <c r="B36" s="685" t="s">
        <v>58</v>
      </c>
      <c r="C36" s="727">
        <v>19300</v>
      </c>
      <c r="D36" s="652" t="s">
        <v>30</v>
      </c>
      <c r="E36" s="735"/>
      <c r="F36" s="715" t="s">
        <v>59</v>
      </c>
      <c r="G36" s="736"/>
      <c r="H36" s="736"/>
      <c r="I36" s="736"/>
      <c r="J36" s="736"/>
      <c r="K36" s="606">
        <v>44531</v>
      </c>
      <c r="L36" s="721" t="s">
        <v>462</v>
      </c>
      <c r="M36" s="606">
        <v>44463</v>
      </c>
      <c r="N36" s="606">
        <v>44469</v>
      </c>
      <c r="O36" s="606">
        <f t="shared" si="10"/>
        <v>44494</v>
      </c>
      <c r="P36" s="175"/>
      <c r="Q36" s="724">
        <f t="shared" si="11"/>
        <v>37</v>
      </c>
      <c r="R36" s="737" t="s">
        <v>43</v>
      </c>
      <c r="S36" s="738"/>
    </row>
    <row r="37" spans="1:168" s="176" customFormat="1" ht="15.75" hidden="1">
      <c r="A37" s="375" t="s">
        <v>233</v>
      </c>
      <c r="B37" s="375" t="s">
        <v>237</v>
      </c>
      <c r="C37" s="178" t="s">
        <v>29</v>
      </c>
      <c r="D37" s="503" t="s">
        <v>30</v>
      </c>
      <c r="E37" s="183" t="s">
        <v>24</v>
      </c>
      <c r="F37" s="182" t="s">
        <v>238</v>
      </c>
      <c r="G37" s="430"/>
      <c r="H37" s="430"/>
      <c r="I37" s="430"/>
      <c r="J37" s="182"/>
      <c r="K37" s="179">
        <v>44438</v>
      </c>
      <c r="L37" s="600" t="s">
        <v>48</v>
      </c>
      <c r="M37" s="179">
        <v>44343</v>
      </c>
      <c r="N37" s="179">
        <v>44357</v>
      </c>
      <c r="O37" s="179">
        <f t="shared" si="10"/>
        <v>44382</v>
      </c>
      <c r="P37" s="175"/>
      <c r="Q37" s="173">
        <f t="shared" si="11"/>
        <v>56</v>
      </c>
      <c r="R37" s="173" t="s">
        <v>25</v>
      </c>
      <c r="S37" s="178"/>
    </row>
    <row r="38" spans="1:168" s="176" customFormat="1" ht="15.75" hidden="1">
      <c r="A38" s="374" t="s">
        <v>143</v>
      </c>
      <c r="B38" s="374" t="s">
        <v>152</v>
      </c>
      <c r="C38" s="173">
        <v>19300</v>
      </c>
      <c r="D38" s="652" t="s">
        <v>30</v>
      </c>
      <c r="E38" s="351"/>
      <c r="F38" s="182" t="s">
        <v>153</v>
      </c>
      <c r="G38" s="346"/>
      <c r="H38" s="346"/>
      <c r="I38" s="653"/>
      <c r="J38" s="182"/>
      <c r="K38" s="597">
        <v>44593</v>
      </c>
      <c r="L38" s="721" t="s">
        <v>48</v>
      </c>
      <c r="M38" s="606">
        <v>44435</v>
      </c>
      <c r="N38" s="606">
        <v>44448</v>
      </c>
      <c r="O38" s="606">
        <f t="shared" si="10"/>
        <v>44473</v>
      </c>
      <c r="P38" s="493"/>
      <c r="Q38" s="173">
        <f t="shared" si="11"/>
        <v>120</v>
      </c>
      <c r="R38" s="190" t="s">
        <v>43</v>
      </c>
      <c r="S38" s="173"/>
      <c r="T38" s="177"/>
    </row>
    <row r="39" spans="1:168" s="176" customFormat="1" ht="15.75" hidden="1">
      <c r="A39" s="375" t="s">
        <v>233</v>
      </c>
      <c r="B39" s="375" t="s">
        <v>239</v>
      </c>
      <c r="C39" s="173" t="s">
        <v>26</v>
      </c>
      <c r="D39" s="503" t="s">
        <v>30</v>
      </c>
      <c r="E39" s="183" t="s">
        <v>24</v>
      </c>
      <c r="F39" s="182" t="s">
        <v>240</v>
      </c>
      <c r="G39" s="430"/>
      <c r="H39" s="430"/>
      <c r="I39" s="430"/>
      <c r="J39" s="430"/>
      <c r="K39" s="179">
        <v>44410</v>
      </c>
      <c r="L39" s="600" t="s">
        <v>48</v>
      </c>
      <c r="M39" s="606">
        <v>44327</v>
      </c>
      <c r="N39" s="179">
        <v>44337</v>
      </c>
      <c r="O39" s="179">
        <f t="shared" si="10"/>
        <v>44362</v>
      </c>
      <c r="P39" s="175"/>
      <c r="Q39" s="173">
        <f t="shared" si="11"/>
        <v>48</v>
      </c>
      <c r="R39" s="173" t="s">
        <v>25</v>
      </c>
      <c r="S39" s="178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N39" s="173"/>
      <c r="EO39" s="173"/>
      <c r="EP39" s="173"/>
      <c r="EQ39" s="173"/>
      <c r="ER39" s="173"/>
      <c r="ES39" s="173"/>
      <c r="ET39" s="173"/>
      <c r="EU39" s="173"/>
      <c r="EV39" s="173"/>
      <c r="EW39" s="173"/>
      <c r="EX39" s="173"/>
      <c r="EY39" s="173"/>
      <c r="EZ39" s="173"/>
      <c r="FA39" s="173"/>
      <c r="FB39" s="173"/>
      <c r="FC39" s="173"/>
      <c r="FD39" s="173"/>
      <c r="FE39" s="173"/>
      <c r="FF39" s="173"/>
      <c r="FG39" s="173"/>
      <c r="FH39" s="173"/>
      <c r="FI39" s="173"/>
      <c r="FJ39" s="173"/>
      <c r="FK39" s="173"/>
      <c r="FL39" s="173"/>
    </row>
    <row r="40" spans="1:168" s="176" customFormat="1" ht="15.75">
      <c r="A40" s="709" t="s">
        <v>44</v>
      </c>
      <c r="B40" s="685" t="s">
        <v>61</v>
      </c>
      <c r="C40" s="710" t="s">
        <v>55</v>
      </c>
      <c r="D40" s="652" t="s">
        <v>30</v>
      </c>
      <c r="E40" s="714" t="s">
        <v>53</v>
      </c>
      <c r="F40" s="715" t="s">
        <v>62</v>
      </c>
      <c r="G40" s="718"/>
      <c r="H40" s="718"/>
      <c r="I40" s="715"/>
      <c r="J40" s="715"/>
      <c r="K40" s="606">
        <v>44440</v>
      </c>
      <c r="L40" s="721" t="s">
        <v>48</v>
      </c>
      <c r="M40" s="606">
        <v>44392</v>
      </c>
      <c r="N40" s="606">
        <v>44400</v>
      </c>
      <c r="O40" s="606">
        <f t="shared" si="10"/>
        <v>44425</v>
      </c>
      <c r="P40" s="175"/>
      <c r="Q40" s="724">
        <f t="shared" si="11"/>
        <v>15</v>
      </c>
      <c r="R40" s="724" t="s">
        <v>25</v>
      </c>
      <c r="S40" s="727"/>
    </row>
    <row r="41" spans="1:168" s="176" customFormat="1" ht="30">
      <c r="A41" s="485" t="s">
        <v>44</v>
      </c>
      <c r="B41" s="615" t="s">
        <v>63</v>
      </c>
      <c r="C41" s="173">
        <v>6600</v>
      </c>
      <c r="D41" s="480" t="s">
        <v>30</v>
      </c>
      <c r="E41" s="351" t="s">
        <v>64</v>
      </c>
      <c r="F41" s="182" t="s">
        <v>65</v>
      </c>
      <c r="G41" s="181"/>
      <c r="H41" s="181"/>
      <c r="I41" s="182"/>
      <c r="J41" s="182"/>
      <c r="K41" s="179">
        <v>44470</v>
      </c>
      <c r="L41" s="600" t="s">
        <v>48</v>
      </c>
      <c r="M41" s="179">
        <v>44357</v>
      </c>
      <c r="N41" s="179">
        <v>44364</v>
      </c>
      <c r="O41" s="179">
        <f t="shared" si="10"/>
        <v>44389</v>
      </c>
      <c r="P41" s="175"/>
      <c r="Q41" s="616">
        <f t="shared" si="11"/>
        <v>81</v>
      </c>
      <c r="R41" s="616" t="s">
        <v>25</v>
      </c>
      <c r="S41" s="490" t="s">
        <v>66</v>
      </c>
    </row>
    <row r="42" spans="1:168" s="176" customFormat="1" ht="15.75" hidden="1">
      <c r="A42" s="375" t="s">
        <v>250</v>
      </c>
      <c r="B42" s="375" t="s">
        <v>251</v>
      </c>
      <c r="C42" s="173" t="s">
        <v>52</v>
      </c>
      <c r="D42" s="503" t="s">
        <v>30</v>
      </c>
      <c r="E42" s="183" t="s">
        <v>24</v>
      </c>
      <c r="F42" s="182" t="s">
        <v>252</v>
      </c>
      <c r="G42" s="430"/>
      <c r="H42" s="430"/>
      <c r="I42" s="430"/>
      <c r="J42" s="430"/>
      <c r="K42" s="191">
        <v>44378</v>
      </c>
      <c r="L42" s="352" t="s">
        <v>253</v>
      </c>
      <c r="M42" s="606">
        <v>44300</v>
      </c>
      <c r="N42" s="606">
        <v>44322</v>
      </c>
      <c r="O42" s="606">
        <f t="shared" si="10"/>
        <v>44347</v>
      </c>
      <c r="P42" s="175"/>
      <c r="Q42" s="173">
        <f t="shared" si="11"/>
        <v>31</v>
      </c>
      <c r="R42" s="173"/>
      <c r="S42" s="190"/>
      <c r="T42" s="327" t="s">
        <v>33</v>
      </c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  <c r="DC42" s="177"/>
      <c r="DD42" s="177"/>
      <c r="DE42" s="177"/>
      <c r="DF42" s="177"/>
      <c r="DG42" s="177"/>
    </row>
    <row r="43" spans="1:168" s="176" customFormat="1" ht="15.75" hidden="1">
      <c r="A43" s="708" t="s">
        <v>143</v>
      </c>
      <c r="B43" s="708" t="s">
        <v>154</v>
      </c>
      <c r="C43" s="710">
        <v>19300</v>
      </c>
      <c r="D43" s="652" t="s">
        <v>30</v>
      </c>
      <c r="E43" s="712"/>
      <c r="F43" s="715" t="s">
        <v>155</v>
      </c>
      <c r="G43" s="717"/>
      <c r="H43" s="717"/>
      <c r="I43" s="719"/>
      <c r="J43" s="715"/>
      <c r="K43" s="720">
        <v>44531</v>
      </c>
      <c r="L43" s="721" t="s">
        <v>48</v>
      </c>
      <c r="M43" s="606">
        <v>44379</v>
      </c>
      <c r="N43" s="606">
        <v>44399</v>
      </c>
      <c r="O43" s="606">
        <f t="shared" si="10"/>
        <v>44424</v>
      </c>
      <c r="P43" s="647"/>
      <c r="Q43" s="710">
        <f t="shared" si="11"/>
        <v>107</v>
      </c>
      <c r="R43" s="710" t="s">
        <v>21</v>
      </c>
      <c r="S43" s="725" t="s">
        <v>156</v>
      </c>
      <c r="T43" s="177"/>
    </row>
    <row r="44" spans="1:168" s="176" customFormat="1" ht="15.75">
      <c r="A44" s="485" t="s">
        <v>44</v>
      </c>
      <c r="B44" s="375" t="s">
        <v>67</v>
      </c>
      <c r="C44" s="173" t="s">
        <v>52</v>
      </c>
      <c r="D44" s="480" t="s">
        <v>30</v>
      </c>
      <c r="E44" s="351" t="s">
        <v>24</v>
      </c>
      <c r="F44" s="182" t="s">
        <v>68</v>
      </c>
      <c r="G44" s="181"/>
      <c r="H44" s="181"/>
      <c r="I44" s="181"/>
      <c r="J44" s="182"/>
      <c r="K44" s="179">
        <v>44418</v>
      </c>
      <c r="L44" s="600" t="s">
        <v>48</v>
      </c>
      <c r="M44" s="179">
        <v>44308</v>
      </c>
      <c r="N44" s="179">
        <v>44323</v>
      </c>
      <c r="O44" s="179">
        <f t="shared" si="10"/>
        <v>44348</v>
      </c>
      <c r="P44" s="377">
        <v>65</v>
      </c>
      <c r="Q44" s="491">
        <f t="shared" si="11"/>
        <v>70</v>
      </c>
      <c r="R44" s="491"/>
      <c r="S44" s="178"/>
      <c r="T44" s="177" t="s">
        <v>33</v>
      </c>
    </row>
    <row r="45" spans="1:168" s="176" customFormat="1" ht="15.75" hidden="1">
      <c r="A45" s="708" t="s">
        <v>143</v>
      </c>
      <c r="B45" s="708" t="s">
        <v>157</v>
      </c>
      <c r="C45" s="710">
        <v>19300</v>
      </c>
      <c r="D45" s="652" t="s">
        <v>30</v>
      </c>
      <c r="E45" s="712"/>
      <c r="F45" s="715" t="s">
        <v>158</v>
      </c>
      <c r="G45" s="717"/>
      <c r="H45" s="717"/>
      <c r="I45" s="719"/>
      <c r="J45" s="719"/>
      <c r="K45" s="720">
        <v>44470</v>
      </c>
      <c r="L45" s="721" t="s">
        <v>48</v>
      </c>
      <c r="M45" s="606">
        <v>44364</v>
      </c>
      <c r="N45" s="728">
        <v>44385</v>
      </c>
      <c r="O45" s="606">
        <f t="shared" si="10"/>
        <v>44410</v>
      </c>
      <c r="P45" s="377"/>
      <c r="Q45" s="710">
        <f t="shared" si="11"/>
        <v>60</v>
      </c>
      <c r="R45" s="710" t="s">
        <v>25</v>
      </c>
      <c r="S45" s="710"/>
      <c r="T45" s="177"/>
    </row>
    <row r="46" spans="1:168" s="176" customFormat="1" ht="27" hidden="1" customHeight="1">
      <c r="A46" s="374" t="s">
        <v>143</v>
      </c>
      <c r="B46" s="374" t="s">
        <v>159</v>
      </c>
      <c r="C46" s="173">
        <v>19300</v>
      </c>
      <c r="D46" s="480" t="s">
        <v>30</v>
      </c>
      <c r="E46" s="351"/>
      <c r="F46" s="182" t="s">
        <v>160</v>
      </c>
      <c r="G46" s="187"/>
      <c r="H46" s="187"/>
      <c r="I46" s="187"/>
      <c r="J46" s="187"/>
      <c r="K46" s="184">
        <v>44501</v>
      </c>
      <c r="L46" s="600" t="s">
        <v>48</v>
      </c>
      <c r="M46" s="179">
        <v>44322</v>
      </c>
      <c r="N46" s="179">
        <v>44344</v>
      </c>
      <c r="O46" s="179">
        <f t="shared" si="10"/>
        <v>44369</v>
      </c>
      <c r="P46" s="175"/>
      <c r="Q46" s="173">
        <f t="shared" si="11"/>
        <v>132</v>
      </c>
      <c r="R46" s="173" t="s">
        <v>25</v>
      </c>
      <c r="S46" s="607"/>
      <c r="T46" s="175"/>
    </row>
    <row r="47" spans="1:168" s="173" customFormat="1" ht="15.75">
      <c r="A47" s="485" t="s">
        <v>44</v>
      </c>
      <c r="B47" s="375" t="s">
        <v>71</v>
      </c>
      <c r="C47" s="173" t="s">
        <v>55</v>
      </c>
      <c r="D47" s="480" t="s">
        <v>30</v>
      </c>
      <c r="E47" s="351" t="s">
        <v>24</v>
      </c>
      <c r="F47" s="182" t="s">
        <v>72</v>
      </c>
      <c r="G47" s="181"/>
      <c r="H47" s="181"/>
      <c r="I47" s="181"/>
      <c r="J47" s="181"/>
      <c r="K47" s="179">
        <v>44369</v>
      </c>
      <c r="L47" s="600" t="s">
        <v>48</v>
      </c>
      <c r="M47" s="601">
        <v>44288</v>
      </c>
      <c r="N47" s="179">
        <v>44309</v>
      </c>
      <c r="O47" s="179">
        <f t="shared" si="10"/>
        <v>44334</v>
      </c>
      <c r="P47" s="175"/>
      <c r="Q47" s="491">
        <f t="shared" si="11"/>
        <v>35</v>
      </c>
      <c r="R47" s="491"/>
      <c r="S47" s="178" t="s">
        <v>73</v>
      </c>
      <c r="T47" s="177" t="s">
        <v>33</v>
      </c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176"/>
      <c r="CT47" s="176"/>
      <c r="CU47" s="176"/>
      <c r="CV47" s="176"/>
      <c r="CW47" s="176"/>
      <c r="CX47" s="176"/>
      <c r="CY47" s="176"/>
      <c r="CZ47" s="176"/>
      <c r="DA47" s="176"/>
      <c r="DB47" s="176"/>
      <c r="DC47" s="176"/>
      <c r="DD47" s="176"/>
      <c r="DE47" s="176"/>
      <c r="DF47" s="176"/>
      <c r="DG47" s="176"/>
      <c r="DH47" s="176"/>
      <c r="DI47" s="176"/>
      <c r="DJ47" s="176"/>
      <c r="DK47" s="176"/>
      <c r="DL47" s="176"/>
      <c r="DM47" s="176"/>
      <c r="DN47" s="176"/>
      <c r="DO47" s="176"/>
      <c r="DP47" s="176"/>
      <c r="DQ47" s="176"/>
      <c r="DR47" s="176"/>
      <c r="DS47" s="176"/>
      <c r="DT47" s="176"/>
      <c r="DU47" s="176"/>
      <c r="DV47" s="176"/>
      <c r="DW47" s="176"/>
      <c r="DX47" s="176"/>
      <c r="DY47" s="176"/>
      <c r="DZ47" s="176"/>
      <c r="EA47" s="176"/>
      <c r="EB47" s="176"/>
      <c r="EC47" s="176"/>
      <c r="ED47" s="176"/>
      <c r="EE47" s="176"/>
      <c r="EF47" s="176"/>
      <c r="EG47" s="176"/>
      <c r="EH47" s="176"/>
      <c r="EI47" s="176"/>
      <c r="EJ47" s="176"/>
      <c r="EK47" s="176"/>
      <c r="EL47" s="176"/>
      <c r="EM47" s="176"/>
      <c r="EN47" s="176"/>
      <c r="EO47" s="176"/>
      <c r="EP47" s="176"/>
      <c r="EQ47" s="176"/>
      <c r="ER47" s="176"/>
      <c r="ES47" s="176"/>
      <c r="ET47" s="176"/>
      <c r="EU47" s="176"/>
      <c r="EV47" s="176"/>
      <c r="EW47" s="176"/>
      <c r="EX47" s="176"/>
      <c r="EY47" s="176"/>
      <c r="EZ47" s="176"/>
      <c r="FA47" s="176"/>
      <c r="FB47" s="176"/>
      <c r="FC47" s="176"/>
      <c r="FD47" s="176"/>
      <c r="FE47" s="176"/>
      <c r="FF47" s="176"/>
      <c r="FG47" s="176"/>
      <c r="FH47" s="176"/>
      <c r="FI47" s="176"/>
      <c r="FJ47" s="176"/>
      <c r="FK47" s="176"/>
      <c r="FL47" s="176"/>
    </row>
    <row r="48" spans="1:168" s="176" customFormat="1" ht="30.75" hidden="1" customHeight="1">
      <c r="A48" s="375" t="s">
        <v>233</v>
      </c>
      <c r="B48" s="375" t="s">
        <v>241</v>
      </c>
      <c r="C48" s="173">
        <v>19300</v>
      </c>
      <c r="D48" s="503" t="s">
        <v>30</v>
      </c>
      <c r="E48" s="183"/>
      <c r="F48" s="182" t="s">
        <v>242</v>
      </c>
      <c r="G48" s="430"/>
      <c r="H48" s="430"/>
      <c r="I48" s="430"/>
      <c r="J48" s="430"/>
      <c r="K48" s="179">
        <v>44410</v>
      </c>
      <c r="L48" s="504" t="s">
        <v>48</v>
      </c>
      <c r="M48" s="179">
        <v>44270</v>
      </c>
      <c r="N48" s="179">
        <v>44295</v>
      </c>
      <c r="O48" s="179">
        <f t="shared" si="10"/>
        <v>44320</v>
      </c>
      <c r="P48" s="175"/>
      <c r="Q48" s="173">
        <f t="shared" si="11"/>
        <v>90</v>
      </c>
      <c r="R48" s="173"/>
      <c r="S48" s="178" t="s">
        <v>243</v>
      </c>
      <c r="T48" s="327" t="s">
        <v>33</v>
      </c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7"/>
      <c r="BR48" s="177"/>
      <c r="BS48" s="177"/>
      <c r="BT48" s="177"/>
      <c r="BU48" s="177"/>
      <c r="BV48" s="177"/>
      <c r="BW48" s="177"/>
      <c r="BX48" s="177"/>
      <c r="BY48" s="177"/>
      <c r="BZ48" s="177"/>
      <c r="CA48" s="177"/>
      <c r="CB48" s="177"/>
      <c r="CC48" s="177"/>
      <c r="CD48" s="177"/>
      <c r="CE48" s="177"/>
      <c r="CF48" s="177"/>
      <c r="CG48" s="177"/>
      <c r="CH48" s="177"/>
      <c r="CI48" s="177"/>
      <c r="CJ48" s="177"/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/>
      <c r="DE48" s="177"/>
      <c r="DF48" s="177"/>
      <c r="DG48" s="177"/>
    </row>
    <row r="49" spans="1:111" s="176" customFormat="1" ht="15.75">
      <c r="A49" s="485" t="s">
        <v>44</v>
      </c>
      <c r="B49" s="375" t="s">
        <v>69</v>
      </c>
      <c r="C49" s="173">
        <v>19300</v>
      </c>
      <c r="D49" s="480" t="s">
        <v>30</v>
      </c>
      <c r="E49" s="183"/>
      <c r="F49" s="182" t="s">
        <v>70</v>
      </c>
      <c r="G49" s="181"/>
      <c r="H49" s="181"/>
      <c r="I49" s="181"/>
      <c r="J49" s="181"/>
      <c r="K49" s="179">
        <v>44440</v>
      </c>
      <c r="L49" s="600" t="s">
        <v>48</v>
      </c>
      <c r="M49" s="179">
        <v>44315</v>
      </c>
      <c r="N49" s="179">
        <v>44336</v>
      </c>
      <c r="O49" s="179">
        <f t="shared" si="10"/>
        <v>44361</v>
      </c>
      <c r="P49" s="175"/>
      <c r="Q49" s="491">
        <f t="shared" si="11"/>
        <v>79</v>
      </c>
      <c r="R49" s="491"/>
      <c r="S49" s="178"/>
    </row>
    <row r="50" spans="1:111" s="176" customFormat="1" ht="15.75" hidden="1">
      <c r="A50" s="374" t="s">
        <v>143</v>
      </c>
      <c r="B50" s="374" t="s">
        <v>161</v>
      </c>
      <c r="C50" s="173" t="s">
        <v>52</v>
      </c>
      <c r="D50" s="480" t="s">
        <v>30</v>
      </c>
      <c r="E50" s="351" t="s">
        <v>162</v>
      </c>
      <c r="F50" s="182" t="s">
        <v>163</v>
      </c>
      <c r="G50" s="187"/>
      <c r="H50" s="187"/>
      <c r="I50" s="187"/>
      <c r="J50" s="182"/>
      <c r="K50" s="184">
        <v>44402</v>
      </c>
      <c r="L50" s="600" t="s">
        <v>48</v>
      </c>
      <c r="M50" s="179">
        <v>44295</v>
      </c>
      <c r="N50" s="179">
        <v>44315</v>
      </c>
      <c r="O50" s="179">
        <f t="shared" si="10"/>
        <v>44340</v>
      </c>
      <c r="P50" s="176">
        <v>-59</v>
      </c>
      <c r="Q50" s="173">
        <f t="shared" si="11"/>
        <v>62</v>
      </c>
      <c r="R50" s="173"/>
      <c r="S50" s="598" t="s">
        <v>164</v>
      </c>
      <c r="T50" s="175"/>
    </row>
    <row r="51" spans="1:111" s="176" customFormat="1" ht="15.75" hidden="1">
      <c r="A51" s="375" t="s">
        <v>233</v>
      </c>
      <c r="B51" s="375" t="s">
        <v>244</v>
      </c>
      <c r="C51" s="173">
        <v>19300</v>
      </c>
      <c r="D51" s="503" t="s">
        <v>30</v>
      </c>
      <c r="E51" s="183"/>
      <c r="F51" s="182" t="s">
        <v>245</v>
      </c>
      <c r="G51" s="430"/>
      <c r="H51" s="430"/>
      <c r="I51" s="430"/>
      <c r="J51" s="430"/>
      <c r="K51" s="179">
        <v>44378</v>
      </c>
      <c r="L51" s="504" t="s">
        <v>48</v>
      </c>
      <c r="M51" s="179">
        <v>44253</v>
      </c>
      <c r="N51" s="179">
        <v>44273</v>
      </c>
      <c r="O51" s="179">
        <f t="shared" si="10"/>
        <v>44298</v>
      </c>
      <c r="P51" s="175"/>
      <c r="Q51" s="173">
        <f t="shared" si="11"/>
        <v>80</v>
      </c>
      <c r="R51" s="173"/>
      <c r="S51" s="190"/>
      <c r="T51" s="327" t="s">
        <v>33</v>
      </c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</row>
    <row r="52" spans="1:111" s="176" customFormat="1" ht="15.75">
      <c r="A52" s="485" t="s">
        <v>44</v>
      </c>
      <c r="B52" s="375" t="s">
        <v>74</v>
      </c>
      <c r="C52" s="173">
        <v>19300</v>
      </c>
      <c r="D52" s="480" t="s">
        <v>30</v>
      </c>
      <c r="E52" s="351"/>
      <c r="F52" s="182" t="s">
        <v>75</v>
      </c>
      <c r="G52" s="181"/>
      <c r="H52" s="181"/>
      <c r="I52" s="181"/>
      <c r="J52" s="181"/>
      <c r="K52" s="179">
        <v>44440</v>
      </c>
      <c r="L52" s="600" t="s">
        <v>48</v>
      </c>
      <c r="M52" s="606">
        <v>44273</v>
      </c>
      <c r="N52" s="179">
        <v>44301</v>
      </c>
      <c r="O52" s="179">
        <f t="shared" si="10"/>
        <v>44326</v>
      </c>
      <c r="P52" s="175"/>
      <c r="Q52" s="491">
        <f t="shared" si="11"/>
        <v>114</v>
      </c>
      <c r="R52" s="491"/>
      <c r="S52" s="178"/>
      <c r="T52" s="177" t="s">
        <v>33</v>
      </c>
    </row>
    <row r="53" spans="1:111" s="176" customFormat="1" ht="15.75">
      <c r="A53" s="485" t="s">
        <v>44</v>
      </c>
      <c r="B53" s="375" t="s">
        <v>76</v>
      </c>
      <c r="C53" s="173">
        <v>19300</v>
      </c>
      <c r="D53" s="480" t="s">
        <v>30</v>
      </c>
      <c r="E53" s="351"/>
      <c r="F53" s="182" t="s">
        <v>77</v>
      </c>
      <c r="G53" s="181"/>
      <c r="H53" s="181"/>
      <c r="I53" s="181"/>
      <c r="J53" s="182"/>
      <c r="K53" s="179">
        <v>44440</v>
      </c>
      <c r="L53" s="600" t="s">
        <v>48</v>
      </c>
      <c r="M53" s="179">
        <v>44265</v>
      </c>
      <c r="N53" s="179">
        <v>44287</v>
      </c>
      <c r="O53" s="179">
        <f t="shared" si="10"/>
        <v>44312</v>
      </c>
      <c r="P53" s="175"/>
      <c r="Q53" s="491">
        <f t="shared" si="11"/>
        <v>128</v>
      </c>
      <c r="R53" s="491"/>
      <c r="S53" s="178"/>
      <c r="T53" s="177" t="s">
        <v>33</v>
      </c>
    </row>
    <row r="54" spans="1:111" s="176" customFormat="1" ht="15.75">
      <c r="A54" s="485" t="s">
        <v>44</v>
      </c>
      <c r="B54" s="375" t="s">
        <v>78</v>
      </c>
      <c r="C54" s="173">
        <v>19300</v>
      </c>
      <c r="D54" s="480" t="s">
        <v>30</v>
      </c>
      <c r="E54" s="351"/>
      <c r="F54" s="182" t="s">
        <v>79</v>
      </c>
      <c r="G54" s="181"/>
      <c r="H54" s="181"/>
      <c r="I54" s="181"/>
      <c r="J54" s="181"/>
      <c r="K54" s="179">
        <v>44378</v>
      </c>
      <c r="L54" s="600" t="s">
        <v>48</v>
      </c>
      <c r="M54" s="179">
        <v>44249</v>
      </c>
      <c r="N54" s="179">
        <v>44266</v>
      </c>
      <c r="O54" s="179">
        <f t="shared" si="10"/>
        <v>44291</v>
      </c>
      <c r="P54" s="175"/>
      <c r="Q54" s="491">
        <f t="shared" si="11"/>
        <v>87</v>
      </c>
      <c r="R54" s="491"/>
      <c r="S54" s="178"/>
      <c r="T54" s="177" t="s">
        <v>33</v>
      </c>
    </row>
    <row r="55" spans="1:111" s="176" customFormat="1" ht="15.75">
      <c r="A55" s="485" t="s">
        <v>118</v>
      </c>
      <c r="B55" s="375" t="s">
        <v>119</v>
      </c>
      <c r="C55" s="173">
        <v>19300</v>
      </c>
      <c r="D55" s="480" t="s">
        <v>30</v>
      </c>
      <c r="E55" s="351"/>
      <c r="F55" s="182" t="s">
        <v>120</v>
      </c>
      <c r="G55" s="181"/>
      <c r="H55" s="181"/>
      <c r="I55" s="181"/>
      <c r="J55" s="181"/>
      <c r="K55" s="179">
        <v>44378</v>
      </c>
      <c r="L55" s="600" t="s">
        <v>48</v>
      </c>
      <c r="M55" s="179">
        <v>44244</v>
      </c>
      <c r="N55" s="179">
        <v>44259</v>
      </c>
      <c r="O55" s="179">
        <f t="shared" si="10"/>
        <v>44284</v>
      </c>
      <c r="P55" s="175"/>
      <c r="Q55" s="491">
        <f t="shared" si="11"/>
        <v>94</v>
      </c>
      <c r="R55" s="491"/>
      <c r="S55" s="182"/>
      <c r="T55" s="177" t="s">
        <v>33</v>
      </c>
    </row>
    <row r="56" spans="1:111" s="176" customFormat="1" ht="15.75" hidden="1">
      <c r="A56" s="375" t="s">
        <v>265</v>
      </c>
      <c r="B56" s="375" t="s">
        <v>266</v>
      </c>
      <c r="C56" s="173">
        <v>19300</v>
      </c>
      <c r="D56" s="503" t="s">
        <v>30</v>
      </c>
      <c r="E56" s="183"/>
      <c r="F56" s="182" t="s">
        <v>267</v>
      </c>
      <c r="G56" s="430"/>
      <c r="H56" s="430"/>
      <c r="I56" s="430"/>
      <c r="J56" s="430"/>
      <c r="K56" s="179">
        <v>44319</v>
      </c>
      <c r="L56" s="504" t="s">
        <v>48</v>
      </c>
      <c r="M56" s="184">
        <v>44237</v>
      </c>
      <c r="N56" s="179">
        <v>44238</v>
      </c>
      <c r="O56" s="179">
        <v>44252</v>
      </c>
      <c r="P56" s="179">
        <f>O56+25</f>
        <v>44277</v>
      </c>
      <c r="Q56" s="173">
        <f>K56-P56</f>
        <v>42</v>
      </c>
      <c r="R56" s="173"/>
      <c r="S56" s="190"/>
      <c r="T56" s="327" t="s">
        <v>33</v>
      </c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77"/>
      <c r="DG56" s="177"/>
    </row>
    <row r="57" spans="1:111" s="176" customFormat="1" ht="30" hidden="1">
      <c r="A57" s="375" t="s">
        <v>261</v>
      </c>
      <c r="B57" s="375" t="s">
        <v>262</v>
      </c>
      <c r="C57" s="173">
        <v>19300</v>
      </c>
      <c r="D57" s="181" t="s">
        <v>92</v>
      </c>
      <c r="E57" s="183"/>
      <c r="F57" s="182" t="s">
        <v>263</v>
      </c>
      <c r="G57" s="430"/>
      <c r="H57" s="430"/>
      <c r="I57" s="430"/>
      <c r="J57" s="430"/>
      <c r="K57" s="179">
        <v>44291</v>
      </c>
      <c r="L57" s="352" t="s">
        <v>48</v>
      </c>
      <c r="M57" s="179">
        <v>44223</v>
      </c>
      <c r="N57" s="179">
        <v>44231</v>
      </c>
      <c r="O57" s="179">
        <f t="shared" ref="O57:O88" si="12">N57+25</f>
        <v>44256</v>
      </c>
      <c r="P57" s="175"/>
      <c r="Q57" s="173">
        <f t="shared" ref="Q57:Q66" si="13">K57-O57</f>
        <v>35</v>
      </c>
      <c r="R57" s="173"/>
      <c r="S57" s="490" t="s">
        <v>264</v>
      </c>
      <c r="T57" s="327" t="s">
        <v>33</v>
      </c>
    </row>
    <row r="58" spans="1:111" s="176" customFormat="1" ht="15.75" hidden="1">
      <c r="A58" s="374" t="s">
        <v>143</v>
      </c>
      <c r="B58" s="374" t="s">
        <v>165</v>
      </c>
      <c r="C58" s="173" t="s">
        <v>55</v>
      </c>
      <c r="D58" s="487" t="s">
        <v>33</v>
      </c>
      <c r="E58" s="351" t="s">
        <v>166</v>
      </c>
      <c r="F58" s="182" t="s">
        <v>167</v>
      </c>
      <c r="G58" s="187"/>
      <c r="H58" s="187"/>
      <c r="I58" s="187"/>
      <c r="J58" s="187"/>
      <c r="K58" s="597">
        <v>44369</v>
      </c>
      <c r="L58" s="600" t="s">
        <v>48</v>
      </c>
      <c r="M58" s="179">
        <v>44286</v>
      </c>
      <c r="N58" s="179">
        <v>44302</v>
      </c>
      <c r="O58" s="179">
        <f t="shared" si="12"/>
        <v>44327</v>
      </c>
      <c r="P58" s="175"/>
      <c r="Q58" s="173">
        <f t="shared" si="13"/>
        <v>42</v>
      </c>
      <c r="R58" s="173"/>
      <c r="S58" s="598" t="s">
        <v>168</v>
      </c>
      <c r="T58" s="175"/>
    </row>
    <row r="59" spans="1:111" s="176" customFormat="1" ht="15.75" hidden="1">
      <c r="A59" s="374" t="s">
        <v>143</v>
      </c>
      <c r="B59" s="374" t="s">
        <v>169</v>
      </c>
      <c r="C59" s="173">
        <v>19300</v>
      </c>
      <c r="D59" s="487" t="s">
        <v>33</v>
      </c>
      <c r="E59" s="328"/>
      <c r="F59" s="182" t="s">
        <v>170</v>
      </c>
      <c r="G59" s="187"/>
      <c r="H59" s="187"/>
      <c r="I59" s="551"/>
      <c r="J59" s="551"/>
      <c r="K59" s="179">
        <v>44440</v>
      </c>
      <c r="L59" s="600" t="s">
        <v>48</v>
      </c>
      <c r="M59" s="179">
        <v>44281</v>
      </c>
      <c r="N59" s="179">
        <v>44308</v>
      </c>
      <c r="O59" s="179">
        <f t="shared" si="12"/>
        <v>44333</v>
      </c>
      <c r="P59" s="196"/>
      <c r="Q59" s="173">
        <f t="shared" si="13"/>
        <v>107</v>
      </c>
      <c r="R59" s="173"/>
      <c r="S59" s="483"/>
    </row>
    <row r="60" spans="1:111" s="176" customFormat="1" ht="15.75">
      <c r="A60" s="485" t="s">
        <v>115</v>
      </c>
      <c r="B60" s="478" t="s">
        <v>116</v>
      </c>
      <c r="C60" s="173">
        <v>19300</v>
      </c>
      <c r="D60" s="480" t="s">
        <v>30</v>
      </c>
      <c r="E60" s="351"/>
      <c r="F60" s="182" t="s">
        <v>117</v>
      </c>
      <c r="G60" s="181"/>
      <c r="H60" s="181"/>
      <c r="I60" s="181"/>
      <c r="J60" s="181"/>
      <c r="K60" s="184">
        <v>44348</v>
      </c>
      <c r="L60" s="600" t="s">
        <v>48</v>
      </c>
      <c r="M60" s="179">
        <v>44232</v>
      </c>
      <c r="N60" s="179">
        <v>44245</v>
      </c>
      <c r="O60" s="179">
        <f t="shared" si="12"/>
        <v>44270</v>
      </c>
      <c r="P60" s="175"/>
      <c r="Q60" s="491">
        <f t="shared" si="13"/>
        <v>78</v>
      </c>
      <c r="R60" s="491"/>
      <c r="S60" s="182"/>
      <c r="T60" s="177" t="s">
        <v>33</v>
      </c>
    </row>
    <row r="61" spans="1:111" s="176" customFormat="1" ht="15.75">
      <c r="A61" s="485" t="s">
        <v>112</v>
      </c>
      <c r="B61" s="478" t="s">
        <v>113</v>
      </c>
      <c r="C61" s="173">
        <v>19300</v>
      </c>
      <c r="D61" s="480" t="s">
        <v>30</v>
      </c>
      <c r="E61" s="351"/>
      <c r="F61" s="182" t="s">
        <v>114</v>
      </c>
      <c r="G61" s="181"/>
      <c r="H61" s="181"/>
      <c r="I61" s="181"/>
      <c r="J61" s="181"/>
      <c r="K61" s="184">
        <v>44317</v>
      </c>
      <c r="L61" s="600" t="s">
        <v>48</v>
      </c>
      <c r="M61" s="179">
        <v>44228</v>
      </c>
      <c r="N61" s="179">
        <v>44238</v>
      </c>
      <c r="O61" s="179">
        <f t="shared" si="12"/>
        <v>44263</v>
      </c>
      <c r="P61" s="175"/>
      <c r="Q61" s="491">
        <f t="shared" si="13"/>
        <v>54</v>
      </c>
      <c r="R61" s="491"/>
      <c r="S61" s="182"/>
      <c r="T61" s="177" t="s">
        <v>33</v>
      </c>
    </row>
    <row r="62" spans="1:111" s="176" customFormat="1" ht="31.5" hidden="1">
      <c r="A62" s="374" t="s">
        <v>143</v>
      </c>
      <c r="B62" s="374" t="s">
        <v>171</v>
      </c>
      <c r="C62" s="173">
        <v>19300</v>
      </c>
      <c r="D62" s="487" t="s">
        <v>33</v>
      </c>
      <c r="E62" s="328"/>
      <c r="F62" s="182" t="s">
        <v>172</v>
      </c>
      <c r="G62" s="187"/>
      <c r="H62" s="551"/>
      <c r="I62" s="551"/>
      <c r="J62" s="551"/>
      <c r="K62" s="179">
        <v>44378</v>
      </c>
      <c r="L62" s="600" t="s">
        <v>48</v>
      </c>
      <c r="M62" s="179">
        <v>44259</v>
      </c>
      <c r="N62" s="179">
        <v>44280</v>
      </c>
      <c r="O62" s="179">
        <f t="shared" si="12"/>
        <v>44305</v>
      </c>
      <c r="P62" s="196"/>
      <c r="Q62" s="173">
        <f t="shared" si="13"/>
        <v>73</v>
      </c>
      <c r="R62" s="173"/>
      <c r="S62" s="552" t="s">
        <v>173</v>
      </c>
      <c r="T62" s="176" t="s">
        <v>33</v>
      </c>
    </row>
    <row r="63" spans="1:111" s="176" customFormat="1" ht="15.75" hidden="1">
      <c r="A63" s="485" t="s">
        <v>203</v>
      </c>
      <c r="B63" s="374" t="s">
        <v>204</v>
      </c>
      <c r="C63" s="173">
        <v>19300</v>
      </c>
      <c r="D63" s="487" t="s">
        <v>105</v>
      </c>
      <c r="E63" s="173"/>
      <c r="F63" s="182" t="s">
        <v>205</v>
      </c>
      <c r="G63" s="181"/>
      <c r="H63" s="181"/>
      <c r="I63" s="181"/>
      <c r="J63" s="181"/>
      <c r="K63" s="184">
        <v>44378</v>
      </c>
      <c r="L63" s="600" t="s">
        <v>48</v>
      </c>
      <c r="M63" s="179">
        <v>44217</v>
      </c>
      <c r="N63" s="179">
        <v>44225</v>
      </c>
      <c r="O63" s="179">
        <f t="shared" si="12"/>
        <v>44250</v>
      </c>
      <c r="P63" s="196"/>
      <c r="Q63" s="176">
        <f t="shared" si="13"/>
        <v>128</v>
      </c>
      <c r="R63" s="352"/>
      <c r="S63" s="488" t="s">
        <v>206</v>
      </c>
      <c r="T63" s="176" t="s">
        <v>33</v>
      </c>
    </row>
    <row r="64" spans="1:111" s="176" customFormat="1" ht="31.5">
      <c r="A64" s="739" t="s">
        <v>108</v>
      </c>
      <c r="B64" s="740" t="s">
        <v>109</v>
      </c>
      <c r="C64" s="741">
        <v>19300</v>
      </c>
      <c r="D64" s="652" t="s">
        <v>30</v>
      </c>
      <c r="E64" s="712"/>
      <c r="F64" s="715" t="s">
        <v>110</v>
      </c>
      <c r="G64" s="718"/>
      <c r="H64" s="718"/>
      <c r="I64" s="718"/>
      <c r="J64" s="718"/>
      <c r="K64" s="742">
        <v>44501</v>
      </c>
      <c r="L64" s="721" t="s">
        <v>48</v>
      </c>
      <c r="M64" s="606">
        <v>44208</v>
      </c>
      <c r="N64" s="606">
        <v>44217</v>
      </c>
      <c r="O64" s="606">
        <f t="shared" si="12"/>
        <v>44242</v>
      </c>
      <c r="P64" s="196"/>
      <c r="Q64" s="744">
        <f t="shared" si="13"/>
        <v>259</v>
      </c>
      <c r="R64" s="745"/>
      <c r="S64" s="741" t="s">
        <v>111</v>
      </c>
      <c r="T64" s="177" t="s">
        <v>33</v>
      </c>
    </row>
    <row r="65" spans="1:168" s="173" customFormat="1" ht="30">
      <c r="A65" s="485" t="s">
        <v>103</v>
      </c>
      <c r="B65" s="478" t="s">
        <v>104</v>
      </c>
      <c r="C65" s="479">
        <v>19300</v>
      </c>
      <c r="D65" s="480" t="s">
        <v>30</v>
      </c>
      <c r="E65" s="351"/>
      <c r="F65" s="182" t="s">
        <v>106</v>
      </c>
      <c r="G65" s="181"/>
      <c r="H65" s="181"/>
      <c r="I65" s="181"/>
      <c r="J65" s="181"/>
      <c r="K65" s="184">
        <v>44317</v>
      </c>
      <c r="L65" s="600" t="s">
        <v>48</v>
      </c>
      <c r="M65" s="179">
        <v>44181</v>
      </c>
      <c r="N65" s="179">
        <v>44210</v>
      </c>
      <c r="O65" s="179">
        <f t="shared" si="12"/>
        <v>44235</v>
      </c>
      <c r="P65" s="175"/>
      <c r="Q65" s="173">
        <f t="shared" si="13"/>
        <v>82</v>
      </c>
      <c r="S65" s="479" t="s">
        <v>107</v>
      </c>
      <c r="T65" s="177" t="s">
        <v>33</v>
      </c>
    </row>
    <row r="66" spans="1:168" s="173" customFormat="1" ht="15.75">
      <c r="A66" s="374" t="s">
        <v>97</v>
      </c>
      <c r="B66" s="182" t="s">
        <v>98</v>
      </c>
      <c r="C66" s="173">
        <v>19300</v>
      </c>
      <c r="D66" s="346" t="s">
        <v>92</v>
      </c>
      <c r="E66" s="351"/>
      <c r="F66" s="182" t="s">
        <v>99</v>
      </c>
      <c r="G66" s="181"/>
      <c r="H66" s="181"/>
      <c r="I66" s="181"/>
      <c r="J66" s="181"/>
      <c r="K66" s="184">
        <v>44294</v>
      </c>
      <c r="L66" s="600" t="s">
        <v>48</v>
      </c>
      <c r="M66" s="179">
        <v>44160</v>
      </c>
      <c r="N66" s="179">
        <v>44176</v>
      </c>
      <c r="O66" s="179">
        <f t="shared" si="12"/>
        <v>44201</v>
      </c>
      <c r="P66" s="175"/>
      <c r="Q66" s="173">
        <f t="shared" si="13"/>
        <v>93</v>
      </c>
      <c r="S66" s="182"/>
      <c r="T66" s="177" t="s">
        <v>33</v>
      </c>
    </row>
    <row r="67" spans="1:168" s="173" customFormat="1" ht="31.5" hidden="1">
      <c r="A67" s="729" t="s">
        <v>207</v>
      </c>
      <c r="B67" s="708" t="s">
        <v>208</v>
      </c>
      <c r="C67" s="730">
        <v>3000</v>
      </c>
      <c r="D67" s="731" t="s">
        <v>33</v>
      </c>
      <c r="E67" s="732" t="s">
        <v>209</v>
      </c>
      <c r="F67" s="715" t="s">
        <v>110</v>
      </c>
      <c r="G67" s="718"/>
      <c r="H67" s="718"/>
      <c r="I67" s="718"/>
      <c r="J67" s="718"/>
      <c r="K67" s="606" t="s">
        <v>92</v>
      </c>
      <c r="L67" s="721" t="s">
        <v>48</v>
      </c>
      <c r="M67" s="606">
        <v>44211</v>
      </c>
      <c r="N67" s="606">
        <v>44224</v>
      </c>
      <c r="O67" s="606">
        <f t="shared" si="12"/>
        <v>44249</v>
      </c>
      <c r="P67" s="176"/>
      <c r="Q67" s="733" t="s">
        <v>92</v>
      </c>
      <c r="R67" s="733"/>
      <c r="S67" s="734" t="s">
        <v>210</v>
      </c>
      <c r="T67" s="176" t="s">
        <v>33</v>
      </c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176"/>
      <c r="BN67" s="176"/>
      <c r="BO67" s="176"/>
      <c r="BP67" s="176"/>
      <c r="BQ67" s="176"/>
      <c r="BR67" s="176"/>
      <c r="BS67" s="176"/>
      <c r="BT67" s="176"/>
      <c r="BU67" s="176"/>
      <c r="BV67" s="176"/>
      <c r="BW67" s="176"/>
      <c r="BX67" s="176"/>
      <c r="BY67" s="176"/>
      <c r="BZ67" s="176"/>
      <c r="CA67" s="176"/>
      <c r="CB67" s="176"/>
      <c r="CC67" s="176"/>
      <c r="CD67" s="176"/>
      <c r="CE67" s="176"/>
      <c r="CF67" s="176"/>
      <c r="CG67" s="176"/>
      <c r="CH67" s="176"/>
      <c r="CI67" s="176"/>
      <c r="CJ67" s="176"/>
      <c r="CK67" s="176"/>
      <c r="CL67" s="176"/>
      <c r="CM67" s="176"/>
      <c r="CN67" s="176"/>
      <c r="CO67" s="176"/>
      <c r="CP67" s="176"/>
      <c r="CQ67" s="176"/>
      <c r="CR67" s="176"/>
      <c r="CS67" s="176"/>
      <c r="CT67" s="176"/>
      <c r="CU67" s="176"/>
      <c r="CV67" s="176"/>
      <c r="CW67" s="176"/>
      <c r="CX67" s="176"/>
      <c r="CY67" s="176"/>
      <c r="CZ67" s="176"/>
      <c r="DA67" s="176"/>
      <c r="DB67" s="176"/>
      <c r="DC67" s="176"/>
      <c r="DD67" s="176"/>
      <c r="DE67" s="176"/>
      <c r="DF67" s="176"/>
      <c r="DG67" s="176"/>
      <c r="DH67" s="176"/>
      <c r="DI67" s="176"/>
      <c r="DJ67" s="176"/>
      <c r="DK67" s="176"/>
      <c r="DL67" s="176"/>
      <c r="DM67" s="176"/>
      <c r="DN67" s="176"/>
      <c r="DO67" s="176"/>
      <c r="DP67" s="176"/>
      <c r="DQ67" s="176"/>
      <c r="DR67" s="176"/>
      <c r="DS67" s="176"/>
      <c r="DT67" s="176"/>
      <c r="DU67" s="176"/>
      <c r="DV67" s="176"/>
      <c r="DW67" s="176"/>
      <c r="DX67" s="176"/>
      <c r="DY67" s="176"/>
      <c r="DZ67" s="176"/>
      <c r="EA67" s="176"/>
      <c r="EB67" s="176"/>
      <c r="EC67" s="176"/>
      <c r="ED67" s="176"/>
      <c r="EE67" s="176"/>
      <c r="EF67" s="176"/>
      <c r="EG67" s="176"/>
      <c r="EH67" s="176"/>
      <c r="EI67" s="176"/>
      <c r="EJ67" s="176"/>
      <c r="EK67" s="176"/>
      <c r="EL67" s="176"/>
      <c r="EM67" s="176"/>
      <c r="EN67" s="176"/>
      <c r="EO67" s="176"/>
      <c r="EP67" s="176"/>
      <c r="EQ67" s="176"/>
      <c r="ER67" s="176"/>
      <c r="ES67" s="176"/>
      <c r="ET67" s="176"/>
      <c r="EU67" s="176"/>
      <c r="EV67" s="176"/>
      <c r="EW67" s="176"/>
      <c r="EX67" s="176"/>
      <c r="EY67" s="176"/>
      <c r="EZ67" s="176"/>
      <c r="FA67" s="176"/>
      <c r="FB67" s="176"/>
      <c r="FC67" s="176"/>
      <c r="FD67" s="176"/>
      <c r="FE67" s="176"/>
      <c r="FF67" s="176"/>
      <c r="FG67" s="176"/>
      <c r="FH67" s="176"/>
      <c r="FI67" s="176"/>
      <c r="FJ67" s="176"/>
      <c r="FK67" s="176"/>
      <c r="FL67" s="176"/>
    </row>
    <row r="68" spans="1:168" s="176" customFormat="1" ht="15.75" hidden="1">
      <c r="A68" s="375" t="s">
        <v>257</v>
      </c>
      <c r="B68" s="375" t="s">
        <v>258</v>
      </c>
      <c r="C68" s="173">
        <v>19300</v>
      </c>
      <c r="D68" s="181" t="s">
        <v>92</v>
      </c>
      <c r="E68" s="183"/>
      <c r="F68" s="182" t="s">
        <v>259</v>
      </c>
      <c r="G68" s="430"/>
      <c r="H68" s="430"/>
      <c r="I68" s="430"/>
      <c r="J68" s="430"/>
      <c r="K68" s="179">
        <v>44197</v>
      </c>
      <c r="L68" s="352" t="s">
        <v>48</v>
      </c>
      <c r="M68" s="179">
        <v>44148</v>
      </c>
      <c r="N68" s="179">
        <v>44167</v>
      </c>
      <c r="O68" s="179">
        <f t="shared" si="12"/>
        <v>44192</v>
      </c>
      <c r="P68" s="175"/>
      <c r="Q68" s="173">
        <f t="shared" ref="Q68:Q107" si="14">K68-O68</f>
        <v>5</v>
      </c>
      <c r="R68" s="173"/>
      <c r="S68" s="178" t="s">
        <v>260</v>
      </c>
      <c r="T68" s="327" t="s">
        <v>33</v>
      </c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</row>
    <row r="69" spans="1:168" s="176" customFormat="1" ht="15.75" hidden="1">
      <c r="A69" s="374" t="s">
        <v>246</v>
      </c>
      <c r="B69" s="375" t="s">
        <v>247</v>
      </c>
      <c r="C69" s="173">
        <v>6600</v>
      </c>
      <c r="D69" s="346" t="s">
        <v>92</v>
      </c>
      <c r="E69" s="183" t="s">
        <v>24</v>
      </c>
      <c r="F69" s="182" t="s">
        <v>248</v>
      </c>
      <c r="G69" s="430"/>
      <c r="H69" s="430"/>
      <c r="I69" s="430"/>
      <c r="J69" s="430"/>
      <c r="K69" s="179">
        <v>44235</v>
      </c>
      <c r="L69" s="352" t="s">
        <v>48</v>
      </c>
      <c r="M69" s="179">
        <v>44139</v>
      </c>
      <c r="N69" s="179">
        <v>44162</v>
      </c>
      <c r="O69" s="179">
        <f t="shared" si="12"/>
        <v>44187</v>
      </c>
      <c r="P69" s="175"/>
      <c r="Q69" s="173">
        <f t="shared" si="14"/>
        <v>48</v>
      </c>
      <c r="R69" s="173"/>
      <c r="S69" s="193" t="s">
        <v>249</v>
      </c>
      <c r="T69" s="327" t="s">
        <v>33</v>
      </c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</row>
    <row r="70" spans="1:168" s="176" customFormat="1" ht="15.75">
      <c r="A70" s="374" t="s">
        <v>100</v>
      </c>
      <c r="B70" s="182" t="s">
        <v>101</v>
      </c>
      <c r="C70" s="173">
        <v>19300</v>
      </c>
      <c r="D70" s="181" t="s">
        <v>92</v>
      </c>
      <c r="E70" s="351"/>
      <c r="F70" s="182" t="s">
        <v>102</v>
      </c>
      <c r="G70" s="181"/>
      <c r="H70" s="181"/>
      <c r="I70" s="181"/>
      <c r="J70" s="182"/>
      <c r="K70" s="184">
        <v>44260</v>
      </c>
      <c r="L70" s="654" t="s">
        <v>48</v>
      </c>
      <c r="M70" s="655">
        <v>44165</v>
      </c>
      <c r="N70" s="655">
        <v>44182</v>
      </c>
      <c r="O70" s="655">
        <f t="shared" si="12"/>
        <v>44207</v>
      </c>
      <c r="P70" s="175"/>
      <c r="Q70" s="173">
        <f t="shared" si="14"/>
        <v>53</v>
      </c>
      <c r="R70" s="173"/>
      <c r="S70" s="182"/>
      <c r="T70" s="177" t="s">
        <v>33</v>
      </c>
    </row>
    <row r="71" spans="1:168" s="176" customFormat="1" ht="15.75" hidden="1">
      <c r="A71" s="638" t="s">
        <v>287</v>
      </c>
      <c r="B71" s="638" t="s">
        <v>288</v>
      </c>
      <c r="C71" s="617">
        <v>6600</v>
      </c>
      <c r="D71" s="620" t="s">
        <v>92</v>
      </c>
      <c r="E71" s="713" t="s">
        <v>24</v>
      </c>
      <c r="F71" s="618" t="s">
        <v>289</v>
      </c>
      <c r="G71" s="639"/>
      <c r="H71" s="639"/>
      <c r="I71" s="639"/>
      <c r="J71" s="639"/>
      <c r="K71" s="619">
        <v>44235</v>
      </c>
      <c r="L71" s="722" t="s">
        <v>48</v>
      </c>
      <c r="M71" s="619">
        <v>44134</v>
      </c>
      <c r="N71" s="619">
        <v>44155</v>
      </c>
      <c r="O71" s="619">
        <f t="shared" si="12"/>
        <v>44180</v>
      </c>
      <c r="P71" s="723"/>
      <c r="Q71" s="617">
        <f t="shared" si="14"/>
        <v>55</v>
      </c>
      <c r="R71" s="617"/>
      <c r="S71" s="726" t="s">
        <v>249</v>
      </c>
      <c r="T71" s="327" t="s">
        <v>33</v>
      </c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177"/>
      <c r="DX71" s="177"/>
      <c r="DY71" s="177"/>
      <c r="DZ71" s="177"/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177"/>
      <c r="ES71" s="177"/>
      <c r="ET71" s="177"/>
      <c r="EU71" s="177"/>
      <c r="EV71" s="177"/>
      <c r="EW71" s="177"/>
      <c r="EX71" s="177"/>
      <c r="EY71" s="177"/>
      <c r="EZ71" s="177"/>
      <c r="FA71" s="177"/>
      <c r="FB71" s="177"/>
      <c r="FC71" s="177"/>
      <c r="FD71" s="177"/>
      <c r="FE71" s="177"/>
      <c r="FF71" s="177"/>
      <c r="FG71" s="177"/>
      <c r="FH71" s="177"/>
      <c r="FI71" s="177"/>
      <c r="FJ71" s="177"/>
      <c r="FK71" s="177"/>
      <c r="FL71" s="177"/>
    </row>
    <row r="72" spans="1:168" s="176" customFormat="1" ht="15.75" hidden="1">
      <c r="A72" s="374" t="s">
        <v>192</v>
      </c>
      <c r="B72" s="374" t="s">
        <v>193</v>
      </c>
      <c r="C72" s="173">
        <v>19300</v>
      </c>
      <c r="D72" s="346" t="s">
        <v>92</v>
      </c>
      <c r="E72" s="328"/>
      <c r="F72" s="182" t="s">
        <v>194</v>
      </c>
      <c r="G72" s="181"/>
      <c r="H72" s="181"/>
      <c r="I72" s="181"/>
      <c r="J72" s="181"/>
      <c r="K72" s="179">
        <v>44256</v>
      </c>
      <c r="L72" s="600" t="s">
        <v>48</v>
      </c>
      <c r="M72" s="179">
        <v>44154</v>
      </c>
      <c r="N72" s="179">
        <v>44169</v>
      </c>
      <c r="O72" s="179">
        <f t="shared" si="12"/>
        <v>44194</v>
      </c>
      <c r="P72" s="196"/>
      <c r="Q72" s="173">
        <f t="shared" si="14"/>
        <v>62</v>
      </c>
      <c r="R72" s="173"/>
      <c r="S72" s="378" t="s">
        <v>195</v>
      </c>
      <c r="T72" s="176" t="s">
        <v>33</v>
      </c>
      <c r="DH72" s="177"/>
      <c r="DI72" s="177"/>
      <c r="DJ72" s="177"/>
      <c r="DK72" s="177"/>
      <c r="DL72" s="177"/>
      <c r="DM72" s="177"/>
      <c r="DN72" s="177"/>
      <c r="DO72" s="177"/>
      <c r="DP72" s="177"/>
      <c r="DQ72" s="177"/>
      <c r="DR72" s="177"/>
      <c r="DS72" s="177"/>
      <c r="DT72" s="177"/>
      <c r="DU72" s="177"/>
      <c r="DV72" s="177"/>
      <c r="DW72" s="177"/>
      <c r="DX72" s="177"/>
      <c r="DY72" s="177"/>
      <c r="DZ72" s="177"/>
      <c r="EA72" s="177"/>
      <c r="EB72" s="177"/>
      <c r="EC72" s="177"/>
      <c r="ED72" s="177"/>
      <c r="EE72" s="177"/>
      <c r="EF72" s="177"/>
      <c r="EG72" s="177"/>
      <c r="EH72" s="177"/>
      <c r="EI72" s="177"/>
      <c r="EJ72" s="177"/>
      <c r="EK72" s="177"/>
      <c r="EL72" s="177"/>
      <c r="EM72" s="177"/>
      <c r="EN72" s="177"/>
      <c r="EO72" s="177"/>
      <c r="EP72" s="177"/>
      <c r="EQ72" s="177"/>
      <c r="ER72" s="177"/>
      <c r="ES72" s="177"/>
      <c r="ET72" s="177"/>
      <c r="EU72" s="177"/>
      <c r="EV72" s="177"/>
      <c r="EW72" s="177"/>
      <c r="EX72" s="177"/>
      <c r="EY72" s="177"/>
      <c r="EZ72" s="177"/>
      <c r="FA72" s="177"/>
      <c r="FB72" s="177"/>
      <c r="FC72" s="177"/>
      <c r="FD72" s="177"/>
      <c r="FE72" s="177"/>
      <c r="FF72" s="177"/>
      <c r="FG72" s="177"/>
      <c r="FH72" s="177"/>
      <c r="FI72" s="177"/>
      <c r="FJ72" s="177"/>
      <c r="FK72" s="177"/>
      <c r="FL72" s="177"/>
    </row>
    <row r="73" spans="1:168" s="176" customFormat="1" ht="15.75" hidden="1">
      <c r="A73" s="374" t="s">
        <v>196</v>
      </c>
      <c r="B73" s="374" t="s">
        <v>197</v>
      </c>
      <c r="C73" s="173">
        <v>19300</v>
      </c>
      <c r="D73" s="346" t="s">
        <v>92</v>
      </c>
      <c r="E73" s="328"/>
      <c r="F73" s="182" t="s">
        <v>198</v>
      </c>
      <c r="G73" s="181"/>
      <c r="H73" s="181"/>
      <c r="I73" s="181"/>
      <c r="J73" s="181"/>
      <c r="K73" s="179">
        <v>44294</v>
      </c>
      <c r="L73" s="600" t="s">
        <v>48</v>
      </c>
      <c r="M73" s="179">
        <v>44172</v>
      </c>
      <c r="N73" s="482">
        <v>44187</v>
      </c>
      <c r="O73" s="179">
        <f t="shared" si="12"/>
        <v>44212</v>
      </c>
      <c r="P73" s="196"/>
      <c r="Q73" s="173">
        <f t="shared" si="14"/>
        <v>82</v>
      </c>
      <c r="R73" s="173"/>
      <c r="S73" s="378" t="s">
        <v>199</v>
      </c>
      <c r="T73" s="176" t="s">
        <v>33</v>
      </c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  <c r="BJ73" s="173"/>
      <c r="BK73" s="173"/>
      <c r="BL73" s="173"/>
      <c r="BM73" s="173"/>
      <c r="BN73" s="173"/>
      <c r="BO73" s="173"/>
      <c r="BP73" s="173"/>
      <c r="BQ73" s="173"/>
      <c r="BR73" s="173"/>
      <c r="BS73" s="173"/>
      <c r="BT73" s="173"/>
      <c r="BU73" s="173"/>
      <c r="BV73" s="173"/>
      <c r="BW73" s="173"/>
      <c r="BX73" s="173"/>
      <c r="BY73" s="173"/>
      <c r="BZ73" s="173"/>
      <c r="CA73" s="173"/>
      <c r="CB73" s="173"/>
      <c r="CC73" s="173"/>
      <c r="CD73" s="173"/>
      <c r="CE73" s="173"/>
      <c r="CF73" s="173"/>
      <c r="CG73" s="173"/>
      <c r="CH73" s="173"/>
      <c r="CI73" s="173"/>
      <c r="CJ73" s="173"/>
      <c r="CK73" s="173"/>
      <c r="CL73" s="173"/>
      <c r="CM73" s="173"/>
      <c r="CN73" s="173"/>
      <c r="CO73" s="173"/>
      <c r="CP73" s="173"/>
      <c r="CQ73" s="173"/>
      <c r="CR73" s="173"/>
      <c r="CS73" s="173"/>
      <c r="CT73" s="173"/>
      <c r="CU73" s="173"/>
      <c r="CV73" s="173"/>
      <c r="CW73" s="173"/>
      <c r="CX73" s="173"/>
      <c r="CY73" s="173"/>
      <c r="CZ73" s="173"/>
      <c r="DA73" s="173"/>
      <c r="DB73" s="173"/>
      <c r="DC73" s="173"/>
      <c r="DD73" s="173"/>
      <c r="DE73" s="173"/>
      <c r="DF73" s="173"/>
      <c r="DG73" s="173"/>
      <c r="DH73" s="173"/>
      <c r="DI73" s="173"/>
      <c r="DJ73" s="173"/>
      <c r="DK73" s="173"/>
      <c r="DL73" s="173"/>
      <c r="DM73" s="173"/>
      <c r="DN73" s="173"/>
      <c r="DO73" s="173"/>
      <c r="DP73" s="173"/>
      <c r="DQ73" s="173"/>
      <c r="DR73" s="173"/>
      <c r="DS73" s="173"/>
      <c r="DT73" s="173"/>
      <c r="DU73" s="173"/>
      <c r="DV73" s="173"/>
      <c r="DW73" s="173"/>
      <c r="DX73" s="173"/>
      <c r="DY73" s="173"/>
      <c r="DZ73" s="173"/>
      <c r="EA73" s="173"/>
      <c r="EB73" s="173"/>
      <c r="EC73" s="173"/>
      <c r="ED73" s="173"/>
      <c r="EE73" s="173"/>
      <c r="EF73" s="173"/>
      <c r="EG73" s="173"/>
      <c r="EH73" s="173"/>
      <c r="EI73" s="173"/>
      <c r="EJ73" s="173"/>
      <c r="EK73" s="173"/>
      <c r="EL73" s="173"/>
      <c r="EM73" s="173"/>
      <c r="EN73" s="173"/>
      <c r="EO73" s="173"/>
      <c r="EP73" s="173"/>
      <c r="EQ73" s="173"/>
      <c r="ER73" s="173"/>
      <c r="ES73" s="173"/>
      <c r="ET73" s="173"/>
      <c r="EU73" s="173"/>
      <c r="EV73" s="173"/>
      <c r="EW73" s="173"/>
      <c r="EX73" s="173"/>
      <c r="EY73" s="173"/>
      <c r="EZ73" s="173"/>
      <c r="FA73" s="173"/>
      <c r="FB73" s="173"/>
      <c r="FC73" s="173"/>
      <c r="FD73" s="173"/>
      <c r="FE73" s="173"/>
      <c r="FF73" s="173"/>
      <c r="FG73" s="173"/>
      <c r="FH73" s="173"/>
      <c r="FI73" s="173"/>
      <c r="FJ73" s="173"/>
      <c r="FK73" s="173"/>
      <c r="FL73" s="173"/>
    </row>
    <row r="74" spans="1:168" s="176" customFormat="1" ht="15.75">
      <c r="A74" s="374" t="s">
        <v>94</v>
      </c>
      <c r="B74" s="185" t="s">
        <v>95</v>
      </c>
      <c r="C74" s="173">
        <v>19300</v>
      </c>
      <c r="D74" s="346" t="s">
        <v>92</v>
      </c>
      <c r="E74" s="351"/>
      <c r="F74" s="182" t="s">
        <v>96</v>
      </c>
      <c r="G74" s="181"/>
      <c r="H74" s="181"/>
      <c r="I74" s="181"/>
      <c r="J74" s="181"/>
      <c r="K74" s="179">
        <v>44234</v>
      </c>
      <c r="L74" s="721" t="s">
        <v>48</v>
      </c>
      <c r="M74" s="606">
        <v>44144</v>
      </c>
      <c r="N74" s="606">
        <v>44161</v>
      </c>
      <c r="O74" s="606">
        <f t="shared" si="12"/>
        <v>44186</v>
      </c>
      <c r="P74" s="175"/>
      <c r="Q74" s="173">
        <f t="shared" si="14"/>
        <v>48</v>
      </c>
      <c r="R74" s="173"/>
      <c r="S74" s="182"/>
      <c r="T74" s="177" t="s">
        <v>33</v>
      </c>
      <c r="DH74" s="177"/>
      <c r="DI74" s="177"/>
      <c r="DJ74" s="177"/>
      <c r="DK74" s="177"/>
      <c r="DL74" s="177"/>
      <c r="DM74" s="177"/>
      <c r="DN74" s="177"/>
      <c r="DO74" s="177"/>
      <c r="DP74" s="177"/>
      <c r="DQ74" s="177"/>
      <c r="DR74" s="177"/>
      <c r="DS74" s="177"/>
      <c r="DT74" s="177"/>
      <c r="DU74" s="177"/>
      <c r="DV74" s="177"/>
      <c r="DW74" s="177"/>
      <c r="DX74" s="177"/>
      <c r="DY74" s="177"/>
      <c r="DZ74" s="177"/>
      <c r="EA74" s="177"/>
      <c r="EB74" s="177"/>
      <c r="EC74" s="177"/>
      <c r="ED74" s="177"/>
      <c r="EE74" s="177"/>
      <c r="EF74" s="177"/>
      <c r="EG74" s="177"/>
      <c r="EH74" s="177"/>
      <c r="EI74" s="177"/>
      <c r="EJ74" s="177"/>
      <c r="EK74" s="177"/>
      <c r="EL74" s="177"/>
      <c r="EM74" s="177"/>
      <c r="EN74" s="177"/>
      <c r="EO74" s="177"/>
      <c r="EP74" s="177"/>
      <c r="EQ74" s="177"/>
      <c r="ER74" s="177"/>
      <c r="ES74" s="177"/>
      <c r="ET74" s="177"/>
      <c r="EU74" s="177"/>
      <c r="EV74" s="177"/>
      <c r="EW74" s="177"/>
      <c r="EX74" s="177"/>
      <c r="EY74" s="177"/>
      <c r="EZ74" s="177"/>
      <c r="FA74" s="177"/>
      <c r="FB74" s="177"/>
      <c r="FC74" s="177"/>
      <c r="FD74" s="177"/>
      <c r="FE74" s="177"/>
      <c r="FF74" s="177"/>
      <c r="FG74" s="177"/>
      <c r="FH74" s="177"/>
      <c r="FI74" s="177"/>
      <c r="FJ74" s="177"/>
      <c r="FK74" s="177"/>
      <c r="FL74" s="177"/>
    </row>
    <row r="75" spans="1:168" s="176" customFormat="1" ht="15.75" hidden="1">
      <c r="A75" s="374" t="s">
        <v>189</v>
      </c>
      <c r="B75" s="374" t="s">
        <v>190</v>
      </c>
      <c r="C75" s="173">
        <v>19300</v>
      </c>
      <c r="D75" s="346" t="s">
        <v>92</v>
      </c>
      <c r="E75" s="328"/>
      <c r="F75" s="182" t="s">
        <v>191</v>
      </c>
      <c r="G75" s="181"/>
      <c r="H75" s="181"/>
      <c r="I75" s="181"/>
      <c r="J75" s="181"/>
      <c r="K75" s="179">
        <v>44233</v>
      </c>
      <c r="L75" s="600" t="s">
        <v>48</v>
      </c>
      <c r="M75" s="179">
        <v>44132</v>
      </c>
      <c r="N75" s="179">
        <v>44154</v>
      </c>
      <c r="O75" s="179">
        <f t="shared" si="12"/>
        <v>44179</v>
      </c>
      <c r="P75" s="196"/>
      <c r="Q75" s="173">
        <f t="shared" si="14"/>
        <v>54</v>
      </c>
      <c r="R75" s="173"/>
      <c r="S75" s="378"/>
      <c r="T75" s="176" t="s">
        <v>33</v>
      </c>
      <c r="DH75" s="177"/>
      <c r="DI75" s="177"/>
      <c r="DJ75" s="177"/>
      <c r="DK75" s="177"/>
      <c r="DL75" s="177"/>
      <c r="DM75" s="177"/>
      <c r="DN75" s="177"/>
      <c r="DO75" s="177"/>
      <c r="DP75" s="177"/>
      <c r="DQ75" s="177"/>
      <c r="DR75" s="177"/>
      <c r="DS75" s="177"/>
      <c r="DT75" s="177"/>
      <c r="DU75" s="177"/>
      <c r="DV75" s="177"/>
      <c r="DW75" s="177"/>
      <c r="DX75" s="177"/>
      <c r="DY75" s="177"/>
      <c r="DZ75" s="177"/>
      <c r="EA75" s="177"/>
      <c r="EB75" s="177"/>
      <c r="EC75" s="177"/>
      <c r="ED75" s="177"/>
      <c r="EE75" s="177"/>
      <c r="EF75" s="177"/>
      <c r="EG75" s="177"/>
      <c r="EH75" s="177"/>
      <c r="EI75" s="177"/>
      <c r="EJ75" s="177"/>
      <c r="EK75" s="177"/>
      <c r="EL75" s="177"/>
      <c r="EM75" s="177"/>
      <c r="EN75" s="177"/>
      <c r="EO75" s="177"/>
      <c r="EP75" s="177"/>
      <c r="EQ75" s="177"/>
      <c r="ER75" s="177"/>
      <c r="ES75" s="177"/>
      <c r="ET75" s="177"/>
      <c r="EU75" s="177"/>
      <c r="EV75" s="177"/>
      <c r="EW75" s="177"/>
      <c r="EX75" s="177"/>
      <c r="EY75" s="177"/>
      <c r="EZ75" s="177"/>
      <c r="FA75" s="177"/>
      <c r="FB75" s="177"/>
      <c r="FC75" s="177"/>
      <c r="FD75" s="177"/>
      <c r="FE75" s="177"/>
      <c r="FF75" s="177"/>
      <c r="FG75" s="177"/>
      <c r="FH75" s="177"/>
      <c r="FI75" s="177"/>
      <c r="FJ75" s="177"/>
      <c r="FK75" s="177"/>
      <c r="FL75" s="177"/>
    </row>
    <row r="76" spans="1:168" s="176" customFormat="1" ht="15.75" hidden="1">
      <c r="A76" s="374" t="s">
        <v>186</v>
      </c>
      <c r="B76" s="182" t="s">
        <v>187</v>
      </c>
      <c r="C76" s="173">
        <v>19300</v>
      </c>
      <c r="D76" s="346" t="s">
        <v>92</v>
      </c>
      <c r="E76" s="328"/>
      <c r="F76" s="182" t="s">
        <v>188</v>
      </c>
      <c r="G76" s="181"/>
      <c r="H76" s="181"/>
      <c r="I76" s="181"/>
      <c r="J76" s="181"/>
      <c r="K76" s="179">
        <v>44209</v>
      </c>
      <c r="L76" s="600" t="s">
        <v>48</v>
      </c>
      <c r="M76" s="179">
        <v>44126</v>
      </c>
      <c r="N76" s="179">
        <v>44146</v>
      </c>
      <c r="O76" s="179">
        <f t="shared" si="12"/>
        <v>44171</v>
      </c>
      <c r="P76" s="196"/>
      <c r="Q76" s="173">
        <f t="shared" si="14"/>
        <v>38</v>
      </c>
      <c r="R76" s="173"/>
      <c r="S76" s="378"/>
      <c r="T76" s="176" t="s">
        <v>33</v>
      </c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77"/>
      <c r="BM76" s="177"/>
      <c r="BN76" s="177"/>
      <c r="BO76" s="177"/>
      <c r="BP76" s="177"/>
      <c r="BQ76" s="177"/>
      <c r="BR76" s="177"/>
      <c r="BS76" s="177"/>
      <c r="BT76" s="177"/>
      <c r="BU76" s="177"/>
      <c r="BV76" s="177"/>
      <c r="BW76" s="177"/>
      <c r="BX76" s="177"/>
      <c r="BY76" s="177"/>
      <c r="BZ76" s="177"/>
      <c r="CA76" s="177"/>
      <c r="CB76" s="177"/>
      <c r="CC76" s="177"/>
      <c r="CD76" s="177"/>
      <c r="CE76" s="177"/>
      <c r="CF76" s="177"/>
      <c r="CG76" s="177"/>
      <c r="CH76" s="177"/>
      <c r="CI76" s="177"/>
      <c r="CJ76" s="177"/>
      <c r="CK76" s="177"/>
      <c r="CL76" s="177"/>
      <c r="CM76" s="177"/>
      <c r="CN76" s="177"/>
      <c r="CO76" s="177"/>
      <c r="CP76" s="177"/>
      <c r="CQ76" s="177"/>
      <c r="CR76" s="177"/>
      <c r="CS76" s="177"/>
      <c r="CT76" s="177"/>
      <c r="CU76" s="177"/>
      <c r="CV76" s="177"/>
      <c r="CW76" s="177"/>
      <c r="CX76" s="177"/>
      <c r="CY76" s="177"/>
      <c r="CZ76" s="177"/>
      <c r="DA76" s="177"/>
      <c r="DB76" s="177"/>
      <c r="DC76" s="177"/>
      <c r="DD76" s="177"/>
      <c r="DE76" s="177"/>
      <c r="DF76" s="177"/>
      <c r="DG76" s="177"/>
    </row>
    <row r="77" spans="1:168" s="173" customFormat="1" ht="15.75">
      <c r="A77" s="375" t="s">
        <v>126</v>
      </c>
      <c r="B77" s="185" t="s">
        <v>127</v>
      </c>
      <c r="C77" s="173">
        <v>6600</v>
      </c>
      <c r="D77" s="181" t="s">
        <v>92</v>
      </c>
      <c r="E77" s="187" t="s">
        <v>24</v>
      </c>
      <c r="F77" s="182" t="s">
        <v>128</v>
      </c>
      <c r="G77" s="181"/>
      <c r="H77" s="181"/>
      <c r="I77" s="181"/>
      <c r="J77" s="181"/>
      <c r="K77" s="184">
        <v>44265</v>
      </c>
      <c r="L77" s="600" t="s">
        <v>48</v>
      </c>
      <c r="M77" s="179">
        <v>44167</v>
      </c>
      <c r="N77" s="179">
        <v>44183</v>
      </c>
      <c r="O77" s="179">
        <f t="shared" si="12"/>
        <v>44208</v>
      </c>
      <c r="P77" s="176"/>
      <c r="Q77" s="173">
        <f t="shared" si="14"/>
        <v>57</v>
      </c>
      <c r="S77" s="433" t="s">
        <v>129</v>
      </c>
      <c r="T77" s="177" t="s">
        <v>33</v>
      </c>
    </row>
    <row r="78" spans="1:168" s="173" customFormat="1" ht="15.75" hidden="1">
      <c r="A78" s="374" t="s">
        <v>254</v>
      </c>
      <c r="B78" s="374"/>
      <c r="C78" s="173">
        <v>19300</v>
      </c>
      <c r="D78" s="346"/>
      <c r="E78" s="183"/>
      <c r="F78" s="182" t="s">
        <v>255</v>
      </c>
      <c r="G78" s="326"/>
      <c r="H78" s="326"/>
      <c r="I78" s="326"/>
      <c r="J78" s="326"/>
      <c r="K78" s="179">
        <v>44136</v>
      </c>
      <c r="L78" s="352" t="s">
        <v>48</v>
      </c>
      <c r="M78" s="179">
        <v>44095</v>
      </c>
      <c r="N78" s="179">
        <v>44105</v>
      </c>
      <c r="O78" s="179">
        <f t="shared" si="12"/>
        <v>44130</v>
      </c>
      <c r="P78" s="182"/>
      <c r="Q78" s="173">
        <f t="shared" si="14"/>
        <v>6</v>
      </c>
      <c r="S78" s="190" t="s">
        <v>256</v>
      </c>
      <c r="T78" s="327" t="s">
        <v>33</v>
      </c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6"/>
      <c r="BN78" s="176"/>
      <c r="BO78" s="176"/>
      <c r="BP78" s="176"/>
      <c r="BQ78" s="176"/>
      <c r="BR78" s="176"/>
      <c r="BS78" s="176"/>
      <c r="BT78" s="176"/>
      <c r="BU78" s="176"/>
      <c r="BV78" s="176"/>
      <c r="BW78" s="176"/>
      <c r="BX78" s="176"/>
      <c r="BY78" s="176"/>
      <c r="BZ78" s="176"/>
      <c r="CA78" s="176"/>
      <c r="CB78" s="176"/>
      <c r="CC78" s="176"/>
      <c r="CD78" s="176"/>
      <c r="CE78" s="176"/>
      <c r="CF78" s="176"/>
      <c r="CG78" s="176"/>
      <c r="CH78" s="176"/>
      <c r="CI78" s="176"/>
      <c r="CJ78" s="176"/>
      <c r="CK78" s="176"/>
      <c r="CL78" s="176"/>
      <c r="CM78" s="176"/>
      <c r="CN78" s="176"/>
      <c r="CO78" s="176"/>
      <c r="CP78" s="176"/>
      <c r="CQ78" s="176"/>
      <c r="CR78" s="176"/>
      <c r="CS78" s="176"/>
      <c r="CT78" s="176"/>
      <c r="CU78" s="176"/>
      <c r="CV78" s="176"/>
      <c r="CW78" s="176"/>
      <c r="CX78" s="176"/>
      <c r="CY78" s="176"/>
      <c r="CZ78" s="176"/>
      <c r="DA78" s="176"/>
      <c r="DB78" s="176"/>
      <c r="DC78" s="176"/>
      <c r="DD78" s="176"/>
      <c r="DE78" s="176"/>
      <c r="DF78" s="176"/>
      <c r="DG78" s="176"/>
      <c r="DH78" s="177"/>
      <c r="DI78" s="177"/>
      <c r="DJ78" s="177"/>
      <c r="DK78" s="177"/>
      <c r="DL78" s="177"/>
      <c r="DM78" s="177"/>
      <c r="DN78" s="177"/>
      <c r="DO78" s="177"/>
      <c r="DP78" s="177"/>
      <c r="DQ78" s="177"/>
      <c r="DR78" s="177"/>
      <c r="DS78" s="177"/>
      <c r="DT78" s="177"/>
      <c r="DU78" s="177"/>
      <c r="DV78" s="177"/>
      <c r="DW78" s="177"/>
      <c r="DX78" s="177"/>
      <c r="DY78" s="177"/>
      <c r="DZ78" s="177"/>
      <c r="EA78" s="177"/>
      <c r="EB78" s="177"/>
      <c r="EC78" s="177"/>
      <c r="ED78" s="177"/>
      <c r="EE78" s="177"/>
      <c r="EF78" s="177"/>
      <c r="EG78" s="177"/>
      <c r="EH78" s="177"/>
      <c r="EI78" s="177"/>
      <c r="EJ78" s="177"/>
      <c r="EK78" s="177"/>
      <c r="EL78" s="177"/>
      <c r="EM78" s="177"/>
      <c r="EN78" s="177"/>
      <c r="EO78" s="177"/>
      <c r="EP78" s="177"/>
      <c r="EQ78" s="177"/>
      <c r="ER78" s="177"/>
      <c r="ES78" s="177"/>
      <c r="ET78" s="177"/>
      <c r="EU78" s="177"/>
      <c r="EV78" s="177"/>
      <c r="EW78" s="177"/>
      <c r="EX78" s="177"/>
      <c r="EY78" s="177"/>
      <c r="EZ78" s="177"/>
      <c r="FA78" s="177"/>
      <c r="FB78" s="177"/>
      <c r="FC78" s="177"/>
      <c r="FD78" s="177"/>
      <c r="FE78" s="177"/>
      <c r="FF78" s="177"/>
      <c r="FG78" s="177"/>
      <c r="FH78" s="177"/>
      <c r="FI78" s="177"/>
      <c r="FJ78" s="177"/>
      <c r="FK78" s="177"/>
      <c r="FL78" s="177"/>
    </row>
    <row r="79" spans="1:168" s="177" customFormat="1" ht="15.75">
      <c r="A79" s="374" t="s">
        <v>91</v>
      </c>
      <c r="B79" s="182"/>
      <c r="C79" s="173">
        <v>19300</v>
      </c>
      <c r="D79" s="346" t="s">
        <v>92</v>
      </c>
      <c r="E79" s="351"/>
      <c r="F79" s="182" t="s">
        <v>93</v>
      </c>
      <c r="G79" s="181"/>
      <c r="H79" s="181"/>
      <c r="I79" s="181"/>
      <c r="J79" s="181"/>
      <c r="K79" s="179">
        <v>44213</v>
      </c>
      <c r="L79" s="600" t="s">
        <v>48</v>
      </c>
      <c r="M79" s="606">
        <v>44120</v>
      </c>
      <c r="N79" s="179">
        <v>44133</v>
      </c>
      <c r="O79" s="179">
        <f t="shared" si="12"/>
        <v>44158</v>
      </c>
      <c r="P79" s="182"/>
      <c r="Q79" s="173">
        <f t="shared" si="14"/>
        <v>55</v>
      </c>
      <c r="R79" s="173"/>
      <c r="S79" s="332"/>
      <c r="T79" s="177" t="s">
        <v>33</v>
      </c>
    </row>
    <row r="80" spans="1:168" s="177" customFormat="1" ht="15.75" hidden="1">
      <c r="A80" s="374" t="s">
        <v>200</v>
      </c>
      <c r="B80" s="374" t="s">
        <v>530</v>
      </c>
      <c r="C80" s="173">
        <v>19300</v>
      </c>
      <c r="D80" s="346" t="s">
        <v>92</v>
      </c>
      <c r="E80" s="328"/>
      <c r="F80" s="182" t="s">
        <v>201</v>
      </c>
      <c r="G80" s="181"/>
      <c r="H80" s="181"/>
      <c r="I80" s="181"/>
      <c r="J80" s="181"/>
      <c r="K80" s="179">
        <v>44348</v>
      </c>
      <c r="L80" s="600" t="s">
        <v>48</v>
      </c>
      <c r="M80" s="179">
        <v>44179</v>
      </c>
      <c r="N80" s="481">
        <v>44203</v>
      </c>
      <c r="O80" s="179">
        <f t="shared" si="12"/>
        <v>44228</v>
      </c>
      <c r="P80" s="196"/>
      <c r="Q80" s="173">
        <f t="shared" si="14"/>
        <v>120</v>
      </c>
      <c r="R80" s="173"/>
      <c r="S80" s="483" t="s">
        <v>202</v>
      </c>
      <c r="T80" s="176" t="s">
        <v>33</v>
      </c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3"/>
      <c r="BW80" s="173"/>
      <c r="BX80" s="173"/>
      <c r="BY80" s="173"/>
      <c r="BZ80" s="173"/>
      <c r="CA80" s="173"/>
      <c r="CB80" s="173"/>
      <c r="CC80" s="173"/>
      <c r="CD80" s="173"/>
      <c r="CE80" s="173"/>
      <c r="CF80" s="173"/>
      <c r="CG80" s="173"/>
      <c r="CH80" s="173"/>
      <c r="CI80" s="173"/>
      <c r="CJ80" s="173"/>
      <c r="CK80" s="173"/>
      <c r="CL80" s="173"/>
      <c r="CM80" s="173"/>
      <c r="CN80" s="173"/>
      <c r="CO80" s="173"/>
      <c r="CP80" s="173"/>
      <c r="CQ80" s="173"/>
      <c r="CR80" s="173"/>
      <c r="CS80" s="173"/>
      <c r="CT80" s="173"/>
      <c r="CU80" s="173"/>
      <c r="CV80" s="173"/>
      <c r="CW80" s="173"/>
      <c r="CX80" s="173"/>
      <c r="CY80" s="173"/>
      <c r="CZ80" s="173"/>
      <c r="DA80" s="173"/>
      <c r="DB80" s="173"/>
      <c r="DC80" s="173"/>
      <c r="DD80" s="173"/>
      <c r="DE80" s="173"/>
      <c r="DF80" s="173"/>
      <c r="DG80" s="173"/>
      <c r="DH80" s="173"/>
      <c r="DI80" s="173"/>
      <c r="DJ80" s="173"/>
      <c r="DK80" s="173"/>
      <c r="DL80" s="173"/>
      <c r="DM80" s="173"/>
      <c r="DN80" s="173"/>
      <c r="DO80" s="173"/>
      <c r="DP80" s="173"/>
      <c r="DQ80" s="173"/>
      <c r="DR80" s="173"/>
      <c r="DS80" s="173"/>
      <c r="DT80" s="173"/>
      <c r="DU80" s="173"/>
      <c r="DV80" s="173"/>
      <c r="DW80" s="173"/>
      <c r="DX80" s="173"/>
      <c r="DY80" s="173"/>
      <c r="DZ80" s="173"/>
      <c r="EA80" s="173"/>
      <c r="EB80" s="173"/>
      <c r="EC80" s="173"/>
      <c r="ED80" s="173"/>
      <c r="EE80" s="173"/>
      <c r="EF80" s="173"/>
      <c r="EG80" s="173"/>
      <c r="EH80" s="173"/>
      <c r="EI80" s="173"/>
      <c r="EJ80" s="173"/>
      <c r="EK80" s="173"/>
      <c r="EL80" s="173"/>
      <c r="EM80" s="173"/>
      <c r="EN80" s="173"/>
      <c r="EO80" s="173"/>
      <c r="EP80" s="173"/>
      <c r="EQ80" s="173"/>
      <c r="ER80" s="173"/>
      <c r="ES80" s="173"/>
      <c r="ET80" s="173"/>
      <c r="EU80" s="173"/>
      <c r="EV80" s="173"/>
      <c r="EW80" s="173"/>
      <c r="EX80" s="173"/>
      <c r="EY80" s="173"/>
      <c r="EZ80" s="173"/>
      <c r="FA80" s="173"/>
      <c r="FB80" s="173"/>
      <c r="FC80" s="173"/>
      <c r="FD80" s="173"/>
      <c r="FE80" s="173"/>
      <c r="FF80" s="173"/>
      <c r="FG80" s="173"/>
      <c r="FH80" s="173"/>
      <c r="FI80" s="173"/>
      <c r="FJ80" s="173"/>
      <c r="FK80" s="173"/>
      <c r="FL80" s="173"/>
    </row>
    <row r="81" spans="1:168" s="177" customFormat="1" ht="15.75" hidden="1">
      <c r="A81" s="374" t="s">
        <v>184</v>
      </c>
      <c r="B81" s="182"/>
      <c r="C81" s="173">
        <v>19300</v>
      </c>
      <c r="D81" s="182"/>
      <c r="E81" s="328"/>
      <c r="F81" s="182" t="s">
        <v>185</v>
      </c>
      <c r="G81" s="181"/>
      <c r="H81" s="181"/>
      <c r="I81" s="181"/>
      <c r="J81" s="181"/>
      <c r="K81" s="184">
        <v>44204</v>
      </c>
      <c r="L81" s="600" t="s">
        <v>48</v>
      </c>
      <c r="M81" s="179">
        <v>44116</v>
      </c>
      <c r="N81" s="179">
        <v>44126</v>
      </c>
      <c r="O81" s="179">
        <f t="shared" si="12"/>
        <v>44151</v>
      </c>
      <c r="P81" s="173"/>
      <c r="Q81" s="173">
        <f t="shared" si="14"/>
        <v>53</v>
      </c>
      <c r="R81" s="173"/>
      <c r="S81" s="182"/>
      <c r="T81" s="176" t="s">
        <v>33</v>
      </c>
      <c r="DH81" s="176"/>
      <c r="DI81" s="176"/>
      <c r="DJ81" s="176"/>
      <c r="DK81" s="176"/>
      <c r="DL81" s="176"/>
      <c r="DM81" s="176"/>
      <c r="DN81" s="176"/>
      <c r="DO81" s="176"/>
      <c r="DP81" s="176"/>
      <c r="DQ81" s="176"/>
      <c r="DR81" s="176"/>
      <c r="DS81" s="176"/>
      <c r="DT81" s="176"/>
      <c r="DU81" s="176"/>
      <c r="DV81" s="176"/>
      <c r="DW81" s="176"/>
      <c r="DX81" s="176"/>
      <c r="DY81" s="176"/>
      <c r="DZ81" s="176"/>
      <c r="EA81" s="176"/>
      <c r="EB81" s="176"/>
      <c r="EC81" s="176"/>
      <c r="ED81" s="176"/>
      <c r="EE81" s="176"/>
      <c r="EF81" s="176"/>
      <c r="EG81" s="176"/>
      <c r="EH81" s="176"/>
      <c r="EI81" s="176"/>
      <c r="EJ81" s="176"/>
      <c r="EK81" s="176"/>
      <c r="EL81" s="176"/>
      <c r="EM81" s="176"/>
      <c r="EN81" s="176"/>
      <c r="EO81" s="176"/>
      <c r="EP81" s="176"/>
      <c r="EQ81" s="176"/>
      <c r="ER81" s="176"/>
      <c r="ES81" s="176"/>
      <c r="ET81" s="176"/>
      <c r="EU81" s="176"/>
      <c r="EV81" s="176"/>
      <c r="EW81" s="176"/>
      <c r="EX81" s="176"/>
      <c r="EY81" s="176"/>
      <c r="EZ81" s="176"/>
      <c r="FA81" s="176"/>
      <c r="FB81" s="176"/>
      <c r="FC81" s="176"/>
      <c r="FD81" s="176"/>
      <c r="FE81" s="176"/>
      <c r="FF81" s="176"/>
      <c r="FG81" s="176"/>
      <c r="FH81" s="176"/>
      <c r="FI81" s="176"/>
      <c r="FJ81" s="176"/>
      <c r="FK81" s="176"/>
      <c r="FL81" s="176"/>
    </row>
    <row r="82" spans="1:168" s="177" customFormat="1" ht="15.75" hidden="1">
      <c r="A82" s="375" t="s">
        <v>284</v>
      </c>
      <c r="B82" s="375"/>
      <c r="C82" s="173">
        <v>6600</v>
      </c>
      <c r="D82" s="181"/>
      <c r="E82" s="183" t="s">
        <v>24</v>
      </c>
      <c r="F82" s="185" t="s">
        <v>285</v>
      </c>
      <c r="G82" s="187"/>
      <c r="H82" s="187"/>
      <c r="I82" s="187"/>
      <c r="J82" s="182"/>
      <c r="K82" s="184">
        <v>44114</v>
      </c>
      <c r="L82" s="352" t="s">
        <v>48</v>
      </c>
      <c r="M82" s="179">
        <v>44042</v>
      </c>
      <c r="N82" s="179">
        <v>44064</v>
      </c>
      <c r="O82" s="179">
        <f t="shared" si="12"/>
        <v>44089</v>
      </c>
      <c r="P82" s="180"/>
      <c r="Q82" s="173">
        <f t="shared" si="14"/>
        <v>25</v>
      </c>
      <c r="R82" s="173"/>
      <c r="S82" s="178" t="s">
        <v>286</v>
      </c>
      <c r="T82" s="188" t="s">
        <v>33</v>
      </c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O82" s="176"/>
      <c r="BP82" s="176"/>
      <c r="BQ82" s="176"/>
      <c r="BR82" s="176"/>
      <c r="BS82" s="176"/>
      <c r="BT82" s="176"/>
      <c r="BU82" s="176"/>
      <c r="BV82" s="176"/>
      <c r="BW82" s="176"/>
      <c r="BX82" s="176"/>
      <c r="BY82" s="176"/>
      <c r="BZ82" s="176"/>
      <c r="CA82" s="176"/>
      <c r="CB82" s="176"/>
      <c r="CC82" s="176"/>
      <c r="CD82" s="176"/>
      <c r="CE82" s="176"/>
      <c r="CF82" s="176"/>
      <c r="CG82" s="176"/>
      <c r="CH82" s="176"/>
      <c r="CI82" s="176"/>
      <c r="CJ82" s="176"/>
      <c r="CK82" s="176"/>
      <c r="CL82" s="176"/>
      <c r="CM82" s="176"/>
      <c r="CN82" s="176"/>
      <c r="CO82" s="176"/>
      <c r="CP82" s="176"/>
      <c r="CQ82" s="176"/>
      <c r="CR82" s="176"/>
      <c r="CS82" s="176"/>
      <c r="CT82" s="176"/>
      <c r="CU82" s="176"/>
      <c r="CV82" s="176"/>
      <c r="CW82" s="176"/>
      <c r="CX82" s="176"/>
      <c r="CY82" s="176"/>
      <c r="CZ82" s="176"/>
      <c r="DA82" s="176"/>
      <c r="DB82" s="176"/>
      <c r="DC82" s="176"/>
      <c r="DD82" s="176"/>
      <c r="DE82" s="176"/>
      <c r="DF82" s="176"/>
      <c r="DG82" s="176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76"/>
      <c r="DV82" s="176"/>
      <c r="DW82" s="176"/>
      <c r="DX82" s="176"/>
      <c r="DY82" s="176"/>
      <c r="DZ82" s="176"/>
      <c r="EA82" s="176"/>
      <c r="EB82" s="176"/>
      <c r="EC82" s="176"/>
      <c r="ED82" s="176"/>
      <c r="EE82" s="176"/>
      <c r="EF82" s="176"/>
      <c r="EG82" s="176"/>
      <c r="EH82" s="176"/>
      <c r="EI82" s="176"/>
      <c r="EJ82" s="176"/>
      <c r="EK82" s="176"/>
      <c r="EL82" s="176"/>
      <c r="EM82" s="176"/>
      <c r="EN82" s="176"/>
      <c r="EO82" s="176"/>
      <c r="EP82" s="176"/>
      <c r="EQ82" s="176"/>
      <c r="ER82" s="176"/>
      <c r="ES82" s="176"/>
      <c r="ET82" s="176"/>
      <c r="EU82" s="176"/>
      <c r="EV82" s="176"/>
      <c r="EW82" s="176"/>
      <c r="EX82" s="176"/>
      <c r="EY82" s="176"/>
      <c r="EZ82" s="176"/>
      <c r="FA82" s="176"/>
      <c r="FB82" s="176"/>
      <c r="FC82" s="176"/>
      <c r="FD82" s="176"/>
      <c r="FE82" s="176"/>
      <c r="FF82" s="176"/>
      <c r="FG82" s="176"/>
      <c r="FH82" s="176"/>
      <c r="FI82" s="176"/>
      <c r="FJ82" s="176"/>
      <c r="FK82" s="176"/>
      <c r="FL82" s="176"/>
    </row>
    <row r="83" spans="1:168" s="177" customFormat="1" ht="15.75" hidden="1">
      <c r="A83" s="374" t="s">
        <v>181</v>
      </c>
      <c r="B83" s="182"/>
      <c r="C83" s="173">
        <v>19300</v>
      </c>
      <c r="D83" s="182"/>
      <c r="E83" s="182"/>
      <c r="F83" s="182" t="s">
        <v>182</v>
      </c>
      <c r="G83" s="181"/>
      <c r="H83" s="181"/>
      <c r="I83" s="181"/>
      <c r="J83" s="181"/>
      <c r="K83" s="179">
        <v>44166</v>
      </c>
      <c r="L83" s="600" t="s">
        <v>48</v>
      </c>
      <c r="M83" s="179">
        <v>44109</v>
      </c>
      <c r="N83" s="179">
        <v>44119</v>
      </c>
      <c r="O83" s="179">
        <f t="shared" si="12"/>
        <v>44144</v>
      </c>
      <c r="P83" s="182"/>
      <c r="Q83" s="173">
        <f t="shared" si="14"/>
        <v>22</v>
      </c>
      <c r="R83" s="173"/>
      <c r="S83" s="182" t="s">
        <v>183</v>
      </c>
      <c r="T83" s="176" t="s">
        <v>33</v>
      </c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6"/>
      <c r="BF83" s="176"/>
      <c r="BG83" s="176"/>
      <c r="BH83" s="176"/>
      <c r="BI83" s="176"/>
      <c r="BJ83" s="176"/>
      <c r="BK83" s="176"/>
      <c r="BL83" s="176"/>
      <c r="BM83" s="176"/>
      <c r="BN83" s="176"/>
      <c r="BO83" s="176"/>
      <c r="BP83" s="176"/>
      <c r="BQ83" s="176"/>
      <c r="BR83" s="176"/>
      <c r="BS83" s="176"/>
      <c r="BT83" s="176"/>
      <c r="BU83" s="176"/>
      <c r="BV83" s="176"/>
      <c r="BW83" s="176"/>
      <c r="BX83" s="176"/>
      <c r="BY83" s="176"/>
      <c r="BZ83" s="176"/>
      <c r="CA83" s="176"/>
      <c r="CB83" s="176"/>
      <c r="CC83" s="176"/>
      <c r="CD83" s="176"/>
      <c r="CE83" s="176"/>
      <c r="CF83" s="176"/>
      <c r="CG83" s="176"/>
      <c r="CH83" s="176"/>
      <c r="CI83" s="176"/>
      <c r="CJ83" s="176"/>
      <c r="CK83" s="176"/>
      <c r="CL83" s="176"/>
      <c r="CM83" s="176"/>
      <c r="CN83" s="176"/>
      <c r="CO83" s="176"/>
      <c r="CP83" s="176"/>
      <c r="CQ83" s="176"/>
      <c r="CR83" s="176"/>
      <c r="CS83" s="176"/>
      <c r="CT83" s="176"/>
      <c r="CU83" s="176"/>
      <c r="CV83" s="176"/>
      <c r="CW83" s="176"/>
      <c r="CX83" s="176"/>
      <c r="CY83" s="176"/>
      <c r="CZ83" s="176"/>
      <c r="DA83" s="176"/>
      <c r="DB83" s="176"/>
      <c r="DC83" s="176"/>
      <c r="DD83" s="176"/>
      <c r="DE83" s="176"/>
      <c r="DF83" s="176"/>
      <c r="DG83" s="176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76"/>
      <c r="DV83" s="176"/>
      <c r="DW83" s="176"/>
      <c r="DX83" s="176"/>
      <c r="DY83" s="176"/>
      <c r="DZ83" s="176"/>
      <c r="EA83" s="176"/>
      <c r="EB83" s="176"/>
      <c r="EC83" s="176"/>
      <c r="ED83" s="176"/>
      <c r="EE83" s="176"/>
      <c r="EF83" s="176"/>
      <c r="EG83" s="176"/>
      <c r="EH83" s="176"/>
      <c r="EI83" s="176"/>
      <c r="EJ83" s="176"/>
      <c r="EK83" s="176"/>
      <c r="EL83" s="176"/>
      <c r="EM83" s="176"/>
      <c r="EN83" s="176"/>
      <c r="EO83" s="176"/>
      <c r="EP83" s="176"/>
      <c r="EQ83" s="176"/>
      <c r="ER83" s="176"/>
      <c r="ES83" s="176"/>
      <c r="ET83" s="176"/>
      <c r="EU83" s="176"/>
      <c r="EV83" s="176"/>
      <c r="EW83" s="176"/>
      <c r="EX83" s="176"/>
      <c r="EY83" s="176"/>
      <c r="EZ83" s="176"/>
      <c r="FA83" s="176"/>
      <c r="FB83" s="176"/>
      <c r="FC83" s="176"/>
      <c r="FD83" s="176"/>
      <c r="FE83" s="176"/>
      <c r="FF83" s="176"/>
      <c r="FG83" s="176"/>
      <c r="FH83" s="176"/>
      <c r="FI83" s="176"/>
      <c r="FJ83" s="176"/>
      <c r="FK83" s="176"/>
      <c r="FL83" s="176"/>
    </row>
    <row r="84" spans="1:168" s="177" customFormat="1" ht="25.5">
      <c r="A84" s="374" t="s">
        <v>87</v>
      </c>
      <c r="B84" s="182"/>
      <c r="C84" s="173">
        <v>19300</v>
      </c>
      <c r="D84" s="182"/>
      <c r="E84" s="330" t="s">
        <v>88</v>
      </c>
      <c r="F84" s="182" t="s">
        <v>89</v>
      </c>
      <c r="G84" s="181"/>
      <c r="H84" s="181"/>
      <c r="I84" s="181"/>
      <c r="J84" s="181"/>
      <c r="K84" s="179">
        <v>44205</v>
      </c>
      <c r="L84" s="600" t="s">
        <v>48</v>
      </c>
      <c r="M84" s="179">
        <v>44071</v>
      </c>
      <c r="N84" s="179">
        <v>44112</v>
      </c>
      <c r="O84" s="179">
        <f t="shared" si="12"/>
        <v>44137</v>
      </c>
      <c r="P84" s="331"/>
      <c r="Q84" s="173">
        <f t="shared" si="14"/>
        <v>68</v>
      </c>
      <c r="R84" s="173"/>
      <c r="S84" s="332" t="s">
        <v>90</v>
      </c>
      <c r="T84" s="341" t="s">
        <v>33</v>
      </c>
      <c r="U84" s="341"/>
      <c r="V84" s="341"/>
      <c r="W84" s="341"/>
      <c r="X84" s="341"/>
      <c r="Y84" s="341"/>
      <c r="Z84" s="341"/>
      <c r="AA84" s="341"/>
      <c r="AB84" s="341"/>
      <c r="AC84" s="341"/>
      <c r="AD84" s="341"/>
      <c r="AE84" s="341"/>
      <c r="AF84" s="341"/>
      <c r="AG84" s="341"/>
      <c r="AH84" s="341"/>
      <c r="AI84" s="341"/>
      <c r="AJ84" s="341"/>
      <c r="AK84" s="341"/>
      <c r="AL84" s="341"/>
      <c r="AM84" s="341"/>
      <c r="AN84" s="341"/>
      <c r="AO84" s="341"/>
      <c r="AP84" s="341"/>
      <c r="AQ84" s="341"/>
      <c r="AR84" s="341"/>
      <c r="AS84" s="341"/>
      <c r="AT84" s="341"/>
      <c r="AU84" s="341"/>
      <c r="AV84" s="341"/>
      <c r="AW84" s="341"/>
      <c r="AX84" s="341"/>
      <c r="AY84" s="341"/>
      <c r="AZ84" s="341"/>
      <c r="BA84" s="341"/>
      <c r="BB84" s="341"/>
      <c r="BC84" s="341"/>
      <c r="BD84" s="341"/>
      <c r="BE84" s="341"/>
      <c r="BF84" s="341"/>
      <c r="BG84" s="341"/>
      <c r="BH84" s="341"/>
      <c r="BI84" s="341"/>
      <c r="BJ84" s="341"/>
      <c r="BK84" s="341"/>
      <c r="BL84" s="341"/>
      <c r="BM84" s="341"/>
      <c r="BN84" s="173"/>
      <c r="BO84" s="173"/>
      <c r="BP84" s="173"/>
      <c r="BQ84" s="173"/>
      <c r="BR84" s="173"/>
      <c r="BS84" s="173"/>
      <c r="BT84" s="173"/>
      <c r="BU84" s="173"/>
      <c r="BV84" s="173"/>
      <c r="BW84" s="173"/>
      <c r="BX84" s="173"/>
      <c r="BY84" s="173"/>
      <c r="BZ84" s="173"/>
      <c r="CA84" s="173"/>
      <c r="CB84" s="173"/>
      <c r="CC84" s="173"/>
      <c r="CD84" s="173"/>
      <c r="CE84" s="173"/>
      <c r="CF84" s="173"/>
      <c r="CG84" s="173"/>
      <c r="CH84" s="173"/>
      <c r="CI84" s="173"/>
      <c r="CJ84" s="173"/>
      <c r="CK84" s="173"/>
      <c r="CL84" s="173"/>
      <c r="CM84" s="173"/>
      <c r="CN84" s="173"/>
      <c r="CO84" s="173"/>
      <c r="CP84" s="173"/>
      <c r="CQ84" s="173"/>
      <c r="CR84" s="173"/>
      <c r="CS84" s="173"/>
      <c r="CT84" s="173"/>
      <c r="CU84" s="173"/>
      <c r="CV84" s="173"/>
      <c r="CW84" s="173"/>
      <c r="CX84" s="173"/>
      <c r="CY84" s="173"/>
      <c r="CZ84" s="173"/>
      <c r="DA84" s="173"/>
      <c r="DB84" s="173"/>
      <c r="DC84" s="173"/>
      <c r="DD84" s="173"/>
      <c r="DE84" s="173"/>
      <c r="DF84" s="173"/>
      <c r="DG84" s="173"/>
    </row>
    <row r="85" spans="1:168" s="176" customFormat="1" ht="23.25" hidden="1" customHeight="1">
      <c r="A85" s="375" t="s">
        <v>282</v>
      </c>
      <c r="B85" s="185"/>
      <c r="C85" s="173">
        <v>19300</v>
      </c>
      <c r="D85" s="185"/>
      <c r="E85" s="185"/>
      <c r="F85" s="185" t="s">
        <v>283</v>
      </c>
      <c r="G85" s="187"/>
      <c r="H85" s="187"/>
      <c r="I85" s="187"/>
      <c r="J85" s="187"/>
      <c r="K85" s="184">
        <v>44075</v>
      </c>
      <c r="L85" s="352" t="s">
        <v>48</v>
      </c>
      <c r="M85" s="179">
        <v>44029</v>
      </c>
      <c r="N85" s="179">
        <v>44042</v>
      </c>
      <c r="O85" s="179">
        <f t="shared" si="12"/>
        <v>44067</v>
      </c>
      <c r="P85" s="180"/>
      <c r="Q85" s="173">
        <f t="shared" si="14"/>
        <v>8</v>
      </c>
      <c r="R85" s="173"/>
      <c r="S85" s="173"/>
      <c r="T85" s="177" t="s">
        <v>33</v>
      </c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77"/>
      <c r="BN85" s="177"/>
      <c r="BO85" s="177"/>
      <c r="BP85" s="177"/>
      <c r="BQ85" s="177"/>
      <c r="BR85" s="177"/>
      <c r="BS85" s="177"/>
      <c r="BT85" s="177"/>
      <c r="BU85" s="177"/>
      <c r="BV85" s="177"/>
      <c r="BW85" s="177"/>
      <c r="BX85" s="177"/>
      <c r="BY85" s="177"/>
      <c r="BZ85" s="177"/>
      <c r="CA85" s="177"/>
      <c r="CB85" s="177"/>
      <c r="CC85" s="177"/>
      <c r="CD85" s="177"/>
      <c r="CE85" s="177"/>
      <c r="CF85" s="177"/>
      <c r="CG85" s="177"/>
      <c r="CH85" s="177"/>
      <c r="CI85" s="177"/>
      <c r="CJ85" s="177"/>
      <c r="CK85" s="177"/>
      <c r="CL85" s="177"/>
      <c r="CM85" s="177"/>
      <c r="CN85" s="177"/>
      <c r="CO85" s="177"/>
      <c r="CP85" s="177"/>
      <c r="CQ85" s="177"/>
      <c r="CR85" s="177"/>
      <c r="CS85" s="177"/>
      <c r="CT85" s="177"/>
      <c r="CU85" s="177"/>
      <c r="CV85" s="177"/>
      <c r="CW85" s="177"/>
      <c r="CX85" s="177"/>
      <c r="CY85" s="177"/>
      <c r="CZ85" s="177"/>
      <c r="DA85" s="177"/>
      <c r="DB85" s="177"/>
      <c r="DC85" s="177"/>
      <c r="DD85" s="177"/>
      <c r="DE85" s="177"/>
      <c r="DF85" s="177"/>
      <c r="DG85" s="177"/>
    </row>
    <row r="86" spans="1:168" s="176" customFormat="1" ht="23.25" hidden="1" customHeight="1">
      <c r="A86" s="374" t="s">
        <v>179</v>
      </c>
      <c r="B86" s="182"/>
      <c r="C86" s="173">
        <v>19300</v>
      </c>
      <c r="D86" s="182"/>
      <c r="E86" s="182"/>
      <c r="F86" s="182" t="s">
        <v>180</v>
      </c>
      <c r="G86" s="181"/>
      <c r="H86" s="181"/>
      <c r="I86" s="181"/>
      <c r="J86" s="182"/>
      <c r="K86" s="179">
        <v>44166</v>
      </c>
      <c r="L86" s="600" t="s">
        <v>48</v>
      </c>
      <c r="M86" s="179">
        <v>44081</v>
      </c>
      <c r="N86" s="179">
        <v>44091</v>
      </c>
      <c r="O86" s="179">
        <f t="shared" si="12"/>
        <v>44116</v>
      </c>
      <c r="P86" s="182"/>
      <c r="Q86" s="173">
        <f t="shared" si="14"/>
        <v>50</v>
      </c>
      <c r="R86" s="173"/>
      <c r="S86" s="182"/>
      <c r="T86" s="176" t="s">
        <v>33</v>
      </c>
      <c r="DH86" s="177"/>
      <c r="DI86" s="177"/>
      <c r="DJ86" s="177"/>
      <c r="DK86" s="177"/>
      <c r="DL86" s="177"/>
      <c r="DM86" s="177"/>
      <c r="DN86" s="177"/>
      <c r="DO86" s="177"/>
      <c r="DP86" s="177"/>
      <c r="DQ86" s="177"/>
      <c r="DR86" s="177"/>
      <c r="DS86" s="177"/>
      <c r="DT86" s="177"/>
      <c r="DU86" s="177"/>
      <c r="DV86" s="177"/>
      <c r="DW86" s="177"/>
      <c r="DX86" s="177"/>
      <c r="DY86" s="177"/>
      <c r="DZ86" s="177"/>
      <c r="EA86" s="177"/>
      <c r="EB86" s="177"/>
      <c r="EC86" s="177"/>
      <c r="ED86" s="177"/>
      <c r="EE86" s="177"/>
      <c r="EF86" s="177"/>
      <c r="EG86" s="177"/>
      <c r="EH86" s="177"/>
      <c r="EI86" s="177"/>
      <c r="EJ86" s="177"/>
      <c r="EK86" s="177"/>
      <c r="EL86" s="177"/>
      <c r="EM86" s="177"/>
      <c r="EN86" s="177"/>
      <c r="EO86" s="177"/>
      <c r="EP86" s="177"/>
      <c r="EQ86" s="177"/>
      <c r="ER86" s="177"/>
      <c r="ES86" s="177"/>
      <c r="ET86" s="177"/>
      <c r="EU86" s="177"/>
      <c r="EV86" s="177"/>
      <c r="EW86" s="177"/>
      <c r="EX86" s="177"/>
      <c r="EY86" s="177"/>
      <c r="EZ86" s="177"/>
      <c r="FA86" s="177"/>
      <c r="FB86" s="177"/>
      <c r="FC86" s="177"/>
      <c r="FD86" s="177"/>
      <c r="FE86" s="177"/>
      <c r="FF86" s="177"/>
      <c r="FG86" s="177"/>
      <c r="FH86" s="177"/>
      <c r="FI86" s="177"/>
      <c r="FJ86" s="177"/>
      <c r="FK86" s="177"/>
      <c r="FL86" s="177"/>
    </row>
    <row r="87" spans="1:168" s="176" customFormat="1" ht="23.25" customHeight="1">
      <c r="A87" s="374" t="s">
        <v>85</v>
      </c>
      <c r="B87" s="182"/>
      <c r="C87" s="173">
        <v>19300</v>
      </c>
      <c r="D87" s="182"/>
      <c r="E87" s="328"/>
      <c r="F87" s="182" t="s">
        <v>86</v>
      </c>
      <c r="G87" s="181"/>
      <c r="H87" s="181"/>
      <c r="I87" s="181"/>
      <c r="J87" s="181"/>
      <c r="K87" s="179">
        <v>44166</v>
      </c>
      <c r="L87" s="600" t="s">
        <v>48</v>
      </c>
      <c r="M87" s="179">
        <v>44088</v>
      </c>
      <c r="N87" s="179">
        <v>44098</v>
      </c>
      <c r="O87" s="179">
        <f t="shared" si="12"/>
        <v>44123</v>
      </c>
      <c r="P87" s="179"/>
      <c r="Q87" s="173">
        <f t="shared" si="14"/>
        <v>43</v>
      </c>
      <c r="R87" s="173"/>
      <c r="S87" s="178"/>
      <c r="T87" s="341" t="s">
        <v>33</v>
      </c>
      <c r="U87" s="341"/>
      <c r="V87" s="341"/>
      <c r="W87" s="341"/>
      <c r="X87" s="341"/>
      <c r="Y87" s="341"/>
      <c r="Z87" s="341"/>
      <c r="AA87" s="341"/>
      <c r="AB87" s="341"/>
      <c r="AC87" s="341"/>
      <c r="AD87" s="341"/>
      <c r="AE87" s="341"/>
      <c r="AF87" s="341"/>
      <c r="AG87" s="341"/>
      <c r="AH87" s="341"/>
      <c r="AI87" s="341"/>
      <c r="AJ87" s="341"/>
      <c r="AK87" s="341"/>
      <c r="AL87" s="341"/>
      <c r="AM87" s="341"/>
      <c r="AN87" s="341"/>
      <c r="AO87" s="341"/>
      <c r="AP87" s="341"/>
      <c r="AQ87" s="341"/>
      <c r="AR87" s="341"/>
      <c r="AS87" s="341"/>
      <c r="AT87" s="341"/>
      <c r="AU87" s="341"/>
      <c r="AV87" s="341"/>
      <c r="AW87" s="341"/>
      <c r="AX87" s="341"/>
      <c r="AY87" s="341"/>
      <c r="AZ87" s="341"/>
      <c r="BA87" s="341"/>
      <c r="BB87" s="341"/>
      <c r="BC87" s="341"/>
      <c r="BD87" s="341"/>
      <c r="BE87" s="341"/>
      <c r="BF87" s="341"/>
      <c r="BG87" s="341"/>
      <c r="BH87" s="341"/>
      <c r="BI87" s="341"/>
      <c r="BJ87" s="341"/>
      <c r="BK87" s="341"/>
      <c r="BL87" s="341"/>
      <c r="BM87" s="341"/>
    </row>
    <row r="88" spans="1:168" s="176" customFormat="1" ht="23.25" customHeight="1">
      <c r="A88" s="374" t="s">
        <v>82</v>
      </c>
      <c r="B88" s="182"/>
      <c r="C88" s="173">
        <v>19300</v>
      </c>
      <c r="D88" s="182"/>
      <c r="E88" s="183"/>
      <c r="F88" s="182" t="s">
        <v>83</v>
      </c>
      <c r="G88" s="181"/>
      <c r="H88" s="181"/>
      <c r="I88" s="181"/>
      <c r="J88" s="181"/>
      <c r="K88" s="184">
        <v>44075</v>
      </c>
      <c r="L88" s="600" t="s">
        <v>48</v>
      </c>
      <c r="M88" s="179">
        <v>44036</v>
      </c>
      <c r="N88" s="179">
        <v>44049</v>
      </c>
      <c r="O88" s="179">
        <f t="shared" si="12"/>
        <v>44074</v>
      </c>
      <c r="P88" s="182"/>
      <c r="Q88" s="173">
        <f t="shared" si="14"/>
        <v>1</v>
      </c>
      <c r="R88" s="173"/>
      <c r="S88" s="173" t="s">
        <v>84</v>
      </c>
      <c r="T88" s="341" t="s">
        <v>33</v>
      </c>
      <c r="U88" s="341"/>
      <c r="V88" s="341"/>
      <c r="W88" s="341"/>
      <c r="X88" s="341"/>
      <c r="Y88" s="341"/>
      <c r="Z88" s="341"/>
      <c r="AA88" s="341"/>
      <c r="AB88" s="341"/>
      <c r="AC88" s="341"/>
      <c r="AD88" s="341"/>
      <c r="AE88" s="341"/>
      <c r="AF88" s="341"/>
      <c r="AG88" s="341"/>
      <c r="AH88" s="341"/>
      <c r="AI88" s="341"/>
      <c r="AJ88" s="341"/>
      <c r="AK88" s="341"/>
      <c r="AL88" s="341"/>
      <c r="AM88" s="341"/>
      <c r="AN88" s="341"/>
      <c r="AO88" s="341"/>
      <c r="AP88" s="341"/>
      <c r="AQ88" s="341"/>
      <c r="AR88" s="341"/>
      <c r="AS88" s="341"/>
      <c r="AT88" s="341"/>
      <c r="AU88" s="341"/>
      <c r="AV88" s="341"/>
      <c r="AW88" s="341"/>
      <c r="AX88" s="341"/>
      <c r="AY88" s="341"/>
      <c r="AZ88" s="341"/>
      <c r="BA88" s="341"/>
      <c r="BB88" s="341"/>
      <c r="BC88" s="341"/>
      <c r="BD88" s="341"/>
      <c r="BE88" s="341"/>
      <c r="BF88" s="341"/>
      <c r="BG88" s="341"/>
      <c r="BH88" s="341"/>
      <c r="BI88" s="341"/>
      <c r="BJ88" s="341"/>
      <c r="BK88" s="341"/>
      <c r="BL88" s="341"/>
      <c r="BM88" s="341"/>
      <c r="DH88" s="177"/>
      <c r="DI88" s="177"/>
      <c r="DJ88" s="177"/>
      <c r="DK88" s="177"/>
      <c r="DL88" s="177"/>
      <c r="DM88" s="177"/>
      <c r="DN88" s="177"/>
      <c r="DO88" s="177"/>
      <c r="DP88" s="177"/>
      <c r="DQ88" s="177"/>
      <c r="DR88" s="177"/>
      <c r="DS88" s="177"/>
      <c r="DT88" s="177"/>
      <c r="DU88" s="177"/>
      <c r="DV88" s="177"/>
      <c r="DW88" s="177"/>
      <c r="DX88" s="177"/>
      <c r="DY88" s="177"/>
      <c r="DZ88" s="177"/>
      <c r="EA88" s="177"/>
      <c r="EB88" s="177"/>
      <c r="EC88" s="177"/>
      <c r="ED88" s="177"/>
      <c r="EE88" s="177"/>
      <c r="EF88" s="177"/>
      <c r="EG88" s="177"/>
      <c r="EH88" s="177"/>
      <c r="EI88" s="177"/>
      <c r="EJ88" s="177"/>
      <c r="EK88" s="177"/>
      <c r="EL88" s="177"/>
      <c r="EM88" s="177"/>
      <c r="EN88" s="177"/>
      <c r="EO88" s="177"/>
      <c r="EP88" s="177"/>
      <c r="EQ88" s="177"/>
      <c r="ER88" s="177"/>
      <c r="ES88" s="177"/>
      <c r="ET88" s="177"/>
      <c r="EU88" s="177"/>
      <c r="EV88" s="177"/>
      <c r="EW88" s="177"/>
      <c r="EX88" s="177"/>
      <c r="EY88" s="177"/>
      <c r="EZ88" s="177"/>
      <c r="FA88" s="177"/>
      <c r="FB88" s="177"/>
      <c r="FC88" s="177"/>
      <c r="FD88" s="177"/>
      <c r="FE88" s="177"/>
      <c r="FF88" s="177"/>
      <c r="FG88" s="177"/>
      <c r="FH88" s="177"/>
      <c r="FI88" s="177"/>
      <c r="FJ88" s="177"/>
      <c r="FK88" s="177"/>
      <c r="FL88" s="177"/>
    </row>
    <row r="89" spans="1:168" s="176" customFormat="1" ht="31.5" hidden="1" customHeight="1">
      <c r="A89" s="374" t="s">
        <v>177</v>
      </c>
      <c r="B89" s="182"/>
      <c r="C89" s="173">
        <v>19300</v>
      </c>
      <c r="D89" s="182"/>
      <c r="E89" s="183"/>
      <c r="F89" s="182" t="s">
        <v>178</v>
      </c>
      <c r="G89" s="181"/>
      <c r="H89" s="181"/>
      <c r="I89" s="181"/>
      <c r="J89" s="181"/>
      <c r="K89" s="179">
        <v>44105</v>
      </c>
      <c r="L89" s="600" t="s">
        <v>48</v>
      </c>
      <c r="M89" s="179">
        <v>44074</v>
      </c>
      <c r="N89" s="179">
        <v>44084</v>
      </c>
      <c r="O89" s="179">
        <f t="shared" ref="O89:O107" si="15">N89+25</f>
        <v>44109</v>
      </c>
      <c r="P89" s="182"/>
      <c r="Q89" s="173">
        <f t="shared" si="14"/>
        <v>-4</v>
      </c>
      <c r="R89" s="173"/>
      <c r="S89" s="190"/>
      <c r="T89" s="176" t="s">
        <v>33</v>
      </c>
    </row>
    <row r="90" spans="1:168" s="177" customFormat="1" ht="37.5" hidden="1" customHeight="1">
      <c r="A90" s="375" t="s">
        <v>279</v>
      </c>
      <c r="B90" s="185"/>
      <c r="C90" s="173">
        <v>19300</v>
      </c>
      <c r="D90" s="185"/>
      <c r="E90" s="185"/>
      <c r="F90" s="185" t="s">
        <v>280</v>
      </c>
      <c r="G90" s="185"/>
      <c r="H90" s="185"/>
      <c r="I90" s="185"/>
      <c r="J90" s="185"/>
      <c r="K90" s="184">
        <v>44015</v>
      </c>
      <c r="L90" s="352" t="s">
        <v>48</v>
      </c>
      <c r="M90" s="179">
        <v>43984</v>
      </c>
      <c r="N90" s="179">
        <v>43991</v>
      </c>
      <c r="O90" s="179">
        <f t="shared" si="15"/>
        <v>44016</v>
      </c>
      <c r="P90" s="180"/>
      <c r="Q90" s="173">
        <f t="shared" si="14"/>
        <v>-1</v>
      </c>
      <c r="R90" s="173"/>
      <c r="S90" s="180" t="s">
        <v>281</v>
      </c>
      <c r="T90" s="176" t="s">
        <v>33</v>
      </c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6"/>
      <c r="BR90" s="176"/>
      <c r="BS90" s="176"/>
      <c r="BT90" s="176"/>
      <c r="BU90" s="176"/>
      <c r="BV90" s="176"/>
      <c r="BW90" s="176"/>
      <c r="BX90" s="176"/>
      <c r="BY90" s="176"/>
      <c r="BZ90" s="176"/>
      <c r="CA90" s="176"/>
      <c r="CB90" s="176"/>
      <c r="CC90" s="176"/>
      <c r="CD90" s="176"/>
      <c r="CE90" s="176"/>
      <c r="CF90" s="176"/>
      <c r="CG90" s="176"/>
      <c r="CH90" s="176"/>
      <c r="CI90" s="176"/>
      <c r="CJ90" s="176"/>
      <c r="CK90" s="176"/>
      <c r="CL90" s="176"/>
      <c r="CM90" s="176"/>
      <c r="CN90" s="176"/>
      <c r="CO90" s="176"/>
      <c r="CP90" s="176"/>
      <c r="CQ90" s="176"/>
      <c r="CR90" s="176"/>
      <c r="CS90" s="176"/>
      <c r="CT90" s="176"/>
      <c r="CU90" s="176"/>
      <c r="CV90" s="176"/>
      <c r="CW90" s="176"/>
      <c r="CX90" s="176"/>
      <c r="CY90" s="176"/>
      <c r="CZ90" s="176"/>
      <c r="DA90" s="176"/>
      <c r="DB90" s="176"/>
      <c r="DC90" s="176"/>
      <c r="DD90" s="176"/>
      <c r="DE90" s="176"/>
      <c r="DF90" s="176"/>
      <c r="DG90" s="176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89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89"/>
      <c r="EF90" s="189"/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89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</row>
    <row r="91" spans="1:168" s="177" customFormat="1" ht="15.75" hidden="1">
      <c r="A91" s="375" t="s">
        <v>276</v>
      </c>
      <c r="B91" s="185"/>
      <c r="C91" s="173">
        <v>6600</v>
      </c>
      <c r="D91" s="185"/>
      <c r="E91" s="185"/>
      <c r="F91" s="185" t="s">
        <v>277</v>
      </c>
      <c r="G91" s="185"/>
      <c r="H91" s="185"/>
      <c r="I91" s="185"/>
      <c r="J91" s="185"/>
      <c r="K91" s="184">
        <v>44003</v>
      </c>
      <c r="L91" s="352" t="s">
        <v>48</v>
      </c>
      <c r="M91" s="179">
        <v>43966</v>
      </c>
      <c r="N91" s="179">
        <v>43971</v>
      </c>
      <c r="O91" s="179">
        <f t="shared" si="15"/>
        <v>43996</v>
      </c>
      <c r="P91" s="180"/>
      <c r="Q91" s="173">
        <f t="shared" si="14"/>
        <v>7</v>
      </c>
      <c r="R91" s="173"/>
      <c r="S91" s="173" t="s">
        <v>278</v>
      </c>
      <c r="T91" s="176" t="s">
        <v>33</v>
      </c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6"/>
      <c r="BN91" s="176"/>
      <c r="BO91" s="176"/>
      <c r="BP91" s="176"/>
      <c r="BQ91" s="176"/>
      <c r="BR91" s="176"/>
      <c r="BS91" s="176"/>
      <c r="BT91" s="176"/>
      <c r="BU91" s="176"/>
      <c r="BV91" s="176"/>
      <c r="BW91" s="176"/>
      <c r="BX91" s="176"/>
      <c r="BY91" s="176"/>
      <c r="BZ91" s="176"/>
      <c r="CA91" s="176"/>
      <c r="CB91" s="176"/>
      <c r="CC91" s="176"/>
      <c r="CD91" s="176"/>
      <c r="CE91" s="176"/>
      <c r="CF91" s="176"/>
      <c r="CG91" s="176"/>
      <c r="CH91" s="176"/>
      <c r="CI91" s="176"/>
      <c r="CJ91" s="176"/>
      <c r="CK91" s="176"/>
      <c r="CL91" s="176"/>
      <c r="CM91" s="176"/>
      <c r="CN91" s="176"/>
      <c r="CO91" s="176"/>
      <c r="CP91" s="176"/>
      <c r="CQ91" s="176"/>
      <c r="CR91" s="176"/>
      <c r="CS91" s="176"/>
      <c r="CT91" s="176"/>
      <c r="CU91" s="176"/>
      <c r="CV91" s="176"/>
      <c r="CW91" s="176"/>
      <c r="CX91" s="176"/>
      <c r="CY91" s="176"/>
      <c r="CZ91" s="176"/>
      <c r="DA91" s="176"/>
      <c r="DB91" s="176"/>
      <c r="DC91" s="176"/>
      <c r="DD91" s="176"/>
      <c r="DE91" s="176"/>
      <c r="DF91" s="176"/>
      <c r="DG91" s="176"/>
      <c r="DH91" s="173"/>
      <c r="DI91" s="173"/>
      <c r="DJ91" s="173"/>
      <c r="DK91" s="173"/>
      <c r="DL91" s="173"/>
      <c r="DM91" s="173"/>
      <c r="DN91" s="173"/>
      <c r="DO91" s="173"/>
      <c r="DP91" s="173"/>
      <c r="DQ91" s="173"/>
      <c r="DR91" s="173"/>
      <c r="DS91" s="173"/>
      <c r="DT91" s="173"/>
      <c r="DU91" s="173"/>
      <c r="DV91" s="173"/>
      <c r="DW91" s="173"/>
      <c r="DX91" s="173"/>
      <c r="DY91" s="173"/>
      <c r="DZ91" s="173"/>
      <c r="EA91" s="173"/>
      <c r="EB91" s="173"/>
      <c r="EC91" s="173"/>
      <c r="ED91" s="173"/>
      <c r="EE91" s="173"/>
      <c r="EF91" s="173"/>
      <c r="EG91" s="173"/>
      <c r="EH91" s="173"/>
      <c r="EI91" s="173"/>
      <c r="EJ91" s="173"/>
      <c r="EK91" s="173"/>
      <c r="EL91" s="173"/>
      <c r="EM91" s="173"/>
      <c r="EN91" s="173"/>
      <c r="EO91" s="173"/>
      <c r="EP91" s="173"/>
      <c r="EQ91" s="173"/>
      <c r="ER91" s="173"/>
      <c r="ES91" s="173"/>
      <c r="ET91" s="173"/>
      <c r="EU91" s="173"/>
      <c r="EV91" s="173"/>
      <c r="EW91" s="173"/>
      <c r="EX91" s="173"/>
      <c r="EY91" s="173"/>
      <c r="EZ91" s="173"/>
      <c r="FA91" s="173"/>
      <c r="FB91" s="173"/>
      <c r="FC91" s="173"/>
      <c r="FD91" s="173"/>
      <c r="FE91" s="173"/>
      <c r="FF91" s="173"/>
      <c r="FG91" s="173"/>
      <c r="FH91" s="173"/>
      <c r="FI91" s="173"/>
      <c r="FJ91" s="173"/>
      <c r="FK91" s="173"/>
      <c r="FL91" s="173"/>
    </row>
    <row r="92" spans="1:168" s="177" customFormat="1" ht="15.75" hidden="1">
      <c r="A92" s="374" t="s">
        <v>174</v>
      </c>
      <c r="B92" s="182"/>
      <c r="C92" s="173">
        <v>19300</v>
      </c>
      <c r="D92" s="182"/>
      <c r="E92" s="183"/>
      <c r="F92" s="182" t="s">
        <v>175</v>
      </c>
      <c r="G92" s="181"/>
      <c r="H92" s="181"/>
      <c r="I92" s="181"/>
      <c r="J92" s="181"/>
      <c r="K92" s="179">
        <v>44089</v>
      </c>
      <c r="L92" s="600" t="s">
        <v>48</v>
      </c>
      <c r="M92" s="179">
        <v>44022</v>
      </c>
      <c r="N92" s="179">
        <v>44056</v>
      </c>
      <c r="O92" s="179">
        <f t="shared" si="15"/>
        <v>44081</v>
      </c>
      <c r="P92" s="182"/>
      <c r="Q92" s="173">
        <f t="shared" si="14"/>
        <v>8</v>
      </c>
      <c r="R92" s="173"/>
      <c r="S92" s="178" t="s">
        <v>176</v>
      </c>
      <c r="T92" s="176" t="s">
        <v>33</v>
      </c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176"/>
      <c r="BG92" s="176"/>
      <c r="BH92" s="176"/>
      <c r="BI92" s="176"/>
      <c r="BJ92" s="176"/>
      <c r="BK92" s="176"/>
      <c r="BL92" s="176"/>
      <c r="BM92" s="176"/>
      <c r="BN92" s="176"/>
      <c r="BO92" s="176"/>
      <c r="BP92" s="176"/>
      <c r="BQ92" s="176"/>
      <c r="BR92" s="176"/>
      <c r="BS92" s="176"/>
      <c r="BT92" s="176"/>
      <c r="BU92" s="176"/>
      <c r="BV92" s="176"/>
      <c r="BW92" s="176"/>
      <c r="BX92" s="176"/>
      <c r="BY92" s="176"/>
      <c r="BZ92" s="176"/>
      <c r="CA92" s="176"/>
      <c r="CB92" s="176"/>
      <c r="CC92" s="176"/>
      <c r="CD92" s="176"/>
      <c r="CE92" s="176"/>
      <c r="CF92" s="176"/>
      <c r="CG92" s="176"/>
      <c r="CH92" s="176"/>
      <c r="CI92" s="176"/>
      <c r="CJ92" s="176"/>
      <c r="CK92" s="176"/>
      <c r="CL92" s="176"/>
      <c r="CM92" s="176"/>
      <c r="CN92" s="176"/>
      <c r="CO92" s="176"/>
      <c r="CP92" s="176"/>
      <c r="CQ92" s="176"/>
      <c r="CR92" s="176"/>
      <c r="CS92" s="176"/>
      <c r="CT92" s="176"/>
      <c r="CU92" s="176"/>
      <c r="CV92" s="176"/>
      <c r="CW92" s="176"/>
      <c r="CX92" s="176"/>
      <c r="CY92" s="176"/>
      <c r="CZ92" s="176"/>
      <c r="DA92" s="176"/>
      <c r="DB92" s="176"/>
      <c r="DC92" s="176"/>
      <c r="DD92" s="176"/>
      <c r="DE92" s="176"/>
      <c r="DF92" s="176"/>
      <c r="DG92" s="176"/>
      <c r="DH92" s="176"/>
      <c r="DI92" s="176"/>
      <c r="DJ92" s="176"/>
      <c r="DK92" s="176"/>
      <c r="DL92" s="176"/>
      <c r="DM92" s="176"/>
      <c r="DN92" s="176"/>
      <c r="DO92" s="176"/>
      <c r="DP92" s="176"/>
      <c r="DQ92" s="176"/>
      <c r="DR92" s="176"/>
      <c r="DS92" s="176"/>
      <c r="DT92" s="176"/>
      <c r="DU92" s="173"/>
      <c r="DV92" s="173"/>
      <c r="DW92" s="173"/>
      <c r="DX92" s="173"/>
      <c r="DY92" s="173"/>
      <c r="DZ92" s="173"/>
      <c r="EA92" s="173"/>
      <c r="EB92" s="173"/>
      <c r="EC92" s="173"/>
      <c r="ED92" s="173"/>
      <c r="EE92" s="173"/>
      <c r="EF92" s="173"/>
      <c r="EG92" s="173"/>
      <c r="EH92" s="173"/>
      <c r="EI92" s="173"/>
      <c r="EJ92" s="173"/>
      <c r="EK92" s="173"/>
      <c r="EL92" s="173"/>
      <c r="EM92" s="173"/>
      <c r="EN92" s="173"/>
      <c r="EO92" s="173"/>
      <c r="EP92" s="173"/>
      <c r="EQ92" s="173"/>
      <c r="ER92" s="173"/>
      <c r="ES92" s="173"/>
      <c r="ET92" s="173"/>
      <c r="EU92" s="173"/>
      <c r="EV92" s="173"/>
      <c r="EW92" s="173"/>
      <c r="EX92" s="173"/>
      <c r="EY92" s="173"/>
      <c r="EZ92" s="173"/>
      <c r="FA92" s="173"/>
      <c r="FB92" s="173"/>
      <c r="FC92" s="173"/>
      <c r="FD92" s="173"/>
      <c r="FE92" s="173"/>
      <c r="FF92" s="173"/>
      <c r="FG92" s="173"/>
      <c r="FH92" s="173"/>
      <c r="FI92" s="173"/>
      <c r="FJ92" s="173"/>
      <c r="FK92" s="173"/>
      <c r="FL92" s="173"/>
    </row>
    <row r="93" spans="1:168" s="177" customFormat="1" ht="15.75">
      <c r="A93" s="374" t="s">
        <v>80</v>
      </c>
      <c r="B93" s="182"/>
      <c r="C93" s="186">
        <v>19300</v>
      </c>
      <c r="D93" s="182"/>
      <c r="E93" s="183"/>
      <c r="F93" s="182" t="s">
        <v>81</v>
      </c>
      <c r="G93" s="181"/>
      <c r="H93" s="181"/>
      <c r="I93" s="181"/>
      <c r="J93" s="181"/>
      <c r="K93" s="184">
        <v>44075</v>
      </c>
      <c r="L93" s="600" t="s">
        <v>48</v>
      </c>
      <c r="M93" s="179">
        <v>44008</v>
      </c>
      <c r="N93" s="179">
        <v>44028</v>
      </c>
      <c r="O93" s="179">
        <f t="shared" si="15"/>
        <v>44053</v>
      </c>
      <c r="P93" s="179"/>
      <c r="Q93" s="173">
        <f t="shared" si="14"/>
        <v>22</v>
      </c>
      <c r="R93" s="173"/>
      <c r="S93" s="178"/>
      <c r="T93" s="341" t="s">
        <v>33</v>
      </c>
      <c r="U93" s="341"/>
      <c r="V93" s="341"/>
      <c r="W93" s="341"/>
      <c r="X93" s="341"/>
      <c r="Y93" s="341"/>
      <c r="Z93" s="341"/>
      <c r="AA93" s="341"/>
      <c r="AB93" s="341"/>
      <c r="AC93" s="341"/>
      <c r="AD93" s="341"/>
      <c r="AE93" s="341"/>
      <c r="AF93" s="341"/>
      <c r="AG93" s="341"/>
      <c r="AH93" s="341"/>
      <c r="AI93" s="341"/>
      <c r="AJ93" s="341"/>
      <c r="AK93" s="341"/>
      <c r="AL93" s="341"/>
      <c r="AM93" s="341"/>
      <c r="AN93" s="341"/>
      <c r="AO93" s="341"/>
      <c r="AP93" s="341"/>
      <c r="AQ93" s="341"/>
      <c r="AR93" s="341"/>
      <c r="AS93" s="341"/>
      <c r="AT93" s="341"/>
      <c r="AU93" s="341"/>
      <c r="AV93" s="341"/>
      <c r="AW93" s="341"/>
      <c r="AX93" s="341"/>
      <c r="AY93" s="341"/>
      <c r="AZ93" s="341"/>
      <c r="BA93" s="341"/>
      <c r="BB93" s="341"/>
      <c r="BC93" s="341"/>
      <c r="BD93" s="341"/>
      <c r="BE93" s="341"/>
      <c r="BF93" s="341"/>
      <c r="BG93" s="341"/>
      <c r="BH93" s="341"/>
      <c r="BI93" s="341"/>
      <c r="BJ93" s="341"/>
      <c r="BK93" s="341"/>
      <c r="BL93" s="341"/>
      <c r="BM93" s="341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</row>
    <row r="94" spans="1:168" s="176" customFormat="1" ht="15.75">
      <c r="A94" s="375" t="s">
        <v>138</v>
      </c>
      <c r="B94" s="185"/>
      <c r="C94" s="186">
        <v>19300</v>
      </c>
      <c r="D94" s="185"/>
      <c r="E94" s="185"/>
      <c r="F94" s="185" t="s">
        <v>139</v>
      </c>
      <c r="G94" s="181"/>
      <c r="H94" s="181"/>
      <c r="I94" s="181"/>
      <c r="J94" s="181"/>
      <c r="K94" s="184">
        <v>44075</v>
      </c>
      <c r="L94" s="600" t="s">
        <v>48</v>
      </c>
      <c r="M94" s="179">
        <v>44001</v>
      </c>
      <c r="N94" s="179">
        <v>44021</v>
      </c>
      <c r="O94" s="179">
        <f t="shared" si="15"/>
        <v>44046</v>
      </c>
      <c r="P94" s="179"/>
      <c r="Q94" s="173">
        <f t="shared" si="14"/>
        <v>29</v>
      </c>
      <c r="R94" s="173"/>
      <c r="S94" s="173" t="s">
        <v>140</v>
      </c>
      <c r="T94" s="341" t="s">
        <v>33</v>
      </c>
      <c r="U94" s="341"/>
      <c r="V94" s="341"/>
      <c r="W94" s="341"/>
      <c r="X94" s="341"/>
      <c r="Y94" s="341"/>
      <c r="Z94" s="341"/>
      <c r="AA94" s="341"/>
      <c r="AB94" s="341"/>
      <c r="AC94" s="341"/>
      <c r="AD94" s="341"/>
      <c r="AE94" s="341"/>
      <c r="AF94" s="341"/>
      <c r="AG94" s="341"/>
      <c r="AH94" s="341"/>
      <c r="AI94" s="341"/>
      <c r="AJ94" s="341"/>
      <c r="AK94" s="341"/>
      <c r="AL94" s="341"/>
      <c r="AM94" s="341"/>
      <c r="AN94" s="341"/>
      <c r="AO94" s="341"/>
      <c r="AP94" s="341"/>
      <c r="AQ94" s="341"/>
      <c r="AR94" s="341"/>
      <c r="AS94" s="341"/>
      <c r="AT94" s="341"/>
      <c r="AU94" s="341"/>
      <c r="AV94" s="341"/>
      <c r="AW94" s="341"/>
      <c r="AX94" s="341"/>
      <c r="AY94" s="341"/>
      <c r="AZ94" s="341"/>
      <c r="BA94" s="341"/>
      <c r="BB94" s="341"/>
      <c r="BC94" s="341"/>
      <c r="BD94" s="341"/>
      <c r="BE94" s="341"/>
      <c r="BF94" s="341"/>
      <c r="BG94" s="341"/>
      <c r="BH94" s="341"/>
      <c r="BI94" s="341"/>
      <c r="BJ94" s="341"/>
      <c r="BK94" s="341"/>
      <c r="BL94" s="341"/>
      <c r="BM94" s="341"/>
      <c r="DH94" s="173"/>
      <c r="DI94" s="173"/>
      <c r="DJ94" s="173"/>
      <c r="DK94" s="173"/>
      <c r="DL94" s="173"/>
      <c r="DM94" s="173"/>
      <c r="DN94" s="173"/>
      <c r="DO94" s="173"/>
      <c r="DP94" s="173"/>
      <c r="DQ94" s="173"/>
      <c r="DR94" s="173"/>
      <c r="DS94" s="173"/>
      <c r="DT94" s="173"/>
      <c r="DU94" s="173"/>
      <c r="DV94" s="173"/>
      <c r="DW94" s="173"/>
      <c r="DX94" s="173"/>
      <c r="DY94" s="173"/>
      <c r="DZ94" s="173"/>
      <c r="EA94" s="173"/>
      <c r="EB94" s="173"/>
      <c r="EC94" s="173"/>
      <c r="ED94" s="173"/>
      <c r="EE94" s="173"/>
      <c r="EF94" s="173"/>
      <c r="EG94" s="173"/>
      <c r="EH94" s="173"/>
      <c r="EI94" s="173"/>
      <c r="EJ94" s="173"/>
      <c r="EK94" s="173"/>
      <c r="EL94" s="173"/>
      <c r="EM94" s="173"/>
      <c r="EN94" s="173"/>
      <c r="EO94" s="173"/>
      <c r="EP94" s="173"/>
      <c r="EQ94" s="173"/>
      <c r="ER94" s="173"/>
      <c r="ES94" s="173"/>
      <c r="ET94" s="173"/>
      <c r="EU94" s="173"/>
      <c r="EV94" s="173"/>
      <c r="EW94" s="173"/>
      <c r="EX94" s="173"/>
      <c r="EY94" s="173"/>
      <c r="EZ94" s="173"/>
      <c r="FA94" s="173"/>
      <c r="FB94" s="173"/>
      <c r="FC94" s="173"/>
      <c r="FD94" s="173"/>
      <c r="FE94" s="173"/>
      <c r="FF94" s="173"/>
      <c r="FG94" s="173"/>
      <c r="FH94" s="173"/>
      <c r="FI94" s="173"/>
      <c r="FJ94" s="173"/>
      <c r="FK94" s="173"/>
      <c r="FL94" s="173"/>
    </row>
    <row r="95" spans="1:168" s="176" customFormat="1" ht="15.75" hidden="1">
      <c r="A95" s="375" t="s">
        <v>274</v>
      </c>
      <c r="B95" s="185"/>
      <c r="C95" s="173">
        <v>6600</v>
      </c>
      <c r="D95" s="185"/>
      <c r="E95" s="185"/>
      <c r="F95" s="185" t="s">
        <v>275</v>
      </c>
      <c r="G95" s="185"/>
      <c r="H95" s="185"/>
      <c r="I95" s="185"/>
      <c r="J95" s="185"/>
      <c r="K95" s="184">
        <v>44003</v>
      </c>
      <c r="L95" s="352" t="s">
        <v>48</v>
      </c>
      <c r="M95" s="179">
        <v>43943</v>
      </c>
      <c r="N95" s="179">
        <v>43951</v>
      </c>
      <c r="O95" s="179">
        <f t="shared" si="15"/>
        <v>43976</v>
      </c>
      <c r="P95" s="179"/>
      <c r="Q95" s="173">
        <f t="shared" si="14"/>
        <v>27</v>
      </c>
      <c r="R95" s="173"/>
      <c r="S95" s="173"/>
      <c r="T95" s="177" t="s">
        <v>33</v>
      </c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7"/>
      <c r="CA95" s="177"/>
      <c r="CB95" s="177"/>
      <c r="CC95" s="177"/>
      <c r="CD95" s="177"/>
      <c r="CE95" s="177"/>
      <c r="CF95" s="177"/>
      <c r="CG95" s="177"/>
      <c r="CH95" s="177"/>
      <c r="CI95" s="177"/>
      <c r="CJ95" s="177"/>
      <c r="CK95" s="177"/>
      <c r="CL95" s="177"/>
      <c r="CM95" s="177"/>
      <c r="CN95" s="177"/>
      <c r="CO95" s="177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177"/>
      <c r="DD95" s="177"/>
      <c r="DE95" s="177"/>
      <c r="DF95" s="177"/>
      <c r="DG95" s="177"/>
      <c r="DH95" s="173"/>
      <c r="DI95" s="173"/>
      <c r="DJ95" s="173"/>
      <c r="DK95" s="173"/>
      <c r="DL95" s="173"/>
      <c r="DM95" s="173"/>
      <c r="DN95" s="173"/>
      <c r="DO95" s="173"/>
      <c r="DP95" s="173"/>
      <c r="DQ95" s="173"/>
      <c r="DR95" s="173"/>
      <c r="DS95" s="173"/>
      <c r="DT95" s="173"/>
      <c r="DU95" s="173"/>
      <c r="DV95" s="173"/>
      <c r="DW95" s="173"/>
      <c r="DX95" s="173"/>
      <c r="DY95" s="173"/>
      <c r="DZ95" s="173"/>
      <c r="EA95" s="173"/>
      <c r="EB95" s="173"/>
      <c r="EC95" s="173"/>
      <c r="ED95" s="173"/>
      <c r="EE95" s="173"/>
      <c r="EF95" s="173"/>
      <c r="EG95" s="173"/>
      <c r="EH95" s="173"/>
      <c r="EI95" s="173"/>
      <c r="EJ95" s="173"/>
      <c r="EK95" s="173"/>
      <c r="EL95" s="173"/>
      <c r="EM95" s="173"/>
      <c r="EN95" s="173"/>
      <c r="EO95" s="173"/>
      <c r="EP95" s="173"/>
      <c r="EQ95" s="173"/>
      <c r="ER95" s="173"/>
      <c r="ES95" s="173"/>
      <c r="ET95" s="173"/>
      <c r="EU95" s="173"/>
      <c r="EV95" s="173"/>
      <c r="EW95" s="173"/>
      <c r="EX95" s="173"/>
      <c r="EY95" s="173"/>
      <c r="EZ95" s="173"/>
      <c r="FA95" s="173"/>
      <c r="FB95" s="173"/>
      <c r="FC95" s="173"/>
      <c r="FD95" s="173"/>
      <c r="FE95" s="173"/>
      <c r="FF95" s="173"/>
      <c r="FG95" s="173"/>
      <c r="FH95" s="173"/>
      <c r="FI95" s="173"/>
      <c r="FJ95" s="173"/>
      <c r="FK95" s="173"/>
      <c r="FL95" s="173"/>
    </row>
    <row r="96" spans="1:168" s="176" customFormat="1" ht="15.75" hidden="1">
      <c r="A96" s="374" t="s">
        <v>230</v>
      </c>
      <c r="B96" s="182"/>
      <c r="C96" s="173">
        <v>19300</v>
      </c>
      <c r="D96" s="182"/>
      <c r="E96" s="183"/>
      <c r="F96" s="182" t="s">
        <v>231</v>
      </c>
      <c r="G96" s="181"/>
      <c r="H96" s="181"/>
      <c r="I96" s="181"/>
      <c r="J96" s="181"/>
      <c r="K96" s="179">
        <v>44075</v>
      </c>
      <c r="L96" s="600" t="s">
        <v>48</v>
      </c>
      <c r="M96" s="179">
        <v>44015</v>
      </c>
      <c r="N96" s="179">
        <v>44035</v>
      </c>
      <c r="O96" s="179">
        <f t="shared" si="15"/>
        <v>44060</v>
      </c>
      <c r="P96" s="182"/>
      <c r="Q96" s="173">
        <f t="shared" si="14"/>
        <v>15</v>
      </c>
      <c r="R96" s="173"/>
      <c r="S96" s="178" t="s">
        <v>232</v>
      </c>
      <c r="T96" s="176" t="s">
        <v>33</v>
      </c>
    </row>
    <row r="97" spans="1:168" s="173" customFormat="1" ht="15.75" hidden="1">
      <c r="A97" s="374" t="s">
        <v>228</v>
      </c>
      <c r="B97" s="182"/>
      <c r="C97" s="173">
        <v>19300</v>
      </c>
      <c r="D97" s="182"/>
      <c r="E97" s="183"/>
      <c r="F97" s="182" t="s">
        <v>229</v>
      </c>
      <c r="G97" s="181"/>
      <c r="H97" s="181"/>
      <c r="I97" s="181"/>
      <c r="J97" s="181"/>
      <c r="K97" s="191">
        <v>44049</v>
      </c>
      <c r="L97" s="600" t="s">
        <v>48</v>
      </c>
      <c r="M97" s="179">
        <v>43994</v>
      </c>
      <c r="N97" s="179">
        <v>44001</v>
      </c>
      <c r="O97" s="179">
        <f t="shared" si="15"/>
        <v>44026</v>
      </c>
      <c r="P97" s="182"/>
      <c r="Q97" s="173">
        <f t="shared" si="14"/>
        <v>23</v>
      </c>
      <c r="S97" s="182"/>
      <c r="T97" s="177" t="s">
        <v>33</v>
      </c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7"/>
      <c r="BN97" s="177"/>
      <c r="BO97" s="177"/>
      <c r="BP97" s="177"/>
      <c r="BQ97" s="177"/>
      <c r="BR97" s="177"/>
      <c r="BS97" s="177"/>
      <c r="BT97" s="177"/>
      <c r="BU97" s="177"/>
      <c r="BV97" s="177"/>
      <c r="BW97" s="177"/>
      <c r="BX97" s="177"/>
      <c r="BY97" s="177"/>
      <c r="BZ97" s="177"/>
      <c r="CA97" s="177"/>
      <c r="CB97" s="177"/>
      <c r="CC97" s="177"/>
      <c r="CD97" s="177"/>
      <c r="CE97" s="177"/>
      <c r="CF97" s="177"/>
      <c r="CG97" s="177"/>
      <c r="CH97" s="177"/>
      <c r="CI97" s="177"/>
      <c r="CJ97" s="177"/>
      <c r="CK97" s="177"/>
      <c r="CL97" s="177"/>
      <c r="CM97" s="177"/>
      <c r="CN97" s="177"/>
      <c r="CO97" s="177"/>
      <c r="CP97" s="177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7"/>
      <c r="DB97" s="177"/>
      <c r="DC97" s="177"/>
      <c r="DD97" s="177"/>
      <c r="DE97" s="177"/>
      <c r="DF97" s="177"/>
      <c r="DG97" s="177"/>
      <c r="DH97" s="176"/>
      <c r="DI97" s="176"/>
      <c r="DJ97" s="176"/>
      <c r="DK97" s="176"/>
      <c r="DL97" s="176"/>
      <c r="DM97" s="176"/>
      <c r="DN97" s="176"/>
      <c r="DO97" s="176"/>
      <c r="DP97" s="176"/>
      <c r="DQ97" s="176"/>
      <c r="DR97" s="176"/>
      <c r="DS97" s="176"/>
      <c r="DT97" s="176"/>
    </row>
    <row r="98" spans="1:168" s="176" customFormat="1" ht="30" hidden="1">
      <c r="A98" s="374" t="s">
        <v>225</v>
      </c>
      <c r="B98" s="182"/>
      <c r="C98" s="173">
        <v>6600</v>
      </c>
      <c r="D98" s="182"/>
      <c r="E98" s="183"/>
      <c r="F98" s="182" t="s">
        <v>226</v>
      </c>
      <c r="G98" s="181"/>
      <c r="H98" s="181"/>
      <c r="I98" s="181"/>
      <c r="J98" s="181"/>
      <c r="K98" s="179">
        <v>44049</v>
      </c>
      <c r="L98" s="600" t="s">
        <v>48</v>
      </c>
      <c r="M98" s="179">
        <v>43962</v>
      </c>
      <c r="N98" s="179">
        <v>43966</v>
      </c>
      <c r="O98" s="179">
        <f t="shared" si="15"/>
        <v>43991</v>
      </c>
      <c r="P98" s="179"/>
      <c r="Q98" s="173">
        <f t="shared" si="14"/>
        <v>58</v>
      </c>
      <c r="R98" s="173"/>
      <c r="S98" s="180" t="s">
        <v>227</v>
      </c>
      <c r="T98" s="176" t="s">
        <v>33</v>
      </c>
    </row>
    <row r="99" spans="1:168" s="189" customFormat="1" ht="15.75" hidden="1">
      <c r="A99" s="374" t="s">
        <v>222</v>
      </c>
      <c r="B99" s="182"/>
      <c r="C99" s="173">
        <v>6600</v>
      </c>
      <c r="D99" s="182"/>
      <c r="E99" s="183"/>
      <c r="F99" s="182" t="s">
        <v>223</v>
      </c>
      <c r="G99" s="181"/>
      <c r="H99" s="181"/>
      <c r="I99" s="181"/>
      <c r="J99" s="181"/>
      <c r="K99" s="179">
        <v>44049</v>
      </c>
      <c r="L99" s="600" t="s">
        <v>48</v>
      </c>
      <c r="M99" s="179">
        <v>43938</v>
      </c>
      <c r="N99" s="179">
        <v>43945</v>
      </c>
      <c r="O99" s="179">
        <f t="shared" si="15"/>
        <v>43970</v>
      </c>
      <c r="P99" s="179"/>
      <c r="Q99" s="173">
        <f t="shared" si="14"/>
        <v>79</v>
      </c>
      <c r="R99" s="173"/>
      <c r="S99" s="190" t="s">
        <v>224</v>
      </c>
      <c r="T99" s="177" t="s">
        <v>33</v>
      </c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  <c r="BJ99" s="177"/>
      <c r="BK99" s="177"/>
      <c r="BL99" s="177"/>
      <c r="BM99" s="177"/>
      <c r="BN99" s="177"/>
      <c r="BO99" s="177"/>
      <c r="BP99" s="177"/>
      <c r="BQ99" s="177"/>
      <c r="BR99" s="177"/>
      <c r="BS99" s="177"/>
      <c r="BT99" s="177"/>
      <c r="BU99" s="177"/>
      <c r="BV99" s="177"/>
      <c r="BW99" s="177"/>
      <c r="BX99" s="177"/>
      <c r="BY99" s="177"/>
      <c r="BZ99" s="177"/>
      <c r="CA99" s="177"/>
      <c r="CB99" s="177"/>
      <c r="CC99" s="177"/>
      <c r="CD99" s="177"/>
      <c r="CE99" s="177"/>
      <c r="CF99" s="177"/>
      <c r="CG99" s="177"/>
      <c r="CH99" s="177"/>
      <c r="CI99" s="177"/>
      <c r="CJ99" s="177"/>
      <c r="CK99" s="177"/>
      <c r="CL99" s="177"/>
      <c r="CM99" s="177"/>
      <c r="CN99" s="177"/>
      <c r="CO99" s="177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177"/>
      <c r="DD99" s="177"/>
      <c r="DE99" s="177"/>
      <c r="DF99" s="177"/>
      <c r="DG99" s="177"/>
      <c r="DH99" s="176"/>
      <c r="DI99" s="176"/>
      <c r="DJ99" s="176"/>
      <c r="DK99" s="176"/>
      <c r="DL99" s="176"/>
      <c r="DM99" s="176"/>
      <c r="DN99" s="176"/>
      <c r="DO99" s="176"/>
      <c r="DP99" s="176"/>
      <c r="DQ99" s="176"/>
      <c r="DR99" s="176"/>
      <c r="DS99" s="176"/>
      <c r="DT99" s="176"/>
      <c r="DU99" s="173"/>
      <c r="DV99" s="173"/>
      <c r="DW99" s="173"/>
      <c r="DX99" s="173"/>
      <c r="DY99" s="173"/>
      <c r="DZ99" s="173"/>
      <c r="EA99" s="173"/>
      <c r="EB99" s="173"/>
      <c r="EC99" s="173"/>
      <c r="ED99" s="173"/>
      <c r="EE99" s="173"/>
      <c r="EF99" s="173"/>
      <c r="EG99" s="173"/>
      <c r="EH99" s="173"/>
      <c r="EI99" s="173"/>
      <c r="EJ99" s="173"/>
      <c r="EK99" s="173"/>
      <c r="EL99" s="173"/>
      <c r="EM99" s="173"/>
      <c r="EN99" s="173"/>
      <c r="EO99" s="173"/>
      <c r="EP99" s="173"/>
      <c r="EQ99" s="173"/>
      <c r="ER99" s="173"/>
      <c r="ES99" s="173"/>
      <c r="ET99" s="173"/>
      <c r="EU99" s="173"/>
      <c r="EV99" s="173"/>
      <c r="EW99" s="173"/>
      <c r="EX99" s="173"/>
      <c r="EY99" s="173"/>
      <c r="EZ99" s="173"/>
      <c r="FA99" s="173"/>
      <c r="FB99" s="173"/>
      <c r="FC99" s="173"/>
      <c r="FD99" s="173"/>
      <c r="FE99" s="173"/>
      <c r="FF99" s="173"/>
      <c r="FG99" s="173"/>
      <c r="FH99" s="173"/>
      <c r="FI99" s="173"/>
      <c r="FJ99" s="173"/>
      <c r="FK99" s="173"/>
      <c r="FL99" s="173"/>
    </row>
    <row r="100" spans="1:168" s="176" customFormat="1" ht="15.75">
      <c r="A100" s="375" t="s">
        <v>136</v>
      </c>
      <c r="B100" s="185"/>
      <c r="C100" s="186">
        <v>19300</v>
      </c>
      <c r="D100" s="185"/>
      <c r="E100" s="187"/>
      <c r="F100" s="185" t="s">
        <v>137</v>
      </c>
      <c r="G100" s="181"/>
      <c r="H100" s="181"/>
      <c r="I100" s="181"/>
      <c r="J100" s="181"/>
      <c r="K100" s="184">
        <v>44015</v>
      </c>
      <c r="L100" s="600" t="s">
        <v>48</v>
      </c>
      <c r="M100" s="179">
        <v>43955</v>
      </c>
      <c r="N100" s="179">
        <v>43965</v>
      </c>
      <c r="O100" s="179">
        <f t="shared" si="15"/>
        <v>43990</v>
      </c>
      <c r="P100" s="179"/>
      <c r="Q100" s="173">
        <f t="shared" si="14"/>
        <v>25</v>
      </c>
      <c r="R100" s="173"/>
      <c r="S100" s="173"/>
      <c r="T100" s="341" t="s">
        <v>33</v>
      </c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2"/>
      <c r="AL100" s="342"/>
      <c r="AM100" s="342"/>
      <c r="AN100" s="342"/>
      <c r="AO100" s="342"/>
      <c r="AP100" s="342"/>
      <c r="AQ100" s="342"/>
      <c r="AR100" s="342"/>
      <c r="AS100" s="342"/>
      <c r="AT100" s="342"/>
      <c r="AU100" s="342"/>
      <c r="AV100" s="342"/>
      <c r="AW100" s="342"/>
      <c r="AX100" s="342"/>
      <c r="AY100" s="342"/>
      <c r="AZ100" s="342"/>
      <c r="BA100" s="342"/>
      <c r="BB100" s="342"/>
      <c r="BC100" s="342"/>
      <c r="BD100" s="342"/>
      <c r="BE100" s="342"/>
      <c r="BF100" s="342"/>
      <c r="BG100" s="342"/>
      <c r="BH100" s="342"/>
      <c r="BI100" s="342"/>
      <c r="BJ100" s="342"/>
      <c r="BK100" s="342"/>
      <c r="BL100" s="342"/>
      <c r="BM100" s="342"/>
      <c r="BN100" s="177"/>
      <c r="BO100" s="177"/>
      <c r="BP100" s="177"/>
      <c r="BQ100" s="177"/>
      <c r="BR100" s="177"/>
      <c r="BS100" s="177"/>
      <c r="BT100" s="177"/>
      <c r="BU100" s="177"/>
      <c r="BV100" s="177"/>
      <c r="BW100" s="177"/>
      <c r="BX100" s="177"/>
      <c r="BY100" s="177"/>
      <c r="BZ100" s="177"/>
      <c r="CA100" s="177"/>
      <c r="CB100" s="177"/>
      <c r="CC100" s="177"/>
      <c r="CD100" s="177"/>
      <c r="CE100" s="177"/>
      <c r="CF100" s="177"/>
      <c r="CG100" s="177"/>
      <c r="CH100" s="177"/>
      <c r="CI100" s="177"/>
      <c r="CJ100" s="177"/>
      <c r="CK100" s="177"/>
      <c r="CL100" s="177"/>
      <c r="CM100" s="177"/>
      <c r="CN100" s="177"/>
      <c r="CO100" s="177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177"/>
      <c r="DD100" s="177"/>
      <c r="DE100" s="177"/>
      <c r="DF100" s="177"/>
      <c r="DG100" s="177"/>
      <c r="DU100" s="189"/>
      <c r="DV100" s="189"/>
      <c r="DW100" s="189"/>
      <c r="DX100" s="189"/>
      <c r="DY100" s="189"/>
      <c r="DZ100" s="189"/>
      <c r="EA100" s="189"/>
      <c r="EB100" s="189"/>
      <c r="EC100" s="189"/>
      <c r="ED100" s="189"/>
      <c r="EE100" s="189"/>
      <c r="EF100" s="189"/>
      <c r="EG100" s="189"/>
      <c r="EH100" s="189"/>
      <c r="EI100" s="189"/>
      <c r="EJ100" s="189"/>
      <c r="EK100" s="189"/>
      <c r="EL100" s="189"/>
      <c r="EM100" s="189"/>
      <c r="EN100" s="189"/>
      <c r="EO100" s="189"/>
      <c r="EP100" s="189"/>
      <c r="EQ100" s="189"/>
      <c r="ER100" s="189"/>
      <c r="ES100" s="189"/>
      <c r="ET100" s="189"/>
      <c r="EU100" s="189"/>
      <c r="EV100" s="189"/>
      <c r="EW100" s="189"/>
      <c r="EX100" s="189"/>
      <c r="EY100" s="189"/>
      <c r="EZ100" s="189"/>
      <c r="FA100" s="189"/>
      <c r="FB100" s="189"/>
      <c r="FC100" s="189"/>
      <c r="FD100" s="189"/>
      <c r="FE100" s="189"/>
      <c r="FF100" s="189"/>
      <c r="FG100" s="189"/>
      <c r="FH100" s="189"/>
      <c r="FI100" s="189"/>
      <c r="FJ100" s="189"/>
      <c r="FK100" s="189"/>
      <c r="FL100" s="189"/>
    </row>
    <row r="101" spans="1:168" s="173" customFormat="1" ht="15" customHeight="1">
      <c r="A101" s="375" t="s">
        <v>141</v>
      </c>
      <c r="B101" s="185"/>
      <c r="C101" s="173">
        <v>6600</v>
      </c>
      <c r="D101" s="185"/>
      <c r="E101" s="187"/>
      <c r="F101" s="185" t="s">
        <v>142</v>
      </c>
      <c r="G101" s="181"/>
      <c r="H101" s="181"/>
      <c r="I101" s="181"/>
      <c r="J101" s="181"/>
      <c r="K101" s="184">
        <v>44030</v>
      </c>
      <c r="L101" s="600" t="s">
        <v>48</v>
      </c>
      <c r="M101" s="179">
        <v>43945</v>
      </c>
      <c r="N101" s="179">
        <v>43958</v>
      </c>
      <c r="O101" s="179">
        <f t="shared" si="15"/>
        <v>43983</v>
      </c>
      <c r="P101" s="179"/>
      <c r="Q101" s="173">
        <f t="shared" si="14"/>
        <v>47</v>
      </c>
      <c r="S101" s="178"/>
      <c r="T101" s="341" t="s">
        <v>33</v>
      </c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2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2"/>
      <c r="AX101" s="342"/>
      <c r="AY101" s="342"/>
      <c r="AZ101" s="342"/>
      <c r="BA101" s="342"/>
      <c r="BB101" s="342"/>
      <c r="BC101" s="342"/>
      <c r="BD101" s="342"/>
      <c r="BE101" s="342"/>
      <c r="BF101" s="342"/>
      <c r="BG101" s="342"/>
      <c r="BH101" s="342"/>
      <c r="BI101" s="342"/>
      <c r="BJ101" s="342"/>
      <c r="BK101" s="342"/>
      <c r="BL101" s="342"/>
      <c r="BM101" s="342"/>
      <c r="BN101" s="177"/>
      <c r="BO101" s="177"/>
      <c r="BP101" s="177"/>
      <c r="BQ101" s="177"/>
      <c r="BR101" s="177"/>
      <c r="BS101" s="177"/>
      <c r="BT101" s="177"/>
      <c r="BU101" s="177"/>
      <c r="BV101" s="177"/>
      <c r="BW101" s="177"/>
      <c r="BX101" s="177"/>
      <c r="BY101" s="177"/>
      <c r="BZ101" s="177"/>
      <c r="CA101" s="177"/>
      <c r="CB101" s="177"/>
      <c r="CC101" s="177"/>
      <c r="CD101" s="177"/>
      <c r="CE101" s="177"/>
      <c r="CF101" s="177"/>
      <c r="CG101" s="177"/>
      <c r="CH101" s="177"/>
      <c r="CI101" s="177"/>
      <c r="CJ101" s="177"/>
      <c r="CK101" s="177"/>
      <c r="CL101" s="177"/>
      <c r="CM101" s="177"/>
      <c r="CN101" s="177"/>
      <c r="CO101" s="177"/>
      <c r="CP101" s="177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177"/>
      <c r="DD101" s="177"/>
      <c r="DE101" s="177"/>
      <c r="DF101" s="177"/>
      <c r="DG101" s="177"/>
      <c r="DH101" s="176"/>
      <c r="DI101" s="176"/>
      <c r="DJ101" s="176"/>
      <c r="DK101" s="176"/>
      <c r="DL101" s="176"/>
      <c r="DM101" s="176"/>
      <c r="DN101" s="176"/>
      <c r="DO101" s="176"/>
      <c r="DP101" s="176"/>
      <c r="DQ101" s="176"/>
      <c r="DR101" s="176"/>
      <c r="DS101" s="176"/>
      <c r="DT101" s="176"/>
      <c r="DU101" s="176"/>
      <c r="DV101" s="176"/>
      <c r="DW101" s="176"/>
      <c r="DX101" s="176"/>
      <c r="DY101" s="176"/>
      <c r="DZ101" s="176"/>
      <c r="EA101" s="176"/>
      <c r="EB101" s="176"/>
      <c r="EC101" s="176"/>
      <c r="ED101" s="176"/>
      <c r="EE101" s="176"/>
      <c r="EF101" s="176"/>
      <c r="EG101" s="176"/>
      <c r="EH101" s="176"/>
      <c r="EI101" s="176"/>
      <c r="EJ101" s="176"/>
      <c r="EK101" s="176"/>
      <c r="EL101" s="176"/>
      <c r="EM101" s="176"/>
      <c r="EN101" s="176"/>
      <c r="EO101" s="176"/>
      <c r="EP101" s="176"/>
      <c r="EQ101" s="176"/>
      <c r="ER101" s="176"/>
      <c r="ES101" s="176"/>
      <c r="ET101" s="176"/>
      <c r="EU101" s="176"/>
      <c r="EV101" s="176"/>
      <c r="EW101" s="176"/>
      <c r="EX101" s="176"/>
      <c r="EY101" s="176"/>
      <c r="EZ101" s="176"/>
      <c r="FA101" s="176"/>
      <c r="FB101" s="176"/>
      <c r="FC101" s="176"/>
      <c r="FD101" s="176"/>
      <c r="FE101" s="176"/>
      <c r="FF101" s="176"/>
      <c r="FG101" s="176"/>
      <c r="FH101" s="176"/>
      <c r="FI101" s="176"/>
      <c r="FJ101" s="176"/>
      <c r="FK101" s="176"/>
      <c r="FL101" s="176"/>
    </row>
    <row r="102" spans="1:168" s="173" customFormat="1" ht="15.75" hidden="1">
      <c r="A102" s="375" t="s">
        <v>271</v>
      </c>
      <c r="B102" s="185"/>
      <c r="C102" s="173">
        <v>19300</v>
      </c>
      <c r="D102" s="185"/>
      <c r="E102" s="185"/>
      <c r="F102" s="185" t="s">
        <v>272</v>
      </c>
      <c r="G102" s="185"/>
      <c r="H102" s="185"/>
      <c r="I102" s="185"/>
      <c r="J102" s="185"/>
      <c r="K102" s="184">
        <v>43952</v>
      </c>
      <c r="L102" s="352" t="s">
        <v>48</v>
      </c>
      <c r="M102" s="179">
        <v>43903</v>
      </c>
      <c r="N102" s="179">
        <v>43917</v>
      </c>
      <c r="O102" s="179">
        <f t="shared" si="15"/>
        <v>43942</v>
      </c>
      <c r="P102" s="179">
        <v>43934</v>
      </c>
      <c r="Q102" s="173">
        <f t="shared" si="14"/>
        <v>10</v>
      </c>
      <c r="S102" s="173" t="s">
        <v>273</v>
      </c>
      <c r="T102" s="176" t="s">
        <v>33</v>
      </c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76"/>
      <c r="BE102" s="176"/>
      <c r="BF102" s="176"/>
      <c r="BG102" s="176"/>
      <c r="BH102" s="176"/>
      <c r="BI102" s="176"/>
      <c r="BJ102" s="176"/>
      <c r="BK102" s="176"/>
      <c r="BL102" s="176"/>
      <c r="BM102" s="176"/>
      <c r="BN102" s="176"/>
      <c r="BO102" s="176"/>
      <c r="BP102" s="176"/>
      <c r="BQ102" s="176"/>
      <c r="BR102" s="176"/>
      <c r="BS102" s="176"/>
      <c r="BT102" s="176"/>
      <c r="BU102" s="176"/>
      <c r="BV102" s="176"/>
      <c r="BW102" s="176"/>
      <c r="BX102" s="176"/>
      <c r="BY102" s="176"/>
      <c r="BZ102" s="176"/>
      <c r="CA102" s="176"/>
      <c r="CB102" s="176"/>
      <c r="CC102" s="176"/>
      <c r="CD102" s="176"/>
      <c r="CE102" s="176"/>
      <c r="CF102" s="176"/>
      <c r="CG102" s="176"/>
      <c r="CH102" s="176"/>
      <c r="CI102" s="176"/>
      <c r="CJ102" s="176"/>
      <c r="CK102" s="176"/>
      <c r="CL102" s="176"/>
      <c r="CM102" s="176"/>
      <c r="CN102" s="176"/>
      <c r="CO102" s="176"/>
      <c r="CP102" s="176"/>
      <c r="CQ102" s="176"/>
      <c r="CR102" s="176"/>
      <c r="CS102" s="176"/>
      <c r="CT102" s="176"/>
      <c r="CU102" s="176"/>
      <c r="CV102" s="176"/>
      <c r="CW102" s="176"/>
      <c r="CX102" s="176"/>
      <c r="CY102" s="176"/>
      <c r="CZ102" s="176"/>
      <c r="DA102" s="176"/>
      <c r="DB102" s="176"/>
      <c r="DC102" s="176"/>
      <c r="DD102" s="176"/>
      <c r="DE102" s="176"/>
      <c r="DF102" s="176"/>
      <c r="DG102" s="176"/>
      <c r="DH102" s="177"/>
      <c r="DI102" s="177"/>
      <c r="DJ102" s="177"/>
      <c r="DK102" s="177"/>
      <c r="DL102" s="177"/>
      <c r="DM102" s="177"/>
      <c r="DN102" s="177"/>
      <c r="DO102" s="177"/>
      <c r="DP102" s="177"/>
      <c r="DQ102" s="177"/>
      <c r="DR102" s="177"/>
      <c r="DS102" s="177"/>
      <c r="DT102" s="177"/>
      <c r="DU102" s="177"/>
      <c r="DV102" s="177"/>
      <c r="DW102" s="177"/>
      <c r="DX102" s="177"/>
      <c r="DY102" s="177"/>
      <c r="DZ102" s="177"/>
      <c r="EA102" s="177"/>
      <c r="EB102" s="177"/>
      <c r="EC102" s="177"/>
      <c r="ED102" s="177"/>
      <c r="EE102" s="177"/>
      <c r="EF102" s="177"/>
      <c r="EG102" s="177"/>
      <c r="EH102" s="177"/>
      <c r="EI102" s="177"/>
      <c r="EJ102" s="177"/>
      <c r="EK102" s="177"/>
      <c r="EL102" s="177"/>
      <c r="EM102" s="177"/>
      <c r="EN102" s="177"/>
      <c r="EO102" s="177"/>
      <c r="EP102" s="177"/>
      <c r="EQ102" s="177"/>
      <c r="ER102" s="177"/>
      <c r="ES102" s="177"/>
      <c r="ET102" s="177"/>
      <c r="EU102" s="177"/>
      <c r="EV102" s="177"/>
      <c r="EW102" s="177"/>
      <c r="EX102" s="177"/>
      <c r="EY102" s="177"/>
      <c r="EZ102" s="177"/>
      <c r="FA102" s="177"/>
      <c r="FB102" s="177"/>
      <c r="FC102" s="177"/>
      <c r="FD102" s="177"/>
      <c r="FE102" s="177"/>
      <c r="FF102" s="177"/>
      <c r="FG102" s="177"/>
      <c r="FH102" s="177"/>
      <c r="FI102" s="177"/>
      <c r="FJ102" s="177"/>
      <c r="FK102" s="177"/>
      <c r="FL102" s="177"/>
    </row>
    <row r="103" spans="1:168" s="173" customFormat="1" ht="15.75" hidden="1">
      <c r="A103" s="375" t="s">
        <v>268</v>
      </c>
      <c r="B103" s="185"/>
      <c r="C103" s="173">
        <v>6600</v>
      </c>
      <c r="D103" s="185"/>
      <c r="E103" s="185"/>
      <c r="F103" s="185" t="s">
        <v>269</v>
      </c>
      <c r="G103" s="185"/>
      <c r="H103" s="185"/>
      <c r="I103" s="185"/>
      <c r="J103" s="185"/>
      <c r="K103" s="184">
        <v>43949</v>
      </c>
      <c r="L103" s="352" t="s">
        <v>48</v>
      </c>
      <c r="M103" s="179">
        <v>43896</v>
      </c>
      <c r="N103" s="179">
        <v>43908</v>
      </c>
      <c r="O103" s="179">
        <f t="shared" si="15"/>
        <v>43933</v>
      </c>
      <c r="P103" s="179"/>
      <c r="Q103" s="173">
        <f t="shared" si="14"/>
        <v>16</v>
      </c>
      <c r="S103" s="173" t="s">
        <v>270</v>
      </c>
      <c r="T103" s="177" t="s">
        <v>33</v>
      </c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  <c r="BJ103" s="177"/>
      <c r="BK103" s="177"/>
      <c r="BL103" s="177"/>
      <c r="BM103" s="177"/>
      <c r="BN103" s="177"/>
      <c r="BO103" s="177"/>
      <c r="BP103" s="177"/>
      <c r="BQ103" s="177"/>
      <c r="BR103" s="177"/>
      <c r="BS103" s="177"/>
      <c r="BT103" s="177"/>
      <c r="BU103" s="177"/>
      <c r="BV103" s="177"/>
      <c r="BW103" s="177"/>
      <c r="BX103" s="177"/>
      <c r="BY103" s="177"/>
      <c r="BZ103" s="177"/>
      <c r="CA103" s="177"/>
      <c r="CB103" s="177"/>
      <c r="CC103" s="177"/>
      <c r="CD103" s="177"/>
      <c r="CE103" s="177"/>
      <c r="CF103" s="177"/>
      <c r="CG103" s="177"/>
      <c r="CH103" s="177"/>
      <c r="CI103" s="177"/>
      <c r="CJ103" s="177"/>
      <c r="CK103" s="177"/>
      <c r="CL103" s="177"/>
      <c r="CM103" s="177"/>
      <c r="CN103" s="177"/>
      <c r="CO103" s="177"/>
      <c r="CP103" s="177"/>
      <c r="CQ103" s="177"/>
      <c r="CR103" s="177"/>
      <c r="CS103" s="177"/>
      <c r="CT103" s="177"/>
      <c r="CU103" s="177"/>
      <c r="CV103" s="177"/>
      <c r="CW103" s="177"/>
      <c r="CX103" s="177"/>
      <c r="CY103" s="177"/>
      <c r="CZ103" s="177"/>
      <c r="DA103" s="177"/>
      <c r="DB103" s="177"/>
      <c r="DC103" s="177"/>
      <c r="DD103" s="177"/>
      <c r="DE103" s="177"/>
      <c r="DF103" s="177"/>
      <c r="DG103" s="177"/>
      <c r="DH103" s="177"/>
      <c r="DI103" s="177"/>
      <c r="DJ103" s="177"/>
      <c r="DK103" s="177"/>
      <c r="DL103" s="177"/>
      <c r="DM103" s="177"/>
      <c r="DN103" s="177"/>
      <c r="DO103" s="177"/>
      <c r="DP103" s="177"/>
      <c r="DQ103" s="177"/>
      <c r="DR103" s="177"/>
      <c r="DS103" s="177"/>
      <c r="DT103" s="177"/>
      <c r="DU103" s="177"/>
      <c r="DV103" s="177"/>
      <c r="DW103" s="177"/>
      <c r="DX103" s="177"/>
      <c r="DY103" s="177"/>
      <c r="DZ103" s="177"/>
      <c r="EA103" s="177"/>
      <c r="EB103" s="177"/>
      <c r="EC103" s="177"/>
      <c r="ED103" s="177"/>
      <c r="EE103" s="177"/>
      <c r="EF103" s="177"/>
      <c r="EG103" s="177"/>
      <c r="EH103" s="177"/>
      <c r="EI103" s="177"/>
      <c r="EJ103" s="177"/>
      <c r="EK103" s="177"/>
      <c r="EL103" s="177"/>
      <c r="EM103" s="177"/>
      <c r="EN103" s="177"/>
      <c r="EO103" s="177"/>
      <c r="EP103" s="177"/>
      <c r="EQ103" s="177"/>
      <c r="ER103" s="177"/>
      <c r="ES103" s="177"/>
      <c r="ET103" s="177"/>
      <c r="EU103" s="177"/>
      <c r="EV103" s="177"/>
      <c r="EW103" s="177"/>
      <c r="EX103" s="177"/>
      <c r="EY103" s="177"/>
      <c r="EZ103" s="177"/>
      <c r="FA103" s="177"/>
      <c r="FB103" s="177"/>
      <c r="FC103" s="177"/>
      <c r="FD103" s="177"/>
      <c r="FE103" s="177"/>
      <c r="FF103" s="177"/>
      <c r="FG103" s="177"/>
      <c r="FH103" s="177"/>
      <c r="FI103" s="177"/>
      <c r="FJ103" s="177"/>
      <c r="FK103" s="177"/>
      <c r="FL103" s="177"/>
    </row>
    <row r="104" spans="1:168" s="189" customFormat="1" ht="15.75">
      <c r="A104" s="375" t="s">
        <v>133</v>
      </c>
      <c r="B104" s="185"/>
      <c r="C104" s="186">
        <v>19300</v>
      </c>
      <c r="D104" s="185"/>
      <c r="E104" s="187"/>
      <c r="F104" s="185" t="s">
        <v>134</v>
      </c>
      <c r="G104" s="181"/>
      <c r="H104" s="181"/>
      <c r="I104" s="181"/>
      <c r="J104" s="181"/>
      <c r="K104" s="184">
        <v>43987</v>
      </c>
      <c r="L104" s="600" t="s">
        <v>48</v>
      </c>
      <c r="M104" s="179">
        <v>43917</v>
      </c>
      <c r="N104" s="179">
        <v>43930</v>
      </c>
      <c r="O104" s="179">
        <f t="shared" si="15"/>
        <v>43955</v>
      </c>
      <c r="P104" s="179"/>
      <c r="Q104" s="173">
        <f t="shared" si="14"/>
        <v>32</v>
      </c>
      <c r="R104" s="173"/>
      <c r="S104" s="173" t="s">
        <v>135</v>
      </c>
      <c r="T104" s="341" t="s">
        <v>33</v>
      </c>
      <c r="U104" s="341"/>
      <c r="V104" s="341"/>
      <c r="W104" s="341"/>
      <c r="X104" s="341"/>
      <c r="Y104" s="341"/>
      <c r="Z104" s="341"/>
      <c r="AA104" s="341"/>
      <c r="AB104" s="341"/>
      <c r="AC104" s="341"/>
      <c r="AD104" s="341"/>
      <c r="AE104" s="341"/>
      <c r="AF104" s="341"/>
      <c r="AG104" s="341"/>
      <c r="AH104" s="341"/>
      <c r="AI104" s="341"/>
      <c r="AJ104" s="341"/>
      <c r="AK104" s="341"/>
      <c r="AL104" s="341"/>
      <c r="AM104" s="341"/>
      <c r="AN104" s="341"/>
      <c r="AO104" s="341"/>
      <c r="AP104" s="341"/>
      <c r="AQ104" s="341"/>
      <c r="AR104" s="341"/>
      <c r="AS104" s="341"/>
      <c r="AT104" s="341"/>
      <c r="AU104" s="341"/>
      <c r="AV104" s="341"/>
      <c r="AW104" s="341"/>
      <c r="AX104" s="341"/>
      <c r="AY104" s="341"/>
      <c r="AZ104" s="341"/>
      <c r="BA104" s="341"/>
      <c r="BB104" s="341"/>
      <c r="BC104" s="341"/>
      <c r="BD104" s="341"/>
      <c r="BE104" s="341"/>
      <c r="BF104" s="341"/>
      <c r="BG104" s="341"/>
      <c r="BH104" s="341"/>
      <c r="BI104" s="341"/>
      <c r="BJ104" s="341"/>
      <c r="BK104" s="341"/>
      <c r="BL104" s="341"/>
      <c r="BM104" s="341"/>
      <c r="BN104" s="176"/>
      <c r="BO104" s="176"/>
      <c r="BP104" s="176"/>
      <c r="BQ104" s="176"/>
      <c r="BR104" s="176"/>
      <c r="BS104" s="176"/>
      <c r="BT104" s="176"/>
      <c r="BU104" s="176"/>
      <c r="BV104" s="176"/>
      <c r="BW104" s="176"/>
      <c r="BX104" s="176"/>
      <c r="BY104" s="176"/>
      <c r="BZ104" s="176"/>
      <c r="CA104" s="176"/>
      <c r="CB104" s="176"/>
      <c r="CC104" s="176"/>
      <c r="CD104" s="176"/>
      <c r="CE104" s="176"/>
      <c r="CF104" s="176"/>
      <c r="CG104" s="176"/>
      <c r="CH104" s="176"/>
      <c r="CI104" s="176"/>
      <c r="CJ104" s="176"/>
      <c r="CK104" s="176"/>
      <c r="CL104" s="176"/>
      <c r="CM104" s="176"/>
      <c r="CN104" s="176"/>
      <c r="CO104" s="176"/>
      <c r="CP104" s="176"/>
      <c r="CQ104" s="176"/>
      <c r="CR104" s="176"/>
      <c r="CS104" s="176"/>
      <c r="CT104" s="176"/>
      <c r="CU104" s="176"/>
      <c r="CV104" s="176"/>
      <c r="CW104" s="176"/>
      <c r="CX104" s="176"/>
      <c r="CY104" s="176"/>
      <c r="CZ104" s="176"/>
      <c r="DA104" s="176"/>
      <c r="DB104" s="176"/>
      <c r="DC104" s="176"/>
      <c r="DD104" s="176"/>
      <c r="DE104" s="176"/>
      <c r="DF104" s="176"/>
      <c r="DG104" s="176"/>
      <c r="DH104" s="176"/>
      <c r="DI104" s="176"/>
      <c r="DJ104" s="176"/>
      <c r="DK104" s="176"/>
      <c r="DL104" s="176"/>
      <c r="DM104" s="176"/>
      <c r="DN104" s="176"/>
      <c r="DO104" s="176"/>
      <c r="DP104" s="176"/>
      <c r="DQ104" s="176"/>
      <c r="DR104" s="176"/>
      <c r="DS104" s="176"/>
      <c r="DT104" s="176"/>
      <c r="DU104" s="176"/>
      <c r="DV104" s="176"/>
      <c r="DW104" s="176"/>
      <c r="DX104" s="176"/>
      <c r="DY104" s="176"/>
      <c r="DZ104" s="176"/>
      <c r="EA104" s="176"/>
      <c r="EB104" s="176"/>
      <c r="EC104" s="176"/>
      <c r="ED104" s="176"/>
      <c r="EE104" s="176"/>
      <c r="EF104" s="176"/>
      <c r="EG104" s="176"/>
      <c r="EH104" s="176"/>
      <c r="EI104" s="176"/>
      <c r="EJ104" s="176"/>
      <c r="EK104" s="176"/>
      <c r="EL104" s="176"/>
      <c r="EM104" s="176"/>
      <c r="EN104" s="176"/>
      <c r="EO104" s="176"/>
      <c r="EP104" s="176"/>
      <c r="EQ104" s="176"/>
      <c r="ER104" s="176"/>
      <c r="ES104" s="176"/>
      <c r="ET104" s="176"/>
      <c r="EU104" s="176"/>
      <c r="EV104" s="176"/>
      <c r="EW104" s="176"/>
      <c r="EX104" s="176"/>
      <c r="EY104" s="176"/>
      <c r="EZ104" s="176"/>
      <c r="FA104" s="176"/>
      <c r="FB104" s="176"/>
      <c r="FC104" s="176"/>
      <c r="FD104" s="176"/>
      <c r="FE104" s="176"/>
      <c r="FF104" s="176"/>
      <c r="FG104" s="176"/>
      <c r="FH104" s="176"/>
      <c r="FI104" s="176"/>
      <c r="FJ104" s="176"/>
      <c r="FK104" s="176"/>
      <c r="FL104" s="176"/>
    </row>
    <row r="105" spans="1:168" s="173" customFormat="1" ht="15.75" hidden="1">
      <c r="A105" s="374" t="s">
        <v>219</v>
      </c>
      <c r="B105" s="182"/>
      <c r="C105" s="173">
        <v>6600</v>
      </c>
      <c r="D105" s="182"/>
      <c r="E105" s="183"/>
      <c r="F105" s="182" t="s">
        <v>220</v>
      </c>
      <c r="G105" s="181"/>
      <c r="H105" s="181"/>
      <c r="I105" s="181"/>
      <c r="J105" s="181"/>
      <c r="K105" s="179">
        <v>44049</v>
      </c>
      <c r="L105" s="600" t="s">
        <v>48</v>
      </c>
      <c r="M105" s="179">
        <v>43936</v>
      </c>
      <c r="N105" s="179">
        <v>43944</v>
      </c>
      <c r="O105" s="179">
        <f t="shared" si="15"/>
        <v>43969</v>
      </c>
      <c r="P105" s="179"/>
      <c r="Q105" s="173">
        <f t="shared" si="14"/>
        <v>80</v>
      </c>
      <c r="S105" s="190" t="s">
        <v>221</v>
      </c>
      <c r="T105" s="177" t="s">
        <v>33</v>
      </c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177"/>
      <c r="BN105" s="177"/>
      <c r="BO105" s="177"/>
      <c r="BP105" s="177"/>
      <c r="BQ105" s="177"/>
      <c r="BR105" s="177"/>
      <c r="BS105" s="177"/>
      <c r="BT105" s="177"/>
      <c r="BU105" s="177"/>
      <c r="BV105" s="177"/>
      <c r="BW105" s="177"/>
      <c r="BX105" s="177"/>
      <c r="BY105" s="177"/>
      <c r="BZ105" s="177"/>
      <c r="CA105" s="177"/>
      <c r="CB105" s="177"/>
      <c r="CC105" s="177"/>
      <c r="CD105" s="177"/>
      <c r="CE105" s="177"/>
      <c r="CF105" s="177"/>
      <c r="CG105" s="177"/>
      <c r="CH105" s="177"/>
      <c r="CI105" s="177"/>
      <c r="CJ105" s="177"/>
      <c r="CK105" s="177"/>
      <c r="CL105" s="177"/>
      <c r="CM105" s="177"/>
      <c r="CN105" s="177"/>
      <c r="CO105" s="177"/>
      <c r="CP105" s="177"/>
      <c r="CQ105" s="177"/>
      <c r="CR105" s="177"/>
      <c r="CS105" s="177"/>
      <c r="CT105" s="177"/>
      <c r="CU105" s="177"/>
      <c r="CV105" s="177"/>
      <c r="CW105" s="177"/>
      <c r="CX105" s="177"/>
      <c r="CY105" s="177"/>
      <c r="CZ105" s="177"/>
      <c r="DA105" s="177"/>
      <c r="DB105" s="177"/>
      <c r="DC105" s="177"/>
      <c r="DD105" s="177"/>
      <c r="DE105" s="177"/>
      <c r="DF105" s="177"/>
      <c r="DG105" s="177"/>
      <c r="DH105" s="176"/>
      <c r="DI105" s="176"/>
      <c r="DJ105" s="176"/>
      <c r="DK105" s="176"/>
      <c r="DL105" s="176"/>
      <c r="DM105" s="176"/>
      <c r="DN105" s="176"/>
      <c r="DO105" s="176"/>
      <c r="DP105" s="176"/>
      <c r="DQ105" s="176"/>
      <c r="DR105" s="176"/>
      <c r="DS105" s="176"/>
      <c r="DT105" s="176"/>
      <c r="DU105" s="176"/>
      <c r="DV105" s="176"/>
      <c r="DW105" s="176"/>
      <c r="DX105" s="176"/>
      <c r="DY105" s="176"/>
      <c r="DZ105" s="176"/>
      <c r="EA105" s="176"/>
      <c r="EB105" s="176"/>
      <c r="EC105" s="176"/>
      <c r="ED105" s="176"/>
      <c r="EE105" s="176"/>
      <c r="EF105" s="176"/>
      <c r="EG105" s="176"/>
      <c r="EH105" s="176"/>
      <c r="EI105" s="176"/>
      <c r="EJ105" s="176"/>
      <c r="EK105" s="176"/>
      <c r="EL105" s="176"/>
      <c r="EM105" s="176"/>
      <c r="EN105" s="176"/>
      <c r="EO105" s="176"/>
      <c r="EP105" s="176"/>
      <c r="EQ105" s="176"/>
      <c r="ER105" s="176"/>
      <c r="ES105" s="176"/>
      <c r="ET105" s="176"/>
      <c r="EU105" s="176"/>
      <c r="EV105" s="176"/>
      <c r="EW105" s="176"/>
      <c r="EX105" s="176"/>
      <c r="EY105" s="176"/>
      <c r="EZ105" s="176"/>
      <c r="FA105" s="176"/>
      <c r="FB105" s="176"/>
      <c r="FC105" s="176"/>
      <c r="FD105" s="176"/>
      <c r="FE105" s="176"/>
      <c r="FF105" s="176"/>
      <c r="FG105" s="176"/>
      <c r="FH105" s="176"/>
      <c r="FI105" s="176"/>
      <c r="FJ105" s="176"/>
      <c r="FK105" s="176"/>
      <c r="FL105" s="176"/>
    </row>
    <row r="106" spans="1:168" s="173" customFormat="1" ht="15.75">
      <c r="A106" s="375" t="s">
        <v>130</v>
      </c>
      <c r="B106" s="185"/>
      <c r="C106" s="186">
        <v>19300</v>
      </c>
      <c r="D106" s="185"/>
      <c r="E106" s="187"/>
      <c r="F106" s="185" t="s">
        <v>131</v>
      </c>
      <c r="G106" s="181"/>
      <c r="H106" s="181"/>
      <c r="I106" s="181"/>
      <c r="J106" s="181"/>
      <c r="K106" s="184">
        <v>44005</v>
      </c>
      <c r="L106" s="600" t="s">
        <v>48</v>
      </c>
      <c r="M106" s="179">
        <v>43910</v>
      </c>
      <c r="N106" s="179">
        <v>43924</v>
      </c>
      <c r="O106" s="179">
        <f t="shared" si="15"/>
        <v>43949</v>
      </c>
      <c r="P106" s="179"/>
      <c r="Q106" s="173">
        <f t="shared" si="14"/>
        <v>56</v>
      </c>
      <c r="S106" s="173" t="s">
        <v>132</v>
      </c>
      <c r="T106" s="341" t="s">
        <v>33</v>
      </c>
      <c r="U106" s="341"/>
      <c r="V106" s="341"/>
      <c r="W106" s="341"/>
      <c r="X106" s="341"/>
      <c r="Y106" s="341"/>
      <c r="Z106" s="341"/>
      <c r="AA106" s="341"/>
      <c r="AB106" s="341"/>
      <c r="AC106" s="341"/>
      <c r="AD106" s="341"/>
      <c r="AE106" s="341"/>
      <c r="AF106" s="341"/>
      <c r="AG106" s="341"/>
      <c r="AH106" s="341"/>
      <c r="AI106" s="341"/>
      <c r="AJ106" s="341"/>
      <c r="AK106" s="341"/>
      <c r="AL106" s="341"/>
      <c r="AM106" s="341"/>
      <c r="AN106" s="341"/>
      <c r="AO106" s="341"/>
      <c r="AP106" s="341"/>
      <c r="AQ106" s="341"/>
      <c r="AR106" s="341"/>
      <c r="AS106" s="341"/>
      <c r="AT106" s="341"/>
      <c r="AU106" s="341"/>
      <c r="AV106" s="341"/>
      <c r="AW106" s="341"/>
      <c r="AX106" s="341"/>
      <c r="AY106" s="341"/>
      <c r="AZ106" s="341"/>
      <c r="BA106" s="341"/>
      <c r="BB106" s="341"/>
      <c r="BC106" s="341"/>
      <c r="BD106" s="341"/>
      <c r="BE106" s="341"/>
      <c r="BF106" s="341"/>
      <c r="BG106" s="341"/>
      <c r="BH106" s="341"/>
      <c r="BI106" s="341"/>
      <c r="BJ106" s="341"/>
      <c r="BK106" s="341"/>
      <c r="BL106" s="341"/>
      <c r="BM106" s="341"/>
      <c r="BN106" s="176"/>
      <c r="BO106" s="176"/>
      <c r="BP106" s="176"/>
      <c r="BQ106" s="176"/>
      <c r="BR106" s="176"/>
      <c r="BS106" s="176"/>
      <c r="BT106" s="176"/>
      <c r="BU106" s="176"/>
      <c r="BV106" s="176"/>
      <c r="BW106" s="176"/>
      <c r="BX106" s="176"/>
      <c r="BY106" s="176"/>
      <c r="BZ106" s="176"/>
      <c r="CA106" s="176"/>
      <c r="CB106" s="176"/>
      <c r="CC106" s="176"/>
      <c r="CD106" s="176"/>
      <c r="CE106" s="176"/>
      <c r="CF106" s="176"/>
      <c r="CG106" s="176"/>
      <c r="CH106" s="176"/>
      <c r="CI106" s="176"/>
      <c r="CJ106" s="176"/>
      <c r="CK106" s="176"/>
      <c r="CL106" s="176"/>
      <c r="CM106" s="176"/>
      <c r="CN106" s="176"/>
      <c r="CO106" s="176"/>
      <c r="CP106" s="176"/>
      <c r="CQ106" s="176"/>
      <c r="CR106" s="176"/>
      <c r="CS106" s="176"/>
      <c r="CT106" s="176"/>
      <c r="CU106" s="176"/>
      <c r="CV106" s="176"/>
      <c r="CW106" s="176"/>
      <c r="CX106" s="176"/>
      <c r="CY106" s="176"/>
      <c r="CZ106" s="176"/>
      <c r="DA106" s="176"/>
      <c r="DB106" s="176"/>
      <c r="DC106" s="176"/>
      <c r="DD106" s="176"/>
      <c r="DE106" s="176"/>
      <c r="DF106" s="176"/>
      <c r="DG106" s="176"/>
      <c r="DH106" s="176"/>
      <c r="DI106" s="176"/>
      <c r="DJ106" s="176"/>
      <c r="DK106" s="176"/>
      <c r="DL106" s="176"/>
      <c r="DM106" s="176"/>
      <c r="DN106" s="176"/>
      <c r="DO106" s="176"/>
      <c r="DP106" s="176"/>
      <c r="DQ106" s="176"/>
      <c r="DR106" s="176"/>
      <c r="DS106" s="176"/>
      <c r="DT106" s="176"/>
      <c r="DU106" s="176"/>
      <c r="DV106" s="176"/>
      <c r="DW106" s="176"/>
      <c r="DX106" s="176"/>
      <c r="DY106" s="176"/>
      <c r="DZ106" s="176"/>
      <c r="EA106" s="176"/>
      <c r="EB106" s="176"/>
      <c r="EC106" s="176"/>
      <c r="ED106" s="176"/>
      <c r="EE106" s="176"/>
      <c r="EF106" s="176"/>
      <c r="EG106" s="176"/>
      <c r="EH106" s="176"/>
      <c r="EI106" s="176"/>
      <c r="EJ106" s="176"/>
      <c r="EK106" s="176"/>
      <c r="EL106" s="176"/>
      <c r="EM106" s="176"/>
      <c r="EN106" s="176"/>
      <c r="EO106" s="176"/>
      <c r="EP106" s="176"/>
      <c r="EQ106" s="176"/>
      <c r="ER106" s="176"/>
      <c r="ES106" s="176"/>
      <c r="ET106" s="176"/>
      <c r="EU106" s="176"/>
      <c r="EV106" s="176"/>
      <c r="EW106" s="176"/>
      <c r="EX106" s="176"/>
      <c r="EY106" s="176"/>
      <c r="EZ106" s="176"/>
      <c r="FA106" s="176"/>
      <c r="FB106" s="176"/>
      <c r="FC106" s="176"/>
      <c r="FD106" s="176"/>
      <c r="FE106" s="176"/>
      <c r="FF106" s="176"/>
      <c r="FG106" s="176"/>
      <c r="FH106" s="176"/>
      <c r="FI106" s="176"/>
      <c r="FJ106" s="176"/>
      <c r="FK106" s="176"/>
      <c r="FL106" s="176"/>
    </row>
    <row r="107" spans="1:168" s="173" customFormat="1" ht="15.75" hidden="1">
      <c r="A107" s="375">
        <v>3.75</v>
      </c>
      <c r="B107" s="695" t="s">
        <v>38</v>
      </c>
      <c r="C107" s="178">
        <v>19300</v>
      </c>
      <c r="D107" s="503" t="s">
        <v>33</v>
      </c>
      <c r="E107" s="351"/>
      <c r="F107" s="182" t="s">
        <v>39</v>
      </c>
      <c r="G107" s="653"/>
      <c r="H107" s="653"/>
      <c r="I107" s="653"/>
      <c r="J107" s="653"/>
      <c r="K107" s="179">
        <v>44599</v>
      </c>
      <c r="L107" s="696" t="s">
        <v>48</v>
      </c>
      <c r="M107" s="179">
        <v>44456</v>
      </c>
      <c r="N107" s="179">
        <v>43745</v>
      </c>
      <c r="O107" s="179">
        <f t="shared" si="15"/>
        <v>43770</v>
      </c>
      <c r="P107" s="175"/>
      <c r="Q107" s="173">
        <f t="shared" si="14"/>
        <v>829</v>
      </c>
      <c r="R107" s="173" t="s">
        <v>21</v>
      </c>
      <c r="S107" s="182"/>
      <c r="T107" s="175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176"/>
      <c r="BG107" s="176"/>
      <c r="BH107" s="176"/>
      <c r="BI107" s="176"/>
      <c r="BJ107" s="176"/>
      <c r="BK107" s="176"/>
      <c r="BL107" s="176"/>
      <c r="BM107" s="176"/>
      <c r="BN107" s="176"/>
      <c r="BO107" s="176"/>
      <c r="BP107" s="176"/>
      <c r="BQ107" s="176"/>
      <c r="BR107" s="176"/>
      <c r="BS107" s="176"/>
      <c r="BT107" s="176"/>
      <c r="BU107" s="176"/>
      <c r="BV107" s="176"/>
      <c r="BW107" s="176"/>
      <c r="BX107" s="176"/>
      <c r="BY107" s="176"/>
      <c r="BZ107" s="176"/>
      <c r="CA107" s="176"/>
      <c r="CB107" s="176"/>
      <c r="CC107" s="176"/>
      <c r="CD107" s="176"/>
      <c r="CE107" s="176"/>
      <c r="CF107" s="176"/>
      <c r="CG107" s="176"/>
      <c r="CH107" s="176"/>
      <c r="CI107" s="176"/>
      <c r="CJ107" s="176"/>
      <c r="CK107" s="176"/>
      <c r="CL107" s="176"/>
      <c r="CM107" s="176"/>
      <c r="CN107" s="176"/>
      <c r="CO107" s="176"/>
      <c r="CP107" s="176"/>
      <c r="CQ107" s="176"/>
      <c r="CR107" s="176"/>
      <c r="CS107" s="176"/>
      <c r="CT107" s="176"/>
      <c r="CU107" s="176"/>
      <c r="CV107" s="176"/>
      <c r="CW107" s="176"/>
      <c r="CX107" s="176"/>
      <c r="CY107" s="176"/>
      <c r="CZ107" s="176"/>
      <c r="DA107" s="176"/>
      <c r="DB107" s="176"/>
      <c r="DC107" s="176"/>
      <c r="DD107" s="176"/>
      <c r="DE107" s="176"/>
      <c r="DF107" s="176"/>
      <c r="DG107" s="176"/>
      <c r="DH107" s="176"/>
      <c r="DI107" s="176"/>
      <c r="DJ107" s="176"/>
      <c r="DK107" s="176"/>
      <c r="DL107" s="176"/>
      <c r="DM107" s="176"/>
      <c r="DN107" s="176"/>
      <c r="DO107" s="176"/>
      <c r="DP107" s="176"/>
      <c r="DQ107" s="176"/>
      <c r="DR107" s="176"/>
      <c r="DS107" s="176"/>
      <c r="DT107" s="176"/>
      <c r="DU107" s="176"/>
      <c r="DV107" s="176"/>
      <c r="DW107" s="176"/>
      <c r="DX107" s="176"/>
      <c r="DY107" s="176"/>
      <c r="DZ107" s="176"/>
      <c r="EA107" s="176"/>
      <c r="EB107" s="176"/>
      <c r="EC107" s="176"/>
      <c r="ED107" s="176"/>
      <c r="EE107" s="176"/>
      <c r="EF107" s="176"/>
      <c r="EG107" s="176"/>
      <c r="EH107" s="176"/>
      <c r="EI107" s="176"/>
      <c r="EJ107" s="176"/>
      <c r="EK107" s="176"/>
      <c r="EL107" s="176"/>
      <c r="EM107" s="176"/>
      <c r="EN107" s="176"/>
      <c r="EO107" s="176"/>
      <c r="EP107" s="176"/>
      <c r="EQ107" s="176"/>
      <c r="ER107" s="176"/>
      <c r="ES107" s="176"/>
      <c r="ET107" s="176"/>
      <c r="EU107" s="176"/>
      <c r="EV107" s="176"/>
      <c r="EW107" s="176"/>
      <c r="EX107" s="176"/>
      <c r="EY107" s="176"/>
      <c r="EZ107" s="176"/>
      <c r="FA107" s="176"/>
      <c r="FB107" s="176"/>
      <c r="FC107" s="176"/>
      <c r="FD107" s="176"/>
      <c r="FE107" s="176"/>
      <c r="FF107" s="176"/>
      <c r="FG107" s="176"/>
      <c r="FH107" s="176"/>
      <c r="FI107" s="176"/>
      <c r="FJ107" s="176"/>
      <c r="FK107" s="176"/>
      <c r="FL107" s="176"/>
    </row>
    <row r="108" spans="1:168" s="176" customFormat="1" ht="15.75" hidden="1">
      <c r="A108" s="641">
        <v>3.75</v>
      </c>
      <c r="B108" s="642"/>
      <c r="C108" s="643">
        <v>19300</v>
      </c>
      <c r="D108" s="644"/>
      <c r="E108" s="645"/>
      <c r="F108" s="646"/>
      <c r="G108" s="646"/>
      <c r="H108" s="646"/>
      <c r="I108" s="646"/>
      <c r="J108" s="647"/>
      <c r="K108" s="648">
        <v>44713</v>
      </c>
      <c r="L108" s="175"/>
      <c r="M108" s="649"/>
      <c r="N108" s="649"/>
      <c r="O108" s="647"/>
      <c r="P108" s="175"/>
      <c r="Q108" s="175"/>
      <c r="R108" s="175"/>
      <c r="S108" s="175"/>
      <c r="T108" s="175"/>
    </row>
    <row r="109" spans="1:168" s="173" customFormat="1" ht="15.75" hidden="1">
      <c r="A109" s="373">
        <v>3.75</v>
      </c>
      <c r="B109" s="608" t="s">
        <v>22</v>
      </c>
      <c r="C109" s="176" t="s">
        <v>23</v>
      </c>
      <c r="D109" s="525"/>
      <c r="E109" s="192" t="s">
        <v>24</v>
      </c>
      <c r="F109" s="350"/>
      <c r="G109" s="350"/>
      <c r="H109" s="350"/>
      <c r="I109" s="350"/>
      <c r="J109" s="175"/>
      <c r="K109" s="188">
        <v>44682</v>
      </c>
      <c r="L109" s="175"/>
      <c r="M109" s="649" t="s">
        <v>22</v>
      </c>
      <c r="N109" s="489"/>
      <c r="O109" s="489"/>
      <c r="P109" s="175"/>
      <c r="Q109" s="176"/>
      <c r="R109" s="341" t="s">
        <v>25</v>
      </c>
      <c r="S109" s="175"/>
      <c r="T109" s="175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76"/>
      <c r="BE109" s="176"/>
      <c r="BF109" s="176"/>
      <c r="BG109" s="176"/>
      <c r="BH109" s="176"/>
      <c r="BI109" s="176"/>
      <c r="BJ109" s="176"/>
      <c r="BK109" s="176"/>
      <c r="BL109" s="176"/>
      <c r="BM109" s="176"/>
      <c r="BN109" s="176"/>
      <c r="BO109" s="176"/>
      <c r="BP109" s="176"/>
      <c r="BQ109" s="176"/>
      <c r="BR109" s="176"/>
      <c r="BS109" s="176"/>
      <c r="BT109" s="176"/>
      <c r="BU109" s="176"/>
      <c r="BV109" s="176"/>
      <c r="BW109" s="176"/>
      <c r="BX109" s="176"/>
      <c r="BY109" s="176"/>
      <c r="BZ109" s="176"/>
      <c r="CA109" s="176"/>
      <c r="CB109" s="176"/>
      <c r="CC109" s="176"/>
      <c r="CD109" s="176"/>
      <c r="CE109" s="176"/>
      <c r="CF109" s="176"/>
      <c r="CG109" s="176"/>
      <c r="CH109" s="176"/>
      <c r="CI109" s="176"/>
      <c r="CJ109" s="176"/>
      <c r="CK109" s="176"/>
      <c r="CL109" s="176"/>
      <c r="CM109" s="176"/>
      <c r="CN109" s="176"/>
      <c r="CO109" s="176"/>
      <c r="CP109" s="176"/>
      <c r="CQ109" s="176"/>
      <c r="CR109" s="176"/>
      <c r="CS109" s="176"/>
      <c r="CT109" s="176"/>
      <c r="CU109" s="176"/>
      <c r="CV109" s="176"/>
      <c r="CW109" s="176"/>
      <c r="CX109" s="176"/>
      <c r="CY109" s="176"/>
      <c r="CZ109" s="176"/>
      <c r="DA109" s="176"/>
      <c r="DB109" s="176"/>
      <c r="DC109" s="176"/>
      <c r="DD109" s="176"/>
      <c r="DE109" s="176"/>
      <c r="DF109" s="176"/>
      <c r="DG109" s="176"/>
      <c r="DH109" s="176"/>
      <c r="DI109" s="176"/>
      <c r="DJ109" s="176"/>
      <c r="DK109" s="176"/>
      <c r="DL109" s="176"/>
      <c r="DM109" s="176"/>
      <c r="DN109" s="176"/>
      <c r="DO109" s="176"/>
      <c r="DP109" s="176"/>
      <c r="DQ109" s="176"/>
      <c r="DR109" s="176"/>
      <c r="DS109" s="176"/>
      <c r="DT109" s="176"/>
      <c r="DU109" s="176"/>
      <c r="DV109" s="176"/>
      <c r="DW109" s="176"/>
      <c r="DX109" s="176"/>
      <c r="DY109" s="176"/>
      <c r="DZ109" s="176"/>
      <c r="EA109" s="176"/>
      <c r="EB109" s="176"/>
      <c r="EC109" s="176"/>
      <c r="ED109" s="176"/>
      <c r="EE109" s="176"/>
      <c r="EF109" s="176"/>
      <c r="EG109" s="176"/>
      <c r="EH109" s="176"/>
      <c r="EI109" s="176"/>
      <c r="EJ109" s="176"/>
      <c r="EK109" s="176"/>
      <c r="EL109" s="176"/>
      <c r="EM109" s="176"/>
      <c r="EN109" s="176"/>
      <c r="EO109" s="176"/>
      <c r="EP109" s="176"/>
      <c r="EQ109" s="176"/>
      <c r="ER109" s="176"/>
      <c r="ES109" s="176"/>
      <c r="ET109" s="176"/>
      <c r="EU109" s="176"/>
      <c r="EV109" s="176"/>
      <c r="EW109" s="176"/>
      <c r="EX109" s="176"/>
      <c r="EY109" s="176"/>
      <c r="EZ109" s="176"/>
      <c r="FA109" s="176"/>
      <c r="FB109" s="176"/>
      <c r="FC109" s="176"/>
      <c r="FD109" s="176"/>
      <c r="FE109" s="176"/>
      <c r="FF109" s="176"/>
      <c r="FG109" s="176"/>
      <c r="FH109" s="176"/>
      <c r="FI109" s="176"/>
      <c r="FJ109" s="176"/>
      <c r="FK109" s="176"/>
      <c r="FL109" s="176"/>
    </row>
    <row r="110" spans="1:168" s="173" customFormat="1" ht="15.75" hidden="1">
      <c r="A110" s="373">
        <v>3.75</v>
      </c>
      <c r="B110" s="608" t="s">
        <v>22</v>
      </c>
      <c r="C110" s="176" t="s">
        <v>23</v>
      </c>
      <c r="D110" s="525"/>
      <c r="E110" s="192" t="s">
        <v>24</v>
      </c>
      <c r="F110" s="350"/>
      <c r="G110" s="350"/>
      <c r="H110" s="350"/>
      <c r="I110" s="350"/>
      <c r="J110" s="175"/>
      <c r="K110" s="188">
        <v>44621</v>
      </c>
      <c r="L110" s="175"/>
      <c r="M110" s="649" t="s">
        <v>22</v>
      </c>
      <c r="N110" s="489"/>
      <c r="O110" s="489"/>
      <c r="P110" s="175"/>
      <c r="Q110" s="176"/>
      <c r="R110" s="341" t="s">
        <v>25</v>
      </c>
      <c r="S110" s="175"/>
      <c r="T110" s="175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6"/>
      <c r="BF110" s="176"/>
      <c r="BG110" s="176"/>
      <c r="BH110" s="176"/>
      <c r="BI110" s="176"/>
      <c r="BJ110" s="176"/>
      <c r="BK110" s="176"/>
      <c r="BL110" s="176"/>
      <c r="BM110" s="176"/>
      <c r="BN110" s="176"/>
      <c r="BO110" s="176"/>
      <c r="BP110" s="176"/>
      <c r="BQ110" s="176"/>
      <c r="BR110" s="176"/>
      <c r="BS110" s="176"/>
      <c r="BT110" s="176"/>
      <c r="BU110" s="176"/>
      <c r="BV110" s="176"/>
      <c r="BW110" s="176"/>
      <c r="BX110" s="176"/>
      <c r="BY110" s="176"/>
      <c r="BZ110" s="176"/>
      <c r="CA110" s="176"/>
      <c r="CB110" s="176"/>
      <c r="CC110" s="176"/>
      <c r="CD110" s="176"/>
      <c r="CE110" s="176"/>
      <c r="CF110" s="176"/>
      <c r="CG110" s="176"/>
      <c r="CH110" s="176"/>
      <c r="CI110" s="176"/>
      <c r="CJ110" s="176"/>
      <c r="CK110" s="176"/>
      <c r="CL110" s="176"/>
      <c r="CM110" s="176"/>
      <c r="CN110" s="176"/>
      <c r="CO110" s="176"/>
      <c r="CP110" s="176"/>
      <c r="CQ110" s="176"/>
      <c r="CR110" s="176"/>
      <c r="CS110" s="176"/>
      <c r="CT110" s="176"/>
      <c r="CU110" s="176"/>
      <c r="CV110" s="176"/>
      <c r="CW110" s="176"/>
      <c r="CX110" s="176"/>
      <c r="CY110" s="176"/>
      <c r="CZ110" s="176"/>
      <c r="DA110" s="176"/>
      <c r="DB110" s="176"/>
      <c r="DC110" s="176"/>
      <c r="DD110" s="176"/>
      <c r="DE110" s="176"/>
      <c r="DF110" s="176"/>
      <c r="DG110" s="176"/>
      <c r="DH110" s="176"/>
      <c r="DI110" s="176"/>
      <c r="DJ110" s="176"/>
      <c r="DK110" s="176"/>
      <c r="DL110" s="176"/>
      <c r="DM110" s="176"/>
      <c r="DN110" s="176"/>
      <c r="DO110" s="176"/>
      <c r="DP110" s="176"/>
      <c r="DQ110" s="176"/>
      <c r="DR110" s="176"/>
      <c r="DS110" s="176"/>
      <c r="DT110" s="176"/>
      <c r="DU110" s="176"/>
      <c r="DV110" s="176"/>
      <c r="DW110" s="176"/>
      <c r="DX110" s="176"/>
      <c r="DY110" s="176"/>
      <c r="DZ110" s="176"/>
      <c r="EA110" s="176"/>
      <c r="EB110" s="176"/>
      <c r="EC110" s="176"/>
      <c r="ED110" s="176"/>
      <c r="EE110" s="176"/>
      <c r="EF110" s="176"/>
      <c r="EG110" s="176"/>
      <c r="EH110" s="176"/>
      <c r="EI110" s="176"/>
      <c r="EJ110" s="176"/>
      <c r="EK110" s="176"/>
      <c r="EL110" s="176"/>
      <c r="EM110" s="176"/>
      <c r="EN110" s="176"/>
      <c r="EO110" s="176"/>
      <c r="EP110" s="176"/>
      <c r="EQ110" s="176"/>
      <c r="ER110" s="176"/>
      <c r="ES110" s="176"/>
      <c r="ET110" s="176"/>
      <c r="EU110" s="176"/>
      <c r="EV110" s="176"/>
      <c r="EW110" s="176"/>
      <c r="EX110" s="176"/>
      <c r="EY110" s="176"/>
      <c r="EZ110" s="176"/>
      <c r="FA110" s="176"/>
      <c r="FB110" s="176"/>
      <c r="FC110" s="176"/>
      <c r="FD110" s="176"/>
      <c r="FE110" s="176"/>
      <c r="FF110" s="176"/>
      <c r="FG110" s="176"/>
      <c r="FH110" s="176"/>
      <c r="FI110" s="176"/>
      <c r="FJ110" s="176"/>
      <c r="FK110" s="176"/>
      <c r="FL110" s="176"/>
    </row>
    <row r="111" spans="1:168" s="177" customFormat="1" ht="25.5" hidden="1">
      <c r="A111" s="641">
        <v>3.75</v>
      </c>
      <c r="B111" s="642" t="s">
        <v>22</v>
      </c>
      <c r="C111" s="651" t="s">
        <v>26</v>
      </c>
      <c r="D111" s="644"/>
      <c r="E111" s="477" t="s">
        <v>27</v>
      </c>
      <c r="F111" s="646"/>
      <c r="G111" s="706"/>
      <c r="H111" s="646"/>
      <c r="I111" s="646"/>
      <c r="J111" s="647"/>
      <c r="K111" s="648">
        <v>44621</v>
      </c>
      <c r="L111" s="647"/>
      <c r="M111" s="649" t="s">
        <v>22</v>
      </c>
      <c r="N111" s="649"/>
      <c r="O111" s="489"/>
      <c r="P111" s="175"/>
      <c r="Q111" s="176"/>
      <c r="R111" s="650" t="s">
        <v>25</v>
      </c>
      <c r="S111" s="647"/>
      <c r="T111" s="175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76"/>
      <c r="BE111" s="176"/>
      <c r="BF111" s="176"/>
      <c r="BG111" s="176"/>
      <c r="BH111" s="176"/>
      <c r="BI111" s="176"/>
      <c r="BJ111" s="176"/>
      <c r="BK111" s="176"/>
      <c r="BL111" s="176"/>
      <c r="BM111" s="176"/>
      <c r="BN111" s="176"/>
      <c r="BO111" s="176"/>
      <c r="BP111" s="176"/>
      <c r="BQ111" s="176"/>
      <c r="BR111" s="176"/>
      <c r="BS111" s="176"/>
      <c r="BT111" s="176"/>
      <c r="BU111" s="176"/>
      <c r="BV111" s="176"/>
      <c r="BW111" s="176"/>
      <c r="BX111" s="176"/>
      <c r="BY111" s="176"/>
      <c r="BZ111" s="176"/>
      <c r="CA111" s="176"/>
      <c r="CB111" s="176"/>
      <c r="CC111" s="176"/>
      <c r="CD111" s="176"/>
      <c r="CE111" s="176"/>
      <c r="CF111" s="176"/>
      <c r="CG111" s="176"/>
      <c r="CH111" s="176"/>
      <c r="CI111" s="176"/>
      <c r="CJ111" s="176"/>
      <c r="CK111" s="176"/>
      <c r="CL111" s="176"/>
      <c r="CM111" s="176"/>
      <c r="CN111" s="176"/>
      <c r="CO111" s="176"/>
      <c r="CP111" s="176"/>
      <c r="CQ111" s="176"/>
      <c r="CR111" s="176"/>
      <c r="CS111" s="176"/>
      <c r="CT111" s="176"/>
      <c r="CU111" s="176"/>
      <c r="CV111" s="176"/>
      <c r="CW111" s="176"/>
      <c r="CX111" s="176"/>
      <c r="CY111" s="176"/>
      <c r="CZ111" s="176"/>
      <c r="DA111" s="176"/>
      <c r="DB111" s="176"/>
      <c r="DC111" s="176"/>
      <c r="DD111" s="176"/>
      <c r="DE111" s="176"/>
      <c r="DF111" s="176"/>
      <c r="DG111" s="176"/>
      <c r="DH111" s="176"/>
      <c r="DI111" s="176"/>
      <c r="DJ111" s="176"/>
      <c r="DK111" s="176"/>
      <c r="DL111" s="176"/>
      <c r="DM111" s="176"/>
      <c r="DN111" s="176"/>
      <c r="DO111" s="176"/>
      <c r="DP111" s="176"/>
      <c r="DQ111" s="176"/>
      <c r="DR111" s="176"/>
      <c r="DS111" s="176"/>
      <c r="DT111" s="176"/>
      <c r="DU111" s="176"/>
      <c r="DV111" s="176"/>
      <c r="DW111" s="176"/>
      <c r="DX111" s="176"/>
      <c r="DY111" s="176"/>
      <c r="DZ111" s="176"/>
      <c r="EA111" s="176"/>
      <c r="EB111" s="176"/>
      <c r="EC111" s="176"/>
      <c r="ED111" s="176"/>
      <c r="EE111" s="176"/>
      <c r="EF111" s="176"/>
      <c r="EG111" s="176"/>
      <c r="EH111" s="176"/>
      <c r="EI111" s="176"/>
      <c r="EJ111" s="176"/>
      <c r="EK111" s="176"/>
      <c r="EL111" s="176"/>
      <c r="EM111" s="176"/>
      <c r="EN111" s="176"/>
      <c r="EO111" s="176"/>
      <c r="EP111" s="176"/>
      <c r="EQ111" s="176"/>
      <c r="ER111" s="176"/>
      <c r="ES111" s="176"/>
      <c r="ET111" s="176"/>
      <c r="EU111" s="176"/>
      <c r="EV111" s="176"/>
      <c r="EW111" s="176"/>
      <c r="EX111" s="176"/>
      <c r="EY111" s="176"/>
      <c r="EZ111" s="176"/>
      <c r="FA111" s="176"/>
      <c r="FB111" s="176"/>
      <c r="FC111" s="176"/>
      <c r="FD111" s="176"/>
      <c r="FE111" s="176"/>
      <c r="FF111" s="176"/>
      <c r="FG111" s="176"/>
      <c r="FH111" s="176"/>
      <c r="FI111" s="176"/>
      <c r="FJ111" s="176"/>
      <c r="FK111" s="176"/>
      <c r="FL111" s="176"/>
    </row>
    <row r="112" spans="1:168" s="186" customFormat="1" ht="15.75">
      <c r="A112" s="375" t="s">
        <v>124</v>
      </c>
      <c r="B112" s="185"/>
      <c r="C112" s="173">
        <v>6600</v>
      </c>
      <c r="D112" s="185"/>
      <c r="E112" s="187"/>
      <c r="F112" s="185" t="s">
        <v>125</v>
      </c>
      <c r="G112" s="181"/>
      <c r="H112" s="181"/>
      <c r="I112" s="181"/>
      <c r="J112" s="181"/>
      <c r="K112" s="184">
        <v>43949</v>
      </c>
      <c r="L112" s="600" t="s">
        <v>48</v>
      </c>
      <c r="M112" s="179">
        <v>43894</v>
      </c>
      <c r="N112" s="179">
        <v>43907</v>
      </c>
      <c r="O112" s="179">
        <v>43927</v>
      </c>
      <c r="P112" s="179"/>
      <c r="Q112" s="173">
        <f>K112-O112</f>
        <v>22</v>
      </c>
      <c r="R112" s="173"/>
      <c r="S112" s="173"/>
      <c r="T112" s="341" t="s">
        <v>33</v>
      </c>
      <c r="U112" s="341"/>
      <c r="V112" s="341"/>
      <c r="W112" s="341"/>
      <c r="X112" s="341"/>
      <c r="Y112" s="341"/>
      <c r="Z112" s="341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1"/>
      <c r="AL112" s="341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341"/>
      <c r="BJ112" s="341"/>
      <c r="BK112" s="341"/>
      <c r="BL112" s="341"/>
      <c r="BM112" s="341"/>
      <c r="BN112" s="176"/>
      <c r="BO112" s="176"/>
      <c r="BP112" s="176"/>
      <c r="BQ112" s="176"/>
      <c r="BR112" s="176"/>
      <c r="BS112" s="176"/>
      <c r="BT112" s="176"/>
      <c r="BU112" s="176"/>
      <c r="BV112" s="176"/>
      <c r="BW112" s="176"/>
      <c r="BX112" s="176"/>
      <c r="BY112" s="176"/>
      <c r="BZ112" s="176"/>
      <c r="CA112" s="176"/>
      <c r="CB112" s="176"/>
      <c r="CC112" s="176"/>
      <c r="CD112" s="176"/>
      <c r="CE112" s="176"/>
      <c r="CF112" s="176"/>
      <c r="CG112" s="176"/>
      <c r="CH112" s="176"/>
      <c r="CI112" s="176"/>
      <c r="CJ112" s="176"/>
      <c r="CK112" s="176"/>
      <c r="CL112" s="176"/>
      <c r="CM112" s="176"/>
      <c r="CN112" s="176"/>
      <c r="CO112" s="176"/>
      <c r="CP112" s="176"/>
      <c r="CQ112" s="176"/>
      <c r="CR112" s="176"/>
      <c r="CS112" s="176"/>
      <c r="CT112" s="176"/>
      <c r="CU112" s="176"/>
      <c r="CV112" s="176"/>
      <c r="CW112" s="176"/>
      <c r="CX112" s="176"/>
      <c r="CY112" s="176"/>
      <c r="CZ112" s="176"/>
      <c r="DA112" s="176"/>
      <c r="DB112" s="176"/>
      <c r="DC112" s="176"/>
      <c r="DD112" s="176"/>
      <c r="DE112" s="176"/>
      <c r="DF112" s="176"/>
      <c r="DG112" s="176"/>
      <c r="DH112" s="176"/>
      <c r="DI112" s="176"/>
      <c r="DJ112" s="176"/>
      <c r="DK112" s="176"/>
      <c r="DL112" s="176"/>
      <c r="DM112" s="176"/>
      <c r="DN112" s="176"/>
      <c r="DO112" s="176"/>
      <c r="DP112" s="176"/>
      <c r="DQ112" s="176"/>
      <c r="DR112" s="176"/>
      <c r="DS112" s="176"/>
      <c r="DT112" s="176"/>
      <c r="DU112" s="176"/>
      <c r="DV112" s="176"/>
      <c r="DW112" s="176"/>
      <c r="DX112" s="176"/>
      <c r="DY112" s="176"/>
      <c r="DZ112" s="176"/>
      <c r="EA112" s="176"/>
      <c r="EB112" s="176"/>
      <c r="EC112" s="176"/>
      <c r="ED112" s="176"/>
      <c r="EE112" s="176"/>
      <c r="EF112" s="176"/>
      <c r="EG112" s="176"/>
      <c r="EH112" s="176"/>
      <c r="EI112" s="176"/>
      <c r="EJ112" s="176"/>
      <c r="EK112" s="176"/>
      <c r="EL112" s="176"/>
      <c r="EM112" s="176"/>
      <c r="EN112" s="176"/>
      <c r="EO112" s="176"/>
      <c r="EP112" s="176"/>
      <c r="EQ112" s="176"/>
      <c r="ER112" s="176"/>
      <c r="ES112" s="176"/>
      <c r="ET112" s="176"/>
      <c r="EU112" s="176"/>
      <c r="EV112" s="176"/>
      <c r="EW112" s="176"/>
      <c r="EX112" s="176"/>
      <c r="EY112" s="176"/>
      <c r="EZ112" s="176"/>
      <c r="FA112" s="176"/>
      <c r="FB112" s="176"/>
      <c r="FC112" s="176"/>
      <c r="FD112" s="176"/>
      <c r="FE112" s="176"/>
      <c r="FF112" s="176"/>
      <c r="FG112" s="176"/>
      <c r="FH112" s="176"/>
      <c r="FI112" s="176"/>
      <c r="FJ112" s="176"/>
      <c r="FK112" s="176"/>
      <c r="FL112" s="176"/>
    </row>
    <row r="113" spans="1:168" s="176" customFormat="1" ht="15.75">
      <c r="A113" s="375" t="s">
        <v>121</v>
      </c>
      <c r="B113" s="185"/>
      <c r="C113" s="186">
        <v>19300</v>
      </c>
      <c r="D113" s="185"/>
      <c r="E113" s="187" t="s">
        <v>88</v>
      </c>
      <c r="F113" s="185" t="s">
        <v>122</v>
      </c>
      <c r="G113" s="181"/>
      <c r="H113" s="181"/>
      <c r="I113" s="181"/>
      <c r="J113" s="181"/>
      <c r="K113" s="184">
        <v>43922</v>
      </c>
      <c r="L113" s="600" t="s">
        <v>48</v>
      </c>
      <c r="M113" s="179">
        <v>43885</v>
      </c>
      <c r="N113" s="179">
        <v>43896</v>
      </c>
      <c r="O113" s="179">
        <v>43913</v>
      </c>
      <c r="P113" s="179"/>
      <c r="Q113" s="173">
        <f>K113-O113</f>
        <v>9</v>
      </c>
      <c r="R113" s="173"/>
      <c r="S113" s="173" t="s">
        <v>123</v>
      </c>
      <c r="T113" s="341" t="s">
        <v>33</v>
      </c>
      <c r="U113" s="341"/>
      <c r="V113" s="341"/>
      <c r="W113" s="341"/>
      <c r="X113" s="341"/>
      <c r="Y113" s="341"/>
      <c r="Z113" s="341"/>
      <c r="AA113" s="341"/>
      <c r="AB113" s="341"/>
      <c r="AC113" s="341"/>
      <c r="AD113" s="341"/>
      <c r="AE113" s="341"/>
      <c r="AF113" s="341"/>
      <c r="AG113" s="341"/>
      <c r="AH113" s="341"/>
      <c r="AI113" s="341"/>
      <c r="AJ113" s="341"/>
      <c r="AK113" s="341"/>
      <c r="AL113" s="341"/>
      <c r="AM113" s="341"/>
      <c r="AN113" s="341"/>
      <c r="AO113" s="341"/>
      <c r="AP113" s="341"/>
      <c r="AQ113" s="341"/>
      <c r="AR113" s="341"/>
      <c r="AS113" s="341"/>
      <c r="AT113" s="341"/>
      <c r="AU113" s="341"/>
      <c r="AV113" s="341"/>
      <c r="AW113" s="341"/>
      <c r="AX113" s="341"/>
      <c r="AY113" s="341"/>
      <c r="AZ113" s="341"/>
      <c r="BA113" s="341"/>
      <c r="BB113" s="341"/>
      <c r="BC113" s="341"/>
      <c r="BD113" s="341"/>
      <c r="BE113" s="341"/>
      <c r="BF113" s="341"/>
      <c r="BG113" s="341"/>
      <c r="BH113" s="341"/>
      <c r="BI113" s="341"/>
      <c r="BJ113" s="341"/>
      <c r="BK113" s="341"/>
      <c r="BL113" s="341"/>
      <c r="BM113" s="341"/>
      <c r="DH113" s="177"/>
      <c r="DI113" s="177"/>
      <c r="DJ113" s="177"/>
      <c r="DK113" s="177"/>
      <c r="DL113" s="177"/>
      <c r="DM113" s="177"/>
      <c r="DN113" s="177"/>
      <c r="DO113" s="177"/>
      <c r="DP113" s="177"/>
      <c r="DQ113" s="177"/>
      <c r="DR113" s="177"/>
      <c r="DS113" s="177"/>
      <c r="DT113" s="177"/>
      <c r="DU113" s="177"/>
      <c r="DV113" s="177"/>
      <c r="DW113" s="177"/>
      <c r="DX113" s="177"/>
      <c r="DY113" s="177"/>
      <c r="DZ113" s="177"/>
      <c r="EA113" s="177"/>
      <c r="EB113" s="177"/>
      <c r="EC113" s="177"/>
      <c r="ED113" s="177"/>
      <c r="EE113" s="177"/>
      <c r="EF113" s="177"/>
      <c r="EG113" s="177"/>
      <c r="EH113" s="177"/>
      <c r="EI113" s="177"/>
      <c r="EJ113" s="177"/>
      <c r="EK113" s="177"/>
      <c r="EL113" s="177"/>
      <c r="EM113" s="177"/>
      <c r="EN113" s="177"/>
      <c r="EO113" s="177"/>
      <c r="EP113" s="177"/>
      <c r="EQ113" s="177"/>
      <c r="ER113" s="177"/>
      <c r="ES113" s="177"/>
      <c r="ET113" s="177"/>
      <c r="EU113" s="177"/>
      <c r="EV113" s="177"/>
      <c r="EW113" s="177"/>
      <c r="EX113" s="177"/>
      <c r="EY113" s="177"/>
      <c r="EZ113" s="177"/>
      <c r="FA113" s="177"/>
      <c r="FB113" s="177"/>
      <c r="FC113" s="177"/>
      <c r="FD113" s="177"/>
      <c r="FE113" s="177"/>
      <c r="FF113" s="177"/>
      <c r="FG113" s="177"/>
      <c r="FH113" s="177"/>
      <c r="FI113" s="177"/>
      <c r="FJ113" s="177"/>
      <c r="FK113" s="177"/>
      <c r="FL113" s="177"/>
    </row>
    <row r="114" spans="1:168" s="176" customFormat="1" ht="15.75" hidden="1">
      <c r="A114" s="374" t="s">
        <v>216</v>
      </c>
      <c r="B114" s="182"/>
      <c r="C114" s="173">
        <v>19300</v>
      </c>
      <c r="D114" s="182"/>
      <c r="E114" s="183"/>
      <c r="F114" s="182" t="s">
        <v>217</v>
      </c>
      <c r="G114" s="181"/>
      <c r="H114" s="181"/>
      <c r="I114" s="181"/>
      <c r="J114" s="181"/>
      <c r="K114" s="179">
        <v>44013</v>
      </c>
      <c r="L114" s="600" t="s">
        <v>48</v>
      </c>
      <c r="M114" s="179">
        <v>43931</v>
      </c>
      <c r="N114" s="179">
        <v>43943</v>
      </c>
      <c r="O114" s="179">
        <f>N114+25</f>
        <v>43968</v>
      </c>
      <c r="P114" s="179"/>
      <c r="Q114" s="173">
        <f>K114-O114</f>
        <v>45</v>
      </c>
      <c r="R114" s="173"/>
      <c r="S114" s="190" t="s">
        <v>218</v>
      </c>
      <c r="T114" s="177" t="s">
        <v>33</v>
      </c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Q114" s="177"/>
      <c r="BR114" s="177"/>
      <c r="BS114" s="177"/>
      <c r="BT114" s="177"/>
      <c r="BU114" s="177"/>
      <c r="BV114" s="177"/>
      <c r="BW114" s="177"/>
      <c r="BX114" s="177"/>
      <c r="BY114" s="177"/>
      <c r="BZ114" s="177"/>
      <c r="CA114" s="177"/>
      <c r="CB114" s="177"/>
      <c r="CC114" s="177"/>
      <c r="CD114" s="177"/>
      <c r="CE114" s="177"/>
      <c r="CF114" s="177"/>
      <c r="CG114" s="177"/>
      <c r="CH114" s="177"/>
      <c r="CI114" s="177"/>
      <c r="CJ114" s="177"/>
      <c r="CK114" s="177"/>
      <c r="CL114" s="177"/>
      <c r="CM114" s="177"/>
      <c r="CN114" s="177"/>
      <c r="CO114" s="177"/>
      <c r="CP114" s="177"/>
      <c r="CQ114" s="177"/>
      <c r="CR114" s="177"/>
      <c r="CS114" s="177"/>
      <c r="CT114" s="177"/>
      <c r="CU114" s="177"/>
      <c r="CV114" s="177"/>
      <c r="CW114" s="177"/>
      <c r="CX114" s="177"/>
      <c r="CY114" s="177"/>
      <c r="CZ114" s="177"/>
      <c r="DA114" s="177"/>
      <c r="DB114" s="177"/>
      <c r="DC114" s="177"/>
      <c r="DD114" s="177"/>
      <c r="DE114" s="177"/>
      <c r="DF114" s="177"/>
      <c r="DG114" s="177"/>
      <c r="DH114" s="177"/>
      <c r="DI114" s="177"/>
      <c r="DJ114" s="177"/>
      <c r="DK114" s="177"/>
      <c r="DL114" s="177"/>
      <c r="DM114" s="177"/>
      <c r="DN114" s="177"/>
      <c r="DO114" s="177"/>
      <c r="DP114" s="177"/>
      <c r="DQ114" s="177"/>
      <c r="DR114" s="177"/>
      <c r="DS114" s="177"/>
      <c r="DT114" s="177"/>
      <c r="DU114" s="177"/>
      <c r="DV114" s="177"/>
      <c r="DW114" s="177"/>
      <c r="DX114" s="177"/>
      <c r="DY114" s="177"/>
      <c r="DZ114" s="177"/>
      <c r="EA114" s="177"/>
      <c r="EB114" s="177"/>
      <c r="EC114" s="177"/>
      <c r="ED114" s="177"/>
      <c r="EE114" s="177"/>
      <c r="EF114" s="177"/>
      <c r="EG114" s="177"/>
      <c r="EH114" s="177"/>
      <c r="EI114" s="177"/>
      <c r="EJ114" s="177"/>
      <c r="EK114" s="177"/>
      <c r="EL114" s="177"/>
      <c r="EM114" s="177"/>
      <c r="EN114" s="177"/>
      <c r="EO114" s="177"/>
      <c r="EP114" s="177"/>
      <c r="EQ114" s="177"/>
      <c r="ER114" s="177"/>
      <c r="ES114" s="177"/>
      <c r="ET114" s="177"/>
      <c r="EU114" s="177"/>
      <c r="EV114" s="177"/>
      <c r="EW114" s="177"/>
      <c r="EX114" s="177"/>
      <c r="EY114" s="177"/>
      <c r="EZ114" s="177"/>
      <c r="FA114" s="177"/>
      <c r="FB114" s="177"/>
      <c r="FC114" s="177"/>
      <c r="FD114" s="177"/>
      <c r="FE114" s="177"/>
      <c r="FF114" s="177"/>
      <c r="FG114" s="177"/>
      <c r="FH114" s="177"/>
      <c r="FI114" s="177"/>
      <c r="FJ114" s="177"/>
      <c r="FK114" s="177"/>
      <c r="FL114" s="177"/>
    </row>
    <row r="115" spans="1:168" s="177" customFormat="1" ht="15.75" hidden="1">
      <c r="A115" s="374" t="s">
        <v>214</v>
      </c>
      <c r="B115" s="182"/>
      <c r="C115" s="173">
        <v>19300</v>
      </c>
      <c r="D115" s="182"/>
      <c r="E115" s="187"/>
      <c r="F115" s="182" t="s">
        <v>215</v>
      </c>
      <c r="G115" s="181"/>
      <c r="H115" s="181"/>
      <c r="I115" s="181"/>
      <c r="J115" s="181"/>
      <c r="K115" s="179">
        <v>43983</v>
      </c>
      <c r="L115" s="600" t="s">
        <v>48</v>
      </c>
      <c r="M115" s="179">
        <v>43924</v>
      </c>
      <c r="N115" s="179">
        <v>43938</v>
      </c>
      <c r="O115" s="179">
        <f>N115+25</f>
        <v>43963</v>
      </c>
      <c r="P115" s="179"/>
      <c r="Q115" s="173">
        <f>K115-O115</f>
        <v>20</v>
      </c>
      <c r="R115" s="173"/>
      <c r="S115" s="178"/>
      <c r="T115" s="177" t="s">
        <v>33</v>
      </c>
      <c r="DH115" s="176"/>
      <c r="DI115" s="176"/>
      <c r="DJ115" s="176"/>
      <c r="DK115" s="176"/>
      <c r="DL115" s="176"/>
      <c r="DM115" s="176"/>
      <c r="DN115" s="176"/>
      <c r="DO115" s="176"/>
      <c r="DP115" s="176"/>
      <c r="DQ115" s="176"/>
      <c r="DR115" s="176"/>
      <c r="DS115" s="176"/>
      <c r="DT115" s="176"/>
      <c r="DU115" s="176"/>
      <c r="DV115" s="176"/>
      <c r="DW115" s="176"/>
      <c r="DX115" s="176"/>
      <c r="DY115" s="176"/>
      <c r="DZ115" s="176"/>
      <c r="EA115" s="176"/>
      <c r="EB115" s="176"/>
      <c r="EC115" s="176"/>
      <c r="ED115" s="176"/>
      <c r="EE115" s="176"/>
      <c r="EF115" s="176"/>
      <c r="EG115" s="176"/>
      <c r="EH115" s="176"/>
      <c r="EI115" s="176"/>
      <c r="EJ115" s="176"/>
      <c r="EK115" s="176"/>
      <c r="EL115" s="176"/>
      <c r="EM115" s="176"/>
      <c r="EN115" s="176"/>
      <c r="EO115" s="176"/>
      <c r="EP115" s="176"/>
      <c r="EQ115" s="176"/>
      <c r="ER115" s="176"/>
      <c r="ES115" s="176"/>
      <c r="ET115" s="176"/>
      <c r="EU115" s="176"/>
      <c r="EV115" s="176"/>
      <c r="EW115" s="176"/>
      <c r="EX115" s="176"/>
      <c r="EY115" s="176"/>
      <c r="EZ115" s="176"/>
      <c r="FA115" s="176"/>
      <c r="FB115" s="176"/>
      <c r="FC115" s="176"/>
      <c r="FD115" s="176"/>
      <c r="FE115" s="176"/>
      <c r="FF115" s="176"/>
      <c r="FG115" s="176"/>
      <c r="FH115" s="176"/>
      <c r="FI115" s="176"/>
      <c r="FJ115" s="176"/>
      <c r="FK115" s="176"/>
      <c r="FL115" s="176"/>
    </row>
    <row r="116" spans="1:168" s="177" customFormat="1" ht="25.5" hidden="1">
      <c r="A116" s="374" t="s">
        <v>211</v>
      </c>
      <c r="B116" s="182"/>
      <c r="C116" s="173">
        <v>19300</v>
      </c>
      <c r="D116" s="182"/>
      <c r="E116" s="183" t="s">
        <v>88</v>
      </c>
      <c r="F116" s="182" t="s">
        <v>212</v>
      </c>
      <c r="G116" s="181"/>
      <c r="H116" s="181"/>
      <c r="I116" s="181"/>
      <c r="J116" s="181"/>
      <c r="K116" s="179">
        <v>43957</v>
      </c>
      <c r="L116" s="600" t="s">
        <v>48</v>
      </c>
      <c r="M116" s="179">
        <v>43892</v>
      </c>
      <c r="N116" s="179">
        <v>43903</v>
      </c>
      <c r="O116" s="179">
        <v>43920</v>
      </c>
      <c r="P116" s="179">
        <v>43922</v>
      </c>
      <c r="Q116" s="173">
        <f>K116-O116</f>
        <v>37</v>
      </c>
      <c r="R116" s="173"/>
      <c r="S116" s="178" t="s">
        <v>213</v>
      </c>
      <c r="T116" s="176" t="s">
        <v>33</v>
      </c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176"/>
      <c r="BG116" s="176"/>
      <c r="BH116" s="176"/>
      <c r="BI116" s="176"/>
      <c r="BJ116" s="176"/>
      <c r="BK116" s="176"/>
      <c r="BL116" s="176"/>
      <c r="BM116" s="176"/>
      <c r="BN116" s="176"/>
      <c r="BO116" s="176"/>
      <c r="BP116" s="176"/>
      <c r="BQ116" s="176"/>
      <c r="BR116" s="176"/>
      <c r="BS116" s="176"/>
      <c r="BT116" s="176"/>
      <c r="BU116" s="176"/>
      <c r="BV116" s="176"/>
      <c r="BW116" s="176"/>
      <c r="BX116" s="176"/>
      <c r="BY116" s="176"/>
      <c r="BZ116" s="176"/>
      <c r="CA116" s="176"/>
      <c r="CB116" s="176"/>
      <c r="CC116" s="176"/>
      <c r="CD116" s="176"/>
      <c r="CE116" s="176"/>
      <c r="CF116" s="176"/>
      <c r="CG116" s="176"/>
      <c r="CH116" s="176"/>
      <c r="CI116" s="176"/>
      <c r="CJ116" s="176"/>
      <c r="CK116" s="176"/>
      <c r="CL116" s="176"/>
      <c r="CM116" s="176"/>
      <c r="CN116" s="176"/>
      <c r="CO116" s="176"/>
      <c r="CP116" s="176"/>
      <c r="CQ116" s="176"/>
      <c r="CR116" s="176"/>
      <c r="CS116" s="176"/>
      <c r="CT116" s="176"/>
      <c r="CU116" s="176"/>
      <c r="CV116" s="176"/>
      <c r="CW116" s="176"/>
      <c r="CX116" s="176"/>
      <c r="CY116" s="176"/>
      <c r="CZ116" s="176"/>
      <c r="DA116" s="176"/>
      <c r="DB116" s="176"/>
      <c r="DC116" s="176"/>
      <c r="DD116" s="176"/>
      <c r="DE116" s="176"/>
      <c r="DF116" s="176"/>
      <c r="DG116" s="176"/>
      <c r="DH116" s="176"/>
      <c r="DI116" s="176"/>
      <c r="DJ116" s="176"/>
      <c r="DK116" s="176"/>
      <c r="DL116" s="176"/>
      <c r="DM116" s="176"/>
      <c r="DN116" s="176"/>
      <c r="DO116" s="176"/>
      <c r="DP116" s="176"/>
      <c r="DQ116" s="176"/>
      <c r="DR116" s="176"/>
      <c r="DS116" s="176"/>
      <c r="DT116" s="176"/>
      <c r="DU116" s="176"/>
      <c r="DV116" s="176"/>
      <c r="DW116" s="176"/>
      <c r="DX116" s="176"/>
      <c r="DY116" s="176"/>
      <c r="DZ116" s="176"/>
      <c r="EA116" s="176"/>
      <c r="EB116" s="176"/>
      <c r="EC116" s="176"/>
      <c r="ED116" s="176"/>
      <c r="EE116" s="176"/>
      <c r="EF116" s="176"/>
      <c r="EG116" s="176"/>
      <c r="EH116" s="176"/>
      <c r="EI116" s="176"/>
      <c r="EJ116" s="176"/>
      <c r="EK116" s="176"/>
      <c r="EL116" s="176"/>
      <c r="EM116" s="176"/>
      <c r="EN116" s="176"/>
      <c r="EO116" s="176"/>
      <c r="EP116" s="176"/>
      <c r="EQ116" s="176"/>
      <c r="ER116" s="176"/>
      <c r="ES116" s="176"/>
      <c r="ET116" s="176"/>
      <c r="EU116" s="176"/>
      <c r="EV116" s="176"/>
      <c r="EW116" s="176"/>
      <c r="EX116" s="176"/>
      <c r="EY116" s="176"/>
      <c r="EZ116" s="176"/>
      <c r="FA116" s="176"/>
      <c r="FB116" s="176"/>
      <c r="FC116" s="176"/>
      <c r="FD116" s="176"/>
      <c r="FE116" s="176"/>
      <c r="FF116" s="176"/>
      <c r="FG116" s="176"/>
      <c r="FH116" s="176"/>
      <c r="FI116" s="176"/>
      <c r="FJ116" s="176"/>
      <c r="FK116" s="176"/>
      <c r="FL116" s="176"/>
    </row>
    <row r="117" spans="1:168" s="173" customFormat="1" ht="15.75" hidden="1">
      <c r="A117" s="175"/>
      <c r="B117" s="175"/>
      <c r="C117" s="176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4" t="s">
        <v>290</v>
      </c>
    </row>
    <row r="118" spans="1:168" ht="15.75">
      <c r="A118" s="172"/>
      <c r="B118" s="172"/>
      <c r="D118" s="172"/>
      <c r="T118" s="343"/>
      <c r="U118" s="343"/>
      <c r="V118" s="343"/>
      <c r="W118" s="343"/>
      <c r="X118" s="343"/>
      <c r="Y118" s="343"/>
      <c r="Z118" s="343"/>
      <c r="AA118" s="343"/>
      <c r="AB118" s="343"/>
      <c r="AC118" s="343"/>
      <c r="AD118" s="343"/>
      <c r="AE118" s="343"/>
      <c r="AF118" s="343"/>
      <c r="AG118" s="343"/>
      <c r="AH118" s="343"/>
      <c r="AI118" s="343"/>
      <c r="AJ118" s="343"/>
      <c r="AK118" s="343"/>
      <c r="AL118" s="343"/>
      <c r="AM118" s="343"/>
      <c r="AN118" s="343"/>
      <c r="AO118" s="343"/>
      <c r="AP118" s="343"/>
      <c r="AQ118" s="343"/>
      <c r="AR118" s="343"/>
      <c r="AS118" s="343"/>
      <c r="AT118" s="343"/>
      <c r="AU118" s="343"/>
      <c r="AV118" s="343"/>
      <c r="AW118" s="343"/>
      <c r="AX118" s="343"/>
      <c r="AY118" s="343"/>
      <c r="AZ118" s="343"/>
      <c r="BA118" s="343"/>
      <c r="BB118" s="343"/>
      <c r="BC118" s="343"/>
      <c r="BD118" s="343"/>
      <c r="BE118" s="343"/>
      <c r="BF118" s="343"/>
      <c r="BG118" s="343"/>
      <c r="BH118" s="343"/>
      <c r="BI118" s="343"/>
      <c r="BJ118" s="343"/>
      <c r="BK118" s="343"/>
      <c r="BL118" s="343"/>
      <c r="BM118" s="343"/>
    </row>
    <row r="119" spans="1:168">
      <c r="E119" s="171"/>
      <c r="T119" s="343"/>
      <c r="U119" s="343"/>
      <c r="V119" s="343"/>
      <c r="W119" s="343"/>
      <c r="X119" s="343"/>
      <c r="Y119" s="343"/>
      <c r="Z119" s="343"/>
      <c r="AA119" s="343"/>
      <c r="AB119" s="343"/>
      <c r="AC119" s="343"/>
      <c r="AD119" s="343"/>
      <c r="AE119" s="343"/>
      <c r="AF119" s="343"/>
      <c r="AG119" s="343"/>
      <c r="AH119" s="343"/>
      <c r="AI119" s="343"/>
      <c r="AJ119" s="343"/>
      <c r="AK119" s="343"/>
      <c r="AL119" s="343"/>
      <c r="AM119" s="343"/>
      <c r="AN119" s="343"/>
      <c r="AO119" s="343"/>
      <c r="AP119" s="343"/>
      <c r="AQ119" s="343"/>
      <c r="AR119" s="343"/>
      <c r="AS119" s="343"/>
      <c r="AT119" s="343"/>
      <c r="AU119" s="343"/>
      <c r="AV119" s="343"/>
      <c r="AW119" s="343"/>
      <c r="AX119" s="343"/>
      <c r="AY119" s="343"/>
      <c r="AZ119" s="343"/>
      <c r="BA119" s="343"/>
      <c r="BB119" s="343"/>
      <c r="BC119" s="343"/>
      <c r="BD119" s="343"/>
      <c r="BE119" s="343"/>
      <c r="BF119" s="343"/>
      <c r="BG119" s="343"/>
      <c r="BH119" s="343"/>
      <c r="BI119" s="343"/>
      <c r="BJ119" s="343"/>
      <c r="BK119" s="343"/>
      <c r="BL119" s="343"/>
      <c r="BM119" s="343"/>
    </row>
    <row r="121" spans="1:168">
      <c r="B121" s="337"/>
      <c r="D121" s="198"/>
    </row>
    <row r="122" spans="1:168">
      <c r="B122" s="170"/>
      <c r="D122" s="170"/>
    </row>
    <row r="123" spans="1:168">
      <c r="A123" s="170"/>
      <c r="B123" s="338"/>
      <c r="C123" s="338"/>
      <c r="D123" s="338"/>
    </row>
    <row r="124" spans="1:168">
      <c r="A124" s="486"/>
      <c r="B124" s="329"/>
      <c r="D124" s="338"/>
      <c r="F124" s="376"/>
      <c r="G124" s="376"/>
      <c r="H124" s="987"/>
    </row>
    <row r="125" spans="1:168">
      <c r="A125" s="486"/>
      <c r="B125" s="376"/>
      <c r="C125" s="376"/>
      <c r="D125" s="338"/>
      <c r="H125" s="987"/>
    </row>
    <row r="126" spans="1:168">
      <c r="A126" s="486"/>
      <c r="B126" s="376"/>
      <c r="C126" s="376"/>
      <c r="D126" s="338"/>
      <c r="H126" s="987"/>
    </row>
    <row r="127" spans="1:168">
      <c r="A127" s="339"/>
      <c r="B127" s="340"/>
      <c r="C127" s="340"/>
      <c r="D127" s="170"/>
    </row>
  </sheetData>
  <autoFilter ref="A5:FL117" xr:uid="{8C6BC463-C4DD-41D7-8595-AC030C113124}">
    <filterColumn colId="0">
      <filters>
        <filter val="11.25"/>
        <filter val="11.25A"/>
        <filter val="11.25B"/>
        <filter val="11.25D"/>
        <filter val="11.25E"/>
        <filter val="11.25F"/>
        <filter val="11.25H"/>
        <filter val="11.25I"/>
        <filter val="11.25J"/>
        <filter val="11.25K"/>
        <filter val="11.25L"/>
        <filter val="11.25M"/>
        <filter val="11.25N"/>
        <filter val="11.25O"/>
        <filter val="11.25T"/>
        <filter val="11.25u1"/>
        <filter val="11.25u2"/>
        <filter val="11.25V"/>
        <filter val="11.25W"/>
        <filter val="11.25X"/>
        <filter val="11.25Y"/>
        <filter val="11.25z1"/>
      </filters>
    </filterColumn>
    <sortState xmlns:xlrd2="http://schemas.microsoft.com/office/spreadsheetml/2017/richdata2" ref="A10:FL113">
      <sortCondition descending="1" ref="B5:B117"/>
    </sortState>
  </autoFilter>
  <mergeCells count="2">
    <mergeCell ref="H124:H126"/>
    <mergeCell ref="A1:S1"/>
  </mergeCells>
  <conditionalFormatting sqref="Q116 Q64:Q66 Q70:Q85 Q90:Q109 Q26:Q49 Q10:Q24">
    <cfRule type="cellIs" dxfId="363" priority="49" operator="greaterThan">
      <formula>16</formula>
    </cfRule>
    <cfRule type="cellIs" dxfId="362" priority="50" operator="between">
      <formula>1</formula>
      <formula>15</formula>
    </cfRule>
    <cfRule type="cellIs" dxfId="361" priority="51" operator="lessThan">
      <formula>0</formula>
    </cfRule>
  </conditionalFormatting>
  <conditionalFormatting sqref="Q112">
    <cfRule type="cellIs" dxfId="360" priority="46" operator="greaterThanOrEqual">
      <formula>16</formula>
    </cfRule>
    <cfRule type="cellIs" dxfId="359" priority="47" operator="between">
      <formula>1</formula>
      <formula>15</formula>
    </cfRule>
    <cfRule type="cellIs" dxfId="358" priority="48" operator="lessThan">
      <formula>0</formula>
    </cfRule>
  </conditionalFormatting>
  <conditionalFormatting sqref="Q113:Q115 Q117">
    <cfRule type="cellIs" dxfId="357" priority="43" operator="greaterThan">
      <formula>16</formula>
    </cfRule>
    <cfRule type="cellIs" dxfId="356" priority="44" operator="between">
      <formula>1</formula>
      <formula>15</formula>
    </cfRule>
    <cfRule type="cellIs" dxfId="355" priority="45" operator="lessThan">
      <formula>0</formula>
    </cfRule>
  </conditionalFormatting>
  <conditionalFormatting sqref="Q110:Q111">
    <cfRule type="cellIs" dxfId="354" priority="40" operator="greaterThan">
      <formula>16</formula>
    </cfRule>
    <cfRule type="cellIs" dxfId="353" priority="41" operator="between">
      <formula>1</formula>
      <formula>15</formula>
    </cfRule>
    <cfRule type="cellIs" dxfId="352" priority="42" operator="lessThan">
      <formula>0</formula>
    </cfRule>
  </conditionalFormatting>
  <conditionalFormatting sqref="Q100 Q95:Q97">
    <cfRule type="cellIs" dxfId="351" priority="37" operator="greaterThan">
      <formula>16</formula>
    </cfRule>
    <cfRule type="cellIs" dxfId="350" priority="38" operator="between">
      <formula>1</formula>
      <formula>15</formula>
    </cfRule>
    <cfRule type="cellIs" dxfId="349" priority="39" operator="lessThan">
      <formula>0</formula>
    </cfRule>
  </conditionalFormatting>
  <conditionalFormatting sqref="Q89">
    <cfRule type="cellIs" dxfId="348" priority="31" operator="greaterThan">
      <formula>16</formula>
    </cfRule>
    <cfRule type="cellIs" dxfId="347" priority="32" operator="between">
      <formula>1</formula>
      <formula>15</formula>
    </cfRule>
    <cfRule type="cellIs" dxfId="346" priority="33" operator="lessThan">
      <formula>0</formula>
    </cfRule>
  </conditionalFormatting>
  <conditionalFormatting sqref="Q87:Q88">
    <cfRule type="cellIs" dxfId="345" priority="28" operator="greaterThan">
      <formula>16</formula>
    </cfRule>
    <cfRule type="cellIs" dxfId="344" priority="29" operator="between">
      <formula>1</formula>
      <formula>15</formula>
    </cfRule>
    <cfRule type="cellIs" dxfId="343" priority="30" operator="lessThan">
      <formula>0</formula>
    </cfRule>
  </conditionalFormatting>
  <conditionalFormatting sqref="Q86">
    <cfRule type="cellIs" dxfId="342" priority="25" operator="greaterThan">
      <formula>16</formula>
    </cfRule>
    <cfRule type="cellIs" dxfId="341" priority="26" operator="between">
      <formula>1</formula>
      <formula>15</formula>
    </cfRule>
    <cfRule type="cellIs" dxfId="340" priority="27" operator="lessThan">
      <formula>0</formula>
    </cfRule>
  </conditionalFormatting>
  <conditionalFormatting sqref="Q68:Q69 Q53:Q63">
    <cfRule type="cellIs" dxfId="339" priority="22" operator="greaterThan">
      <formula>16</formula>
    </cfRule>
    <cfRule type="cellIs" dxfId="338" priority="23" operator="between">
      <formula>1</formula>
      <formula>15</formula>
    </cfRule>
    <cfRule type="cellIs" dxfId="337" priority="24" operator="lessThan">
      <formula>0</formula>
    </cfRule>
  </conditionalFormatting>
  <conditionalFormatting sqref="Q67">
    <cfRule type="cellIs" dxfId="336" priority="19" operator="greaterThan">
      <formula>16</formula>
    </cfRule>
    <cfRule type="cellIs" dxfId="335" priority="20" operator="between">
      <formula>1</formula>
      <formula>15</formula>
    </cfRule>
    <cfRule type="cellIs" dxfId="334" priority="21" operator="lessThan">
      <formula>0</formula>
    </cfRule>
  </conditionalFormatting>
  <conditionalFormatting sqref="P60">
    <cfRule type="cellIs" dxfId="333" priority="10" operator="greaterThan">
      <formula>16</formula>
    </cfRule>
    <cfRule type="cellIs" dxfId="332" priority="11" operator="between">
      <formula>1</formula>
      <formula>15</formula>
    </cfRule>
    <cfRule type="cellIs" dxfId="331" priority="12" operator="lessThan">
      <formula>0</formula>
    </cfRule>
  </conditionalFormatting>
  <conditionalFormatting sqref="P58">
    <cfRule type="cellIs" dxfId="330" priority="7" operator="greaterThan">
      <formula>16</formula>
    </cfRule>
    <cfRule type="cellIs" dxfId="329" priority="8" operator="between">
      <formula>1</formula>
      <formula>15</formula>
    </cfRule>
    <cfRule type="cellIs" dxfId="328" priority="9" operator="lessThan">
      <formula>0</formula>
    </cfRule>
  </conditionalFormatting>
  <conditionalFormatting sqref="P40">
    <cfRule type="cellIs" dxfId="327" priority="4" operator="greaterThan">
      <formula>16</formula>
    </cfRule>
    <cfRule type="cellIs" dxfId="326" priority="5" operator="between">
      <formula>1</formula>
      <formula>15</formula>
    </cfRule>
    <cfRule type="cellIs" dxfId="325" priority="6" operator="lessThan">
      <formula>0</formula>
    </cfRule>
  </conditionalFormatting>
  <conditionalFormatting sqref="P56">
    <cfRule type="cellIs" dxfId="324" priority="1" operator="greaterThan">
      <formula>16</formula>
    </cfRule>
    <cfRule type="cellIs" dxfId="323" priority="2" operator="between">
      <formula>1</formula>
      <formula>15</formula>
    </cfRule>
    <cfRule type="cellIs" dxfId="322" priority="3" operator="lessThan">
      <formula>0</formula>
    </cfRule>
  </conditionalFormatting>
  <pageMargins left="0.25" right="0.25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D599-84C2-4532-B95E-1BC57A526129}">
  <sheetPr>
    <tabColor theme="7" tint="-0.249977111117893"/>
    <pageSetUpPr fitToPage="1"/>
  </sheetPr>
  <dimension ref="A1:CF46"/>
  <sheetViews>
    <sheetView zoomScale="80" zoomScaleNormal="80" workbookViewId="0">
      <selection activeCell="I41" sqref="I41"/>
    </sheetView>
  </sheetViews>
  <sheetFormatPr baseColWidth="10" defaultColWidth="11.42578125" defaultRowHeight="15"/>
  <cols>
    <col min="1" max="2" width="11.42578125" style="394"/>
    <col min="3" max="3" width="20.28515625" style="394" bestFit="1" customWidth="1"/>
    <col min="4" max="5" width="19.85546875" style="394" bestFit="1" customWidth="1"/>
    <col min="6" max="6" width="15.42578125" style="394" customWidth="1"/>
    <col min="7" max="7" width="22.85546875" bestFit="1" customWidth="1"/>
    <col min="9" max="9" width="21.5703125" bestFit="1" customWidth="1"/>
    <col min="10" max="12" width="15.42578125" customWidth="1"/>
    <col min="13" max="13" width="22.85546875" bestFit="1" customWidth="1"/>
    <col min="15" max="15" width="17.5703125" bestFit="1" customWidth="1"/>
    <col min="16" max="16" width="15.42578125" hidden="1" customWidth="1"/>
    <col min="17" max="19" width="15.42578125" customWidth="1"/>
    <col min="22" max="22" width="18.7109375" customWidth="1"/>
    <col min="23" max="23" width="15.42578125" hidden="1" customWidth="1"/>
    <col min="24" max="24" width="18.42578125" customWidth="1"/>
    <col min="25" max="26" width="18.140625" customWidth="1"/>
    <col min="29" max="29" width="14.5703125" bestFit="1" customWidth="1"/>
    <col min="30" max="30" width="15.42578125" hidden="1" customWidth="1"/>
    <col min="31" max="32" width="15.42578125" customWidth="1"/>
    <col min="33" max="33" width="15.42578125" hidden="1" customWidth="1"/>
    <col min="34" max="34" width="15.42578125" customWidth="1"/>
    <col min="37" max="37" width="15.42578125" bestFit="1" customWidth="1"/>
    <col min="38" max="39" width="15.42578125" customWidth="1"/>
    <col min="40" max="40" width="15.42578125" hidden="1" customWidth="1"/>
    <col min="41" max="41" width="15.42578125" customWidth="1"/>
    <col min="44" max="44" width="14.7109375" customWidth="1"/>
    <col min="45" max="46" width="15.42578125" customWidth="1"/>
    <col min="47" max="47" width="15.42578125" hidden="1" customWidth="1"/>
    <col min="48" max="48" width="15.42578125" customWidth="1"/>
    <col min="51" max="51" width="18.85546875" customWidth="1"/>
    <col min="52" max="53" width="15.42578125" customWidth="1"/>
    <col min="54" max="54" width="15.42578125" hidden="1" customWidth="1"/>
    <col min="55" max="55" width="15.42578125" customWidth="1"/>
    <col min="58" max="58" width="24.140625" customWidth="1"/>
    <col min="59" max="60" width="15.42578125" customWidth="1"/>
    <col min="61" max="61" width="15.42578125" hidden="1" customWidth="1"/>
    <col min="62" max="62" width="15.42578125" customWidth="1"/>
    <col min="65" max="65" width="16.140625" customWidth="1"/>
    <col min="66" max="67" width="16.5703125" customWidth="1"/>
    <col min="68" max="68" width="16.5703125" hidden="1" customWidth="1"/>
    <col min="69" max="69" width="16.5703125" customWidth="1"/>
    <col min="72" max="72" width="15.7109375" customWidth="1"/>
    <col min="73" max="73" width="15.85546875" customWidth="1"/>
    <col min="74" max="75" width="16" customWidth="1"/>
    <col min="78" max="78" width="17.85546875" customWidth="1"/>
    <col min="79" max="81" width="17.28515625" customWidth="1"/>
  </cols>
  <sheetData>
    <row r="1" spans="1:81" ht="18.75">
      <c r="A1" s="393" t="s">
        <v>478</v>
      </c>
    </row>
    <row r="2" spans="1:81">
      <c r="D2" s="395" t="s">
        <v>292</v>
      </c>
      <c r="E2" s="395" t="s">
        <v>293</v>
      </c>
      <c r="F2" s="396"/>
      <c r="G2" s="363" t="s">
        <v>294</v>
      </c>
      <c r="H2" s="363" t="s">
        <v>295</v>
      </c>
    </row>
    <row r="3" spans="1:81" ht="15.75" thickBot="1"/>
    <row r="4" spans="1:81" ht="15.75" thickTop="1">
      <c r="A4" s="995">
        <v>44562</v>
      </c>
      <c r="B4" s="996"/>
      <c r="C4" s="996"/>
      <c r="D4" s="996"/>
      <c r="E4" s="996"/>
      <c r="F4" s="997"/>
      <c r="G4" s="998" t="s">
        <v>476</v>
      </c>
      <c r="H4" s="993"/>
      <c r="I4" s="993"/>
      <c r="J4" s="993"/>
      <c r="K4" s="993"/>
      <c r="L4" s="993"/>
      <c r="M4" s="995">
        <v>44621</v>
      </c>
      <c r="N4" s="999"/>
      <c r="O4" s="999"/>
      <c r="P4" s="999"/>
      <c r="Q4" s="999"/>
      <c r="R4" s="999"/>
      <c r="S4" s="1000"/>
      <c r="T4" s="1016">
        <v>44652</v>
      </c>
      <c r="U4" s="1017"/>
      <c r="V4" s="1017"/>
      <c r="W4" s="1017"/>
      <c r="X4" s="1017"/>
      <c r="Y4" s="1017"/>
      <c r="Z4" s="1018"/>
      <c r="AA4" s="995">
        <v>44682</v>
      </c>
      <c r="AB4" s="999"/>
      <c r="AC4" s="999"/>
      <c r="AD4" s="999"/>
      <c r="AE4" s="999"/>
      <c r="AF4" s="999"/>
      <c r="AG4" s="999"/>
      <c r="AH4" s="1000"/>
      <c r="AI4" s="1016">
        <v>44713</v>
      </c>
      <c r="AJ4" s="1017"/>
      <c r="AK4" s="1017"/>
      <c r="AL4" s="1017"/>
      <c r="AM4" s="1017"/>
      <c r="AN4" s="1017"/>
      <c r="AO4" s="1018"/>
      <c r="AP4" s="995">
        <v>44378</v>
      </c>
      <c r="AQ4" s="999"/>
      <c r="AR4" s="999"/>
      <c r="AS4" s="999"/>
      <c r="AT4" s="999"/>
      <c r="AU4" s="999"/>
      <c r="AV4" s="1000"/>
      <c r="AW4" s="1016">
        <v>44774</v>
      </c>
      <c r="AX4" s="1017"/>
      <c r="AY4" s="1017"/>
      <c r="AZ4" s="1017"/>
      <c r="BA4" s="1017"/>
      <c r="BB4" s="1017"/>
      <c r="BC4" s="1018"/>
      <c r="BD4" s="995">
        <v>44805</v>
      </c>
      <c r="BE4" s="999"/>
      <c r="BF4" s="999"/>
      <c r="BG4" s="999"/>
      <c r="BH4" s="999"/>
      <c r="BI4" s="999"/>
      <c r="BJ4" s="1000"/>
      <c r="BK4" s="1016">
        <v>44835</v>
      </c>
      <c r="BL4" s="1017"/>
      <c r="BM4" s="1017"/>
      <c r="BN4" s="1017"/>
      <c r="BO4" s="1017"/>
      <c r="BP4" s="1017"/>
      <c r="BQ4" s="1018"/>
      <c r="BR4" s="995">
        <v>44866</v>
      </c>
      <c r="BS4" s="999"/>
      <c r="BT4" s="999"/>
      <c r="BU4" s="999"/>
      <c r="BV4" s="999"/>
      <c r="BW4" s="1000"/>
      <c r="BX4" s="992" t="s">
        <v>477</v>
      </c>
      <c r="BY4" s="993"/>
      <c r="BZ4" s="993"/>
      <c r="CA4" s="993"/>
      <c r="CB4" s="993"/>
      <c r="CC4" s="994"/>
    </row>
    <row r="5" spans="1:81" ht="28.5">
      <c r="A5" s="1003" t="s">
        <v>298</v>
      </c>
      <c r="B5" s="1004"/>
      <c r="C5" s="750" t="s">
        <v>482</v>
      </c>
      <c r="D5" s="750" t="s">
        <v>300</v>
      </c>
      <c r="E5" s="750" t="s">
        <v>301</v>
      </c>
      <c r="F5" s="751" t="s">
        <v>486</v>
      </c>
      <c r="G5" s="1001" t="s">
        <v>298</v>
      </c>
      <c r="H5" s="1002"/>
      <c r="I5" s="752" t="s">
        <v>483</v>
      </c>
      <c r="J5" s="752" t="s">
        <v>300</v>
      </c>
      <c r="K5" s="752" t="s">
        <v>301</v>
      </c>
      <c r="L5" s="753" t="s">
        <v>484</v>
      </c>
      <c r="M5" s="1005" t="s">
        <v>298</v>
      </c>
      <c r="N5" s="1006"/>
      <c r="O5" s="756" t="s">
        <v>483</v>
      </c>
      <c r="P5" s="756" t="s">
        <v>9</v>
      </c>
      <c r="Q5" s="756" t="s">
        <v>300</v>
      </c>
      <c r="R5" s="756" t="s">
        <v>301</v>
      </c>
      <c r="S5" s="757" t="s">
        <v>484</v>
      </c>
      <c r="T5" s="1007" t="s">
        <v>298</v>
      </c>
      <c r="U5" s="1008"/>
      <c r="V5" s="752" t="s">
        <v>483</v>
      </c>
      <c r="W5" s="754" t="s">
        <v>9</v>
      </c>
      <c r="X5" s="754" t="s">
        <v>300</v>
      </c>
      <c r="Y5" s="754" t="s">
        <v>301</v>
      </c>
      <c r="Z5" s="753" t="s">
        <v>484</v>
      </c>
      <c r="AA5" s="1005" t="s">
        <v>298</v>
      </c>
      <c r="AB5" s="1006"/>
      <c r="AC5" s="756" t="s">
        <v>483</v>
      </c>
      <c r="AD5" s="756" t="s">
        <v>9</v>
      </c>
      <c r="AE5" s="756" t="s">
        <v>300</v>
      </c>
      <c r="AF5" s="756" t="s">
        <v>301</v>
      </c>
      <c r="AG5" s="757" t="s">
        <v>302</v>
      </c>
      <c r="AH5" s="757" t="s">
        <v>484</v>
      </c>
      <c r="AI5" s="1007" t="s">
        <v>298</v>
      </c>
      <c r="AJ5" s="1008"/>
      <c r="AK5" s="752" t="s">
        <v>483</v>
      </c>
      <c r="AL5" s="754" t="s">
        <v>300</v>
      </c>
      <c r="AM5" s="754" t="s">
        <v>301</v>
      </c>
      <c r="AN5" s="755" t="s">
        <v>302</v>
      </c>
      <c r="AO5" s="753" t="s">
        <v>484</v>
      </c>
      <c r="AP5" s="1009" t="s">
        <v>298</v>
      </c>
      <c r="AQ5" s="1010"/>
      <c r="AR5" s="756" t="s">
        <v>483</v>
      </c>
      <c r="AS5" s="758" t="s">
        <v>300</v>
      </c>
      <c r="AT5" s="758" t="s">
        <v>301</v>
      </c>
      <c r="AU5" s="759" t="s">
        <v>302</v>
      </c>
      <c r="AV5" s="757" t="s">
        <v>484</v>
      </c>
      <c r="AW5" s="1001" t="s">
        <v>298</v>
      </c>
      <c r="AX5" s="1002"/>
      <c r="AY5" s="752" t="s">
        <v>483</v>
      </c>
      <c r="AZ5" s="752" t="s">
        <v>300</v>
      </c>
      <c r="BA5" s="752" t="s">
        <v>301</v>
      </c>
      <c r="BB5" s="753" t="s">
        <v>302</v>
      </c>
      <c r="BC5" s="753" t="s">
        <v>484</v>
      </c>
      <c r="BD5" s="1009" t="s">
        <v>298</v>
      </c>
      <c r="BE5" s="1010"/>
      <c r="BF5" s="756" t="s">
        <v>483</v>
      </c>
      <c r="BG5" s="758" t="s">
        <v>300</v>
      </c>
      <c r="BH5" s="758" t="s">
        <v>301</v>
      </c>
      <c r="BI5" s="759" t="s">
        <v>302</v>
      </c>
      <c r="BJ5" s="757" t="s">
        <v>484</v>
      </c>
      <c r="BK5" s="1001" t="s">
        <v>298</v>
      </c>
      <c r="BL5" s="1002"/>
      <c r="BM5" s="800" t="s">
        <v>483</v>
      </c>
      <c r="BN5" s="799" t="s">
        <v>300</v>
      </c>
      <c r="BO5" s="752" t="s">
        <v>301</v>
      </c>
      <c r="BP5" s="753" t="s">
        <v>302</v>
      </c>
      <c r="BQ5" s="753" t="s">
        <v>484</v>
      </c>
      <c r="BR5" s="1009" t="s">
        <v>298</v>
      </c>
      <c r="BS5" s="1010"/>
      <c r="BT5" s="756" t="s">
        <v>483</v>
      </c>
      <c r="BU5" s="758" t="s">
        <v>300</v>
      </c>
      <c r="BV5" s="758" t="s">
        <v>301</v>
      </c>
      <c r="BW5" s="757" t="s">
        <v>484</v>
      </c>
      <c r="BX5" s="1001" t="s">
        <v>298</v>
      </c>
      <c r="BY5" s="1002"/>
      <c r="BZ5" s="800" t="s">
        <v>483</v>
      </c>
      <c r="CA5" s="752" t="s">
        <v>300</v>
      </c>
      <c r="CB5" s="801" t="s">
        <v>301</v>
      </c>
      <c r="CC5" s="753" t="s">
        <v>484</v>
      </c>
    </row>
    <row r="6" spans="1:81" ht="15.75" customHeight="1">
      <c r="A6" s="435">
        <v>1</v>
      </c>
      <c r="B6" s="400" t="s">
        <v>309</v>
      </c>
      <c r="C6" s="400"/>
      <c r="D6" s="764"/>
      <c r="E6" s="764"/>
      <c r="F6" s="472"/>
      <c r="G6" s="240">
        <v>1</v>
      </c>
      <c r="H6" s="222" t="s">
        <v>310</v>
      </c>
      <c r="I6" s="406"/>
      <c r="J6" s="295"/>
      <c r="K6" s="295"/>
      <c r="L6" s="254"/>
      <c r="M6" s="240">
        <v>1</v>
      </c>
      <c r="N6" s="222" t="s">
        <v>310</v>
      </c>
      <c r="O6" s="406" t="s">
        <v>531</v>
      </c>
      <c r="P6" s="287"/>
      <c r="Q6" s="355"/>
      <c r="R6" s="355"/>
      <c r="S6" s="254"/>
      <c r="T6" s="252">
        <v>1</v>
      </c>
      <c r="U6" s="222" t="s">
        <v>303</v>
      </c>
      <c r="V6" s="505"/>
      <c r="W6" s="262"/>
      <c r="X6" s="468"/>
      <c r="Y6" s="468"/>
      <c r="Z6" s="774"/>
      <c r="AA6" s="249">
        <v>1</v>
      </c>
      <c r="AB6" s="71" t="s">
        <v>312</v>
      </c>
      <c r="AC6" s="847"/>
      <c r="AD6" s="73"/>
      <c r="AE6" s="848"/>
      <c r="AF6" s="848"/>
      <c r="AG6" s="73"/>
      <c r="AH6" s="775"/>
      <c r="AI6" s="252">
        <v>1</v>
      </c>
      <c r="AJ6" s="222" t="s">
        <v>310</v>
      </c>
      <c r="AK6" s="255"/>
      <c r="AL6" s="306"/>
      <c r="AM6" s="306"/>
      <c r="AN6" s="263"/>
      <c r="AO6" s="262"/>
      <c r="AP6" s="240">
        <v>1</v>
      </c>
      <c r="AQ6" s="222" t="s">
        <v>303</v>
      </c>
      <c r="AR6" s="255"/>
      <c r="AS6" s="299"/>
      <c r="AT6" s="299"/>
      <c r="AU6" s="254"/>
      <c r="AV6" s="254"/>
      <c r="AW6" s="224">
        <v>1</v>
      </c>
      <c r="AX6" s="71" t="s">
        <v>304</v>
      </c>
      <c r="AY6" s="71"/>
      <c r="AZ6" s="848"/>
      <c r="BA6" s="848"/>
      <c r="BB6" s="889"/>
      <c r="BC6" s="872"/>
      <c r="BD6" s="240">
        <v>1</v>
      </c>
      <c r="BE6" s="222" t="s">
        <v>307</v>
      </c>
      <c r="BF6" s="255"/>
      <c r="BG6" s="295"/>
      <c r="BH6" s="295"/>
      <c r="BI6" s="286"/>
      <c r="BJ6" s="287"/>
      <c r="BK6" s="226">
        <v>1</v>
      </c>
      <c r="BL6" s="76" t="s">
        <v>309</v>
      </c>
      <c r="BM6" s="820"/>
      <c r="BN6" s="632"/>
      <c r="BO6" s="466"/>
      <c r="BP6" s="876"/>
      <c r="BQ6" s="125"/>
      <c r="BR6" s="224">
        <v>1</v>
      </c>
      <c r="BS6" s="71" t="s">
        <v>310</v>
      </c>
      <c r="BT6" s="891"/>
      <c r="BU6" s="892"/>
      <c r="BV6" s="467"/>
      <c r="BW6" s="109"/>
      <c r="BX6" s="240">
        <v>1</v>
      </c>
      <c r="BY6" s="222" t="s">
        <v>307</v>
      </c>
      <c r="BZ6" s="702"/>
      <c r="CA6" s="295"/>
      <c r="CB6" s="254"/>
      <c r="CC6" s="286"/>
    </row>
    <row r="7" spans="1:81">
      <c r="A7" s="436">
        <v>2</v>
      </c>
      <c r="B7" s="402" t="s">
        <v>312</v>
      </c>
      <c r="C7" s="402"/>
      <c r="D7" s="403"/>
      <c r="E7" s="403"/>
      <c r="F7" s="473"/>
      <c r="G7" s="240">
        <v>2</v>
      </c>
      <c r="H7" s="222" t="s">
        <v>310</v>
      </c>
      <c r="I7" s="406" t="s">
        <v>520</v>
      </c>
      <c r="J7" s="405"/>
      <c r="K7" s="405"/>
      <c r="L7" s="287"/>
      <c r="M7" s="240">
        <v>2</v>
      </c>
      <c r="N7" s="222" t="s">
        <v>310</v>
      </c>
      <c r="O7" s="903"/>
      <c r="P7" s="287"/>
      <c r="Q7" s="418" t="s">
        <v>495</v>
      </c>
      <c r="R7" s="298"/>
      <c r="S7" s="474" t="s">
        <v>485</v>
      </c>
      <c r="T7" s="226">
        <v>2</v>
      </c>
      <c r="U7" s="76" t="s">
        <v>309</v>
      </c>
      <c r="V7" s="837"/>
      <c r="W7" s="78"/>
      <c r="X7" s="466"/>
      <c r="Y7" s="466"/>
      <c r="Z7" s="125"/>
      <c r="AA7" s="240">
        <v>2</v>
      </c>
      <c r="AB7" s="222" t="s">
        <v>304</v>
      </c>
      <c r="AC7" s="222"/>
      <c r="AD7" s="253"/>
      <c r="AE7" s="298"/>
      <c r="AF7" s="298"/>
      <c r="AG7" s="73"/>
      <c r="AH7" s="254"/>
      <c r="AI7" s="240">
        <v>2</v>
      </c>
      <c r="AJ7" s="222" t="s">
        <v>307</v>
      </c>
      <c r="AK7" s="353"/>
      <c r="AL7" s="298"/>
      <c r="AM7" s="298"/>
      <c r="AN7" s="264"/>
      <c r="AO7" s="254"/>
      <c r="AP7" s="226">
        <v>2</v>
      </c>
      <c r="AQ7" s="76" t="s">
        <v>309</v>
      </c>
      <c r="AR7" s="820"/>
      <c r="AS7" s="466"/>
      <c r="AT7" s="466"/>
      <c r="AU7" s="78"/>
      <c r="AV7" s="78"/>
      <c r="AW7" s="240">
        <v>2</v>
      </c>
      <c r="AX7" s="222" t="s">
        <v>310</v>
      </c>
      <c r="AY7" s="222"/>
      <c r="AZ7" s="577"/>
      <c r="BA7" s="577"/>
      <c r="BB7" s="578"/>
      <c r="BC7" s="777"/>
      <c r="BD7" s="240">
        <v>2</v>
      </c>
      <c r="BE7" s="222" t="s">
        <v>303</v>
      </c>
      <c r="BF7" s="789"/>
      <c r="BG7" s="295"/>
      <c r="BH7" s="295"/>
      <c r="BI7" s="286"/>
      <c r="BJ7" s="287"/>
      <c r="BK7" s="224">
        <v>2</v>
      </c>
      <c r="BL7" s="71" t="s">
        <v>312</v>
      </c>
      <c r="BM7" s="71"/>
      <c r="BN7" s="875"/>
      <c r="BO7" s="848"/>
      <c r="BP7" s="73"/>
      <c r="BQ7" s="73"/>
      <c r="BR7" s="703">
        <v>2</v>
      </c>
      <c r="BS7" s="222" t="s">
        <v>310</v>
      </c>
      <c r="BT7" s="255"/>
      <c r="BU7" s="299"/>
      <c r="BV7" s="295"/>
      <c r="BW7" s="287"/>
      <c r="BX7" s="240">
        <v>2</v>
      </c>
      <c r="BY7" s="222" t="s">
        <v>303</v>
      </c>
      <c r="BZ7" s="701"/>
      <c r="CA7" s="299"/>
      <c r="CB7" s="287"/>
      <c r="CC7" s="264"/>
    </row>
    <row r="8" spans="1:81">
      <c r="A8" s="434">
        <v>3</v>
      </c>
      <c r="B8" s="823" t="s">
        <v>304</v>
      </c>
      <c r="C8" s="933"/>
      <c r="D8" s="404"/>
      <c r="E8" s="404"/>
      <c r="F8" s="471"/>
      <c r="G8" s="240">
        <v>3</v>
      </c>
      <c r="H8" s="222" t="s">
        <v>307</v>
      </c>
      <c r="I8" s="903" t="s">
        <v>520</v>
      </c>
      <c r="J8" s="405" t="s">
        <v>514</v>
      </c>
      <c r="K8" s="405"/>
      <c r="L8" s="287" t="s">
        <v>496</v>
      </c>
      <c r="M8" s="240">
        <v>3</v>
      </c>
      <c r="N8" s="222" t="s">
        <v>307</v>
      </c>
      <c r="O8" s="903" t="s">
        <v>531</v>
      </c>
      <c r="P8" s="287"/>
      <c r="Q8" s="420"/>
      <c r="R8" s="418" t="s">
        <v>495</v>
      </c>
      <c r="S8" s="287"/>
      <c r="T8" s="224">
        <v>3</v>
      </c>
      <c r="U8" s="71" t="s">
        <v>312</v>
      </c>
      <c r="V8" s="71"/>
      <c r="W8" s="73"/>
      <c r="X8" s="467"/>
      <c r="Y8" s="467"/>
      <c r="Z8" s="354"/>
      <c r="AA8" s="240">
        <v>3</v>
      </c>
      <c r="AB8" s="222" t="s">
        <v>310</v>
      </c>
      <c r="AC8" s="255"/>
      <c r="AD8" s="254"/>
      <c r="AE8" s="298"/>
      <c r="AF8" s="298"/>
      <c r="AG8" s="264"/>
      <c r="AH8" s="254"/>
      <c r="AI8" s="240">
        <v>3</v>
      </c>
      <c r="AJ8" s="222" t="s">
        <v>303</v>
      </c>
      <c r="AK8" s="222"/>
      <c r="AL8" s="298"/>
      <c r="AM8" s="298"/>
      <c r="AN8" s="264"/>
      <c r="AO8" s="254"/>
      <c r="AP8" s="224">
        <v>3</v>
      </c>
      <c r="AQ8" s="71" t="s">
        <v>312</v>
      </c>
      <c r="AR8" s="71"/>
      <c r="AS8" s="467"/>
      <c r="AT8" s="467"/>
      <c r="AU8" s="73"/>
      <c r="AV8" s="73"/>
      <c r="AW8" s="240">
        <v>3</v>
      </c>
      <c r="AX8" s="222" t="s">
        <v>310</v>
      </c>
      <c r="AY8" s="222"/>
      <c r="AZ8" s="579"/>
      <c r="BA8" s="579"/>
      <c r="BB8" s="580"/>
      <c r="BC8" s="778"/>
      <c r="BD8" s="226">
        <v>3</v>
      </c>
      <c r="BE8" s="76" t="s">
        <v>309</v>
      </c>
      <c r="BF8" s="820"/>
      <c r="BG8" s="302"/>
      <c r="BH8" s="302"/>
      <c r="BI8" s="876"/>
      <c r="BJ8" s="125"/>
      <c r="BK8" s="240">
        <v>3</v>
      </c>
      <c r="BL8" s="222" t="s">
        <v>304</v>
      </c>
      <c r="BM8" s="222"/>
      <c r="BN8" s="793"/>
      <c r="BO8" s="298"/>
      <c r="BP8" s="254"/>
      <c r="BQ8" s="254"/>
      <c r="BR8" s="240">
        <v>3</v>
      </c>
      <c r="BS8" s="222" t="s">
        <v>307</v>
      </c>
      <c r="BT8" s="694"/>
      <c r="BU8" s="299"/>
      <c r="BV8" s="298"/>
      <c r="BW8" s="287"/>
      <c r="BX8" s="226">
        <v>3</v>
      </c>
      <c r="BY8" s="76" t="s">
        <v>309</v>
      </c>
      <c r="BZ8" s="879"/>
      <c r="CA8" s="466"/>
      <c r="CB8" s="880"/>
      <c r="CC8" s="854"/>
    </row>
    <row r="9" spans="1:81" ht="18" customHeight="1">
      <c r="A9" s="434">
        <v>4</v>
      </c>
      <c r="B9" s="823" t="s">
        <v>310</v>
      </c>
      <c r="C9" s="933"/>
      <c r="D9" s="405"/>
      <c r="E9" s="405"/>
      <c r="F9" s="474"/>
      <c r="G9" s="240">
        <v>4</v>
      </c>
      <c r="H9" s="222" t="s">
        <v>303</v>
      </c>
      <c r="I9" s="903"/>
      <c r="J9" s="405"/>
      <c r="K9" s="405" t="s">
        <v>514</v>
      </c>
      <c r="L9" s="287"/>
      <c r="M9" s="240">
        <v>4</v>
      </c>
      <c r="N9" s="222" t="s">
        <v>303</v>
      </c>
      <c r="O9" s="406"/>
      <c r="P9" s="384"/>
      <c r="Q9" s="905"/>
      <c r="R9" s="404"/>
      <c r="S9" s="287"/>
      <c r="T9" s="240">
        <v>4</v>
      </c>
      <c r="U9" s="222" t="s">
        <v>304</v>
      </c>
      <c r="V9" s="222"/>
      <c r="W9" s="253"/>
      <c r="X9" s="299"/>
      <c r="Y9" s="299"/>
      <c r="Z9" s="287"/>
      <c r="AA9" s="240">
        <v>4</v>
      </c>
      <c r="AB9" s="222" t="s">
        <v>310</v>
      </c>
      <c r="AC9" s="255"/>
      <c r="AD9" s="239"/>
      <c r="AE9" s="298"/>
      <c r="AF9" s="494"/>
      <c r="AG9" s="265"/>
      <c r="AH9" s="239"/>
      <c r="AI9" s="226">
        <v>4</v>
      </c>
      <c r="AJ9" s="76" t="s">
        <v>309</v>
      </c>
      <c r="AK9" s="76"/>
      <c r="AL9" s="296"/>
      <c r="AM9" s="296"/>
      <c r="AN9" s="356"/>
      <c r="AO9" s="101"/>
      <c r="AP9" s="240">
        <v>4</v>
      </c>
      <c r="AQ9" s="222" t="s">
        <v>304</v>
      </c>
      <c r="AR9" s="222"/>
      <c r="AS9" s="299"/>
      <c r="AT9" s="299"/>
      <c r="AU9" s="73"/>
      <c r="AV9" s="254"/>
      <c r="AW9" s="240">
        <v>4</v>
      </c>
      <c r="AX9" s="222" t="s">
        <v>307</v>
      </c>
      <c r="AY9" s="222"/>
      <c r="AZ9" s="299"/>
      <c r="BA9" s="585"/>
      <c r="BB9" s="580"/>
      <c r="BC9" s="779"/>
      <c r="BD9" s="224">
        <v>4</v>
      </c>
      <c r="BE9" s="71" t="s">
        <v>312</v>
      </c>
      <c r="BF9" s="71"/>
      <c r="BG9" s="848"/>
      <c r="BH9" s="848"/>
      <c r="BI9" s="73"/>
      <c r="BJ9" s="73"/>
      <c r="BK9" s="240">
        <v>4</v>
      </c>
      <c r="BL9" s="222" t="s">
        <v>310</v>
      </c>
      <c r="BM9" s="255"/>
      <c r="BN9" s="627"/>
      <c r="BO9" s="309"/>
      <c r="BP9" s="286"/>
      <c r="BQ9" s="287"/>
      <c r="BR9" s="240">
        <v>4</v>
      </c>
      <c r="BS9" s="691" t="s">
        <v>303</v>
      </c>
      <c r="BT9" s="255"/>
      <c r="BU9" s="309"/>
      <c r="BV9" s="309"/>
      <c r="BW9" s="287"/>
      <c r="BX9" s="224">
        <v>4</v>
      </c>
      <c r="BY9" s="71" t="s">
        <v>312</v>
      </c>
      <c r="BZ9" s="71"/>
      <c r="CA9" s="848"/>
      <c r="CB9" s="882"/>
      <c r="CC9" s="872"/>
    </row>
    <row r="10" spans="1:81">
      <c r="A10" s="434">
        <v>5</v>
      </c>
      <c r="B10" s="823" t="s">
        <v>310</v>
      </c>
      <c r="C10" s="933"/>
      <c r="D10" s="405"/>
      <c r="E10" s="405"/>
      <c r="F10" s="474"/>
      <c r="G10" s="226">
        <v>5</v>
      </c>
      <c r="H10" s="76" t="s">
        <v>309</v>
      </c>
      <c r="I10" s="247"/>
      <c r="J10" s="296"/>
      <c r="K10" s="296"/>
      <c r="L10" s="125"/>
      <c r="M10" s="226">
        <v>5</v>
      </c>
      <c r="N10" s="76" t="s">
        <v>309</v>
      </c>
      <c r="O10" s="247"/>
      <c r="P10" s="386"/>
      <c r="Q10" s="906"/>
      <c r="R10" s="907"/>
      <c r="S10" s="125"/>
      <c r="T10" s="240">
        <v>5</v>
      </c>
      <c r="U10" s="222" t="s">
        <v>310</v>
      </c>
      <c r="V10" s="222"/>
      <c r="W10" s="239"/>
      <c r="X10" s="299"/>
      <c r="Y10" s="299"/>
      <c r="Z10" s="287"/>
      <c r="AA10" s="240">
        <v>5</v>
      </c>
      <c r="AB10" s="222" t="s">
        <v>307</v>
      </c>
      <c r="AC10" s="255"/>
      <c r="AD10" s="239"/>
      <c r="AE10" s="299"/>
      <c r="AF10" s="300"/>
      <c r="AG10" s="265"/>
      <c r="AH10" s="239"/>
      <c r="AI10" s="224">
        <v>5</v>
      </c>
      <c r="AJ10" s="71" t="s">
        <v>312</v>
      </c>
      <c r="AK10" s="71"/>
      <c r="AL10" s="848"/>
      <c r="AM10" s="848"/>
      <c r="AN10" s="73"/>
      <c r="AO10" s="73"/>
      <c r="AP10" s="240">
        <v>5</v>
      </c>
      <c r="AQ10" s="222" t="s">
        <v>310</v>
      </c>
      <c r="AR10" s="763"/>
      <c r="AS10" s="299"/>
      <c r="AT10" s="299"/>
      <c r="AU10" s="239"/>
      <c r="AV10" s="239"/>
      <c r="AW10" s="240">
        <v>5</v>
      </c>
      <c r="AX10" s="222" t="s">
        <v>303</v>
      </c>
      <c r="AY10" s="222"/>
      <c r="AZ10" s="299"/>
      <c r="BA10" s="299"/>
      <c r="BB10" s="580"/>
      <c r="BC10" s="658"/>
      <c r="BD10" s="240">
        <v>5</v>
      </c>
      <c r="BE10" s="222" t="s">
        <v>304</v>
      </c>
      <c r="BF10" s="222"/>
      <c r="BG10" s="298"/>
      <c r="BH10" s="298"/>
      <c r="BI10" s="254"/>
      <c r="BJ10" s="254"/>
      <c r="BK10" s="240">
        <v>5</v>
      </c>
      <c r="BL10" s="222" t="s">
        <v>310</v>
      </c>
      <c r="BM10" s="353"/>
      <c r="BN10" s="794"/>
      <c r="BO10" s="299"/>
      <c r="BP10" s="286"/>
      <c r="BQ10" s="287"/>
      <c r="BR10" s="226">
        <v>5</v>
      </c>
      <c r="BS10" s="692" t="s">
        <v>309</v>
      </c>
      <c r="BT10" s="820"/>
      <c r="BU10" s="466"/>
      <c r="BV10" s="466"/>
      <c r="BW10" s="125"/>
      <c r="BX10" s="240">
        <v>5</v>
      </c>
      <c r="BY10" s="222" t="s">
        <v>304</v>
      </c>
      <c r="BZ10" s="222"/>
      <c r="CA10" s="298"/>
      <c r="CB10" s="803"/>
      <c r="CC10" s="783"/>
    </row>
    <row r="11" spans="1:81">
      <c r="A11" s="434">
        <v>6</v>
      </c>
      <c r="B11" s="823" t="s">
        <v>307</v>
      </c>
      <c r="C11" s="933"/>
      <c r="D11" s="405"/>
      <c r="E11" s="405"/>
      <c r="F11" s="474"/>
      <c r="G11" s="224">
        <v>6</v>
      </c>
      <c r="H11" s="71" t="s">
        <v>312</v>
      </c>
      <c r="I11" s="71"/>
      <c r="J11" s="297"/>
      <c r="K11" s="297"/>
      <c r="L11" s="354"/>
      <c r="M11" s="224">
        <v>6</v>
      </c>
      <c r="N11" s="71" t="s">
        <v>312</v>
      </c>
      <c r="O11" s="366"/>
      <c r="P11" s="843"/>
      <c r="Q11" s="381"/>
      <c r="R11" s="381"/>
      <c r="S11" s="354"/>
      <c r="T11" s="240">
        <v>6</v>
      </c>
      <c r="U11" s="222" t="s">
        <v>310</v>
      </c>
      <c r="V11" s="255"/>
      <c r="W11" s="239"/>
      <c r="X11" s="418" t="s">
        <v>542</v>
      </c>
      <c r="Y11" s="299"/>
      <c r="Z11" s="474" t="s">
        <v>485</v>
      </c>
      <c r="AA11" s="240">
        <v>6</v>
      </c>
      <c r="AB11" s="222" t="s">
        <v>303</v>
      </c>
      <c r="AC11" s="353"/>
      <c r="AD11" s="239"/>
      <c r="AE11" s="299"/>
      <c r="AF11" s="299"/>
      <c r="AG11" s="265"/>
      <c r="AH11" s="239"/>
      <c r="AI11" s="224">
        <v>6</v>
      </c>
      <c r="AJ11" s="71" t="s">
        <v>304</v>
      </c>
      <c r="AK11" s="71"/>
      <c r="AL11" s="297"/>
      <c r="AM11" s="297"/>
      <c r="AN11" s="73"/>
      <c r="AO11" s="73"/>
      <c r="AP11" s="240">
        <v>6</v>
      </c>
      <c r="AQ11" s="222" t="s">
        <v>310</v>
      </c>
      <c r="AR11" s="255"/>
      <c r="AS11" s="299"/>
      <c r="AT11" s="299"/>
      <c r="AU11" s="239"/>
      <c r="AV11" s="254"/>
      <c r="AW11" s="226">
        <v>6</v>
      </c>
      <c r="AX11" s="76" t="s">
        <v>309</v>
      </c>
      <c r="AY11" s="76"/>
      <c r="AZ11" s="852"/>
      <c r="BA11" s="466"/>
      <c r="BB11" s="853"/>
      <c r="BC11" s="854"/>
      <c r="BD11" s="240">
        <v>6</v>
      </c>
      <c r="BE11" s="222" t="s">
        <v>310</v>
      </c>
      <c r="BF11" s="789"/>
      <c r="BG11" s="309"/>
      <c r="BH11" s="309"/>
      <c r="BI11" s="286"/>
      <c r="BJ11" s="287"/>
      <c r="BK11" s="240">
        <v>6</v>
      </c>
      <c r="BL11" s="222" t="s">
        <v>307</v>
      </c>
      <c r="BM11" s="353"/>
      <c r="BN11" s="299"/>
      <c r="BO11" s="295"/>
      <c r="BP11" s="286"/>
      <c r="BQ11" s="287"/>
      <c r="BR11" s="224">
        <v>6</v>
      </c>
      <c r="BS11" s="693" t="s">
        <v>312</v>
      </c>
      <c r="BT11" s="71"/>
      <c r="BU11" s="848"/>
      <c r="BV11" s="848"/>
      <c r="BW11" s="73"/>
      <c r="BX11" s="240">
        <v>6</v>
      </c>
      <c r="BY11" s="222" t="s">
        <v>310</v>
      </c>
      <c r="BZ11" s="702"/>
      <c r="CA11" s="309"/>
      <c r="CB11" s="804"/>
      <c r="CC11" s="661"/>
    </row>
    <row r="12" spans="1:81">
      <c r="A12" s="434">
        <v>7</v>
      </c>
      <c r="B12" s="823" t="s">
        <v>303</v>
      </c>
      <c r="C12" s="934"/>
      <c r="D12" s="760"/>
      <c r="E12" s="405"/>
      <c r="F12" s="474"/>
      <c r="G12" s="240">
        <v>7</v>
      </c>
      <c r="H12" s="222" t="s">
        <v>304</v>
      </c>
      <c r="I12" s="406" t="s">
        <v>522</v>
      </c>
      <c r="J12" s="405"/>
      <c r="K12" s="405"/>
      <c r="L12" s="287"/>
      <c r="M12" s="240">
        <v>7</v>
      </c>
      <c r="N12" s="222" t="s">
        <v>304</v>
      </c>
      <c r="O12" s="406" t="s">
        <v>534</v>
      </c>
      <c r="P12" s="388"/>
      <c r="Q12" s="379"/>
      <c r="R12" s="379"/>
      <c r="S12" s="287"/>
      <c r="T12" s="240">
        <v>7</v>
      </c>
      <c r="U12" s="222" t="s">
        <v>307</v>
      </c>
      <c r="V12" s="255"/>
      <c r="W12" s="256"/>
      <c r="X12" s="299"/>
      <c r="Y12" s="418" t="s">
        <v>542</v>
      </c>
      <c r="Z12" s="287"/>
      <c r="AA12" s="226">
        <v>7</v>
      </c>
      <c r="AB12" s="76" t="s">
        <v>309</v>
      </c>
      <c r="AC12" s="76"/>
      <c r="AD12" s="112"/>
      <c r="AE12" s="850"/>
      <c r="AF12" s="466"/>
      <c r="AG12" s="237"/>
      <c r="AH12" s="112"/>
      <c r="AI12" s="240">
        <v>7</v>
      </c>
      <c r="AJ12" s="222" t="s">
        <v>310</v>
      </c>
      <c r="AK12" s="255"/>
      <c r="AL12" s="298"/>
      <c r="AM12" s="298"/>
      <c r="AN12" s="266"/>
      <c r="AO12" s="256"/>
      <c r="AP12" s="240">
        <v>7</v>
      </c>
      <c r="AQ12" s="222" t="s">
        <v>307</v>
      </c>
      <c r="AR12" s="223"/>
      <c r="AS12" s="299"/>
      <c r="AT12" s="763"/>
      <c r="AU12" s="256"/>
      <c r="AV12" s="254"/>
      <c r="AW12" s="224">
        <v>7</v>
      </c>
      <c r="AX12" s="71" t="s">
        <v>312</v>
      </c>
      <c r="AY12" s="71"/>
      <c r="AZ12" s="873"/>
      <c r="BA12" s="873"/>
      <c r="BB12" s="584"/>
      <c r="BC12" s="874"/>
      <c r="BD12" s="240">
        <v>7</v>
      </c>
      <c r="BE12" s="222" t="s">
        <v>310</v>
      </c>
      <c r="BF12" s="255"/>
      <c r="BG12" s="308"/>
      <c r="BH12" s="308"/>
      <c r="BI12" s="286"/>
      <c r="BJ12" s="287"/>
      <c r="BK12" s="240">
        <v>7</v>
      </c>
      <c r="BL12" s="222" t="s">
        <v>303</v>
      </c>
      <c r="BM12" s="255"/>
      <c r="BN12" s="627"/>
      <c r="BO12" s="299"/>
      <c r="BP12" s="286"/>
      <c r="BQ12" s="287"/>
      <c r="BR12" s="240">
        <v>7</v>
      </c>
      <c r="BS12" s="691" t="s">
        <v>304</v>
      </c>
      <c r="BT12" s="222"/>
      <c r="BU12" s="298"/>
      <c r="BV12" s="298"/>
      <c r="BW12" s="253"/>
      <c r="BX12" s="240">
        <v>7</v>
      </c>
      <c r="BY12" s="222" t="s">
        <v>310</v>
      </c>
      <c r="BZ12" s="763"/>
      <c r="CA12" s="308"/>
      <c r="CB12" s="805"/>
      <c r="CC12" s="662"/>
    </row>
    <row r="13" spans="1:81">
      <c r="A13" s="435">
        <v>8</v>
      </c>
      <c r="B13" s="400" t="s">
        <v>309</v>
      </c>
      <c r="C13" s="409"/>
      <c r="D13" s="811"/>
      <c r="E13" s="812"/>
      <c r="F13" s="475"/>
      <c r="G13" s="240">
        <v>8</v>
      </c>
      <c r="H13" s="222" t="s">
        <v>310</v>
      </c>
      <c r="I13" s="406" t="s">
        <v>522</v>
      </c>
      <c r="J13" s="405"/>
      <c r="K13" s="405"/>
      <c r="L13" s="474"/>
      <c r="M13" s="240">
        <v>8</v>
      </c>
      <c r="N13" s="222" t="s">
        <v>310</v>
      </c>
      <c r="O13" s="406" t="s">
        <v>535</v>
      </c>
      <c r="P13" s="388"/>
      <c r="Q13" s="379"/>
      <c r="R13" s="379"/>
      <c r="S13" s="287"/>
      <c r="T13" s="240">
        <v>8</v>
      </c>
      <c r="U13" s="222" t="s">
        <v>303</v>
      </c>
      <c r="V13" s="353"/>
      <c r="W13" s="256"/>
      <c r="X13" s="299"/>
      <c r="Y13" s="299"/>
      <c r="Z13" s="287"/>
      <c r="AA13" s="224">
        <v>8</v>
      </c>
      <c r="AB13" s="71" t="s">
        <v>312</v>
      </c>
      <c r="AC13" s="71"/>
      <c r="AD13" s="73"/>
      <c r="AE13" s="848"/>
      <c r="AF13" s="849"/>
      <c r="AG13" s="73"/>
      <c r="AH13" s="73"/>
      <c r="AI13" s="240">
        <v>8</v>
      </c>
      <c r="AJ13" s="222" t="s">
        <v>310</v>
      </c>
      <c r="AK13" s="255"/>
      <c r="AL13" s="298"/>
      <c r="AM13" s="298"/>
      <c r="AN13" s="264"/>
      <c r="AO13" s="254"/>
      <c r="AP13" s="240">
        <v>8</v>
      </c>
      <c r="AQ13" s="222" t="s">
        <v>303</v>
      </c>
      <c r="AR13" s="255"/>
      <c r="AS13" s="763"/>
      <c r="AT13" s="299"/>
      <c r="AU13" s="254"/>
      <c r="AV13" s="239"/>
      <c r="AW13" s="240">
        <v>8</v>
      </c>
      <c r="AX13" s="222" t="s">
        <v>304</v>
      </c>
      <c r="AY13" s="222"/>
      <c r="AZ13" s="590"/>
      <c r="BA13" s="590"/>
      <c r="BB13" s="584"/>
      <c r="BC13" s="781"/>
      <c r="BD13" s="240">
        <v>8</v>
      </c>
      <c r="BE13" s="222" t="s">
        <v>307</v>
      </c>
      <c r="BF13" s="255"/>
      <c r="BG13" s="502"/>
      <c r="BH13" s="299"/>
      <c r="BI13" s="286"/>
      <c r="BJ13" s="287"/>
      <c r="BK13" s="226">
        <v>8</v>
      </c>
      <c r="BL13" s="76" t="s">
        <v>309</v>
      </c>
      <c r="BM13" s="820"/>
      <c r="BN13" s="632"/>
      <c r="BO13" s="840"/>
      <c r="BP13" s="876"/>
      <c r="BQ13" s="125"/>
      <c r="BR13" s="240">
        <v>8</v>
      </c>
      <c r="BS13" s="691" t="s">
        <v>310</v>
      </c>
      <c r="BT13" s="222"/>
      <c r="BU13" s="309"/>
      <c r="BV13" s="309"/>
      <c r="BW13" s="239"/>
      <c r="BX13" s="224">
        <v>8</v>
      </c>
      <c r="BY13" s="71" t="s">
        <v>307</v>
      </c>
      <c r="BZ13" s="71"/>
      <c r="CA13" s="892"/>
      <c r="CB13" s="893"/>
      <c r="CC13" s="894"/>
    </row>
    <row r="14" spans="1:81">
      <c r="A14" s="816">
        <v>9</v>
      </c>
      <c r="B14" s="402" t="s">
        <v>312</v>
      </c>
      <c r="C14" s="411"/>
      <c r="D14" s="412"/>
      <c r="E14" s="412"/>
      <c r="F14" s="476"/>
      <c r="G14" s="250">
        <v>9</v>
      </c>
      <c r="H14" s="222" t="s">
        <v>310</v>
      </c>
      <c r="I14" s="406"/>
      <c r="J14" s="405" t="s">
        <v>516</v>
      </c>
      <c r="K14" s="405"/>
      <c r="L14" s="474" t="s">
        <v>485</v>
      </c>
      <c r="M14" s="250">
        <v>9</v>
      </c>
      <c r="N14" s="222" t="s">
        <v>310</v>
      </c>
      <c r="O14" s="904"/>
      <c r="P14" s="388"/>
      <c r="Q14" s="935" t="s">
        <v>494</v>
      </c>
      <c r="R14" s="379"/>
      <c r="S14" s="287" t="s">
        <v>496</v>
      </c>
      <c r="T14" s="838">
        <v>9</v>
      </c>
      <c r="U14" s="76" t="s">
        <v>309</v>
      </c>
      <c r="V14" s="76"/>
      <c r="W14" s="112"/>
      <c r="X14" s="466"/>
      <c r="Y14" s="466"/>
      <c r="Z14" s="125"/>
      <c r="AA14" s="250">
        <v>9</v>
      </c>
      <c r="AB14" s="222" t="s">
        <v>304</v>
      </c>
      <c r="AC14" s="222"/>
      <c r="AD14" s="253"/>
      <c r="AE14" s="298"/>
      <c r="AF14" s="494"/>
      <c r="AG14" s="73"/>
      <c r="AH14" s="254"/>
      <c r="AI14" s="240">
        <v>9</v>
      </c>
      <c r="AJ14" s="222" t="s">
        <v>307</v>
      </c>
      <c r="AK14" s="353"/>
      <c r="AL14" s="299"/>
      <c r="AM14" s="599"/>
      <c r="AN14" s="264"/>
      <c r="AO14" s="254"/>
      <c r="AP14" s="838">
        <v>9</v>
      </c>
      <c r="AQ14" s="76" t="s">
        <v>309</v>
      </c>
      <c r="AR14" s="820"/>
      <c r="AS14" s="466"/>
      <c r="AT14" s="466"/>
      <c r="AU14" s="78"/>
      <c r="AV14" s="78"/>
      <c r="AW14" s="250">
        <v>9</v>
      </c>
      <c r="AX14" s="222" t="s">
        <v>310</v>
      </c>
      <c r="AY14" s="222"/>
      <c r="AZ14" s="585"/>
      <c r="BA14" s="585"/>
      <c r="BB14" s="586"/>
      <c r="BC14" s="779"/>
      <c r="BD14" s="240">
        <v>9</v>
      </c>
      <c r="BE14" s="222" t="s">
        <v>303</v>
      </c>
      <c r="BF14" s="255"/>
      <c r="BG14" s="299"/>
      <c r="BH14" s="299"/>
      <c r="BI14" s="286"/>
      <c r="BJ14" s="287"/>
      <c r="BK14" s="224">
        <v>9</v>
      </c>
      <c r="BL14" s="71" t="s">
        <v>312</v>
      </c>
      <c r="BM14" s="71"/>
      <c r="BN14" s="633"/>
      <c r="BO14" s="848"/>
      <c r="BP14" s="73"/>
      <c r="BQ14" s="73"/>
      <c r="BR14" s="240">
        <v>9</v>
      </c>
      <c r="BS14" s="691" t="s">
        <v>310</v>
      </c>
      <c r="BT14" s="772"/>
      <c r="BU14" s="309"/>
      <c r="BV14" s="299"/>
      <c r="BW14" s="239"/>
      <c r="BX14" s="240">
        <v>9</v>
      </c>
      <c r="BY14" s="222" t="s">
        <v>303</v>
      </c>
      <c r="BZ14" s="701"/>
      <c r="CA14" s="299"/>
      <c r="CB14" s="802"/>
      <c r="CC14" s="658"/>
    </row>
    <row r="15" spans="1:81">
      <c r="A15" s="765">
        <v>10</v>
      </c>
      <c r="B15" s="823" t="s">
        <v>304</v>
      </c>
      <c r="C15" s="933"/>
      <c r="D15" s="405"/>
      <c r="E15" s="405"/>
      <c r="F15" s="474"/>
      <c r="G15" s="251">
        <v>10</v>
      </c>
      <c r="H15" s="222" t="s">
        <v>307</v>
      </c>
      <c r="I15" s="903" t="s">
        <v>522</v>
      </c>
      <c r="J15" s="405"/>
      <c r="K15" s="405" t="s">
        <v>516</v>
      </c>
      <c r="L15" s="287"/>
      <c r="M15" s="251">
        <v>10</v>
      </c>
      <c r="N15" s="222" t="s">
        <v>307</v>
      </c>
      <c r="O15" s="903" t="s">
        <v>534</v>
      </c>
      <c r="P15" s="388"/>
      <c r="Q15" s="770"/>
      <c r="R15" s="935" t="s">
        <v>494</v>
      </c>
      <c r="S15" s="287"/>
      <c r="T15" s="846">
        <v>10</v>
      </c>
      <c r="U15" s="71" t="s">
        <v>312</v>
      </c>
      <c r="V15" s="71"/>
      <c r="W15" s="73"/>
      <c r="X15" s="467"/>
      <c r="Y15" s="467"/>
      <c r="Z15" s="354"/>
      <c r="AA15" s="251">
        <v>10</v>
      </c>
      <c r="AB15" s="222" t="s">
        <v>310</v>
      </c>
      <c r="AC15" s="255"/>
      <c r="AD15" s="256"/>
      <c r="AE15" s="298"/>
      <c r="AF15" s="494"/>
      <c r="AG15" s="264"/>
      <c r="AH15" s="254"/>
      <c r="AI15" s="251">
        <v>10</v>
      </c>
      <c r="AJ15" s="222" t="s">
        <v>303</v>
      </c>
      <c r="AK15" s="353"/>
      <c r="AL15" s="299"/>
      <c r="AM15" s="299"/>
      <c r="AN15" s="264"/>
      <c r="AO15" s="254"/>
      <c r="AP15" s="846">
        <v>10</v>
      </c>
      <c r="AQ15" s="71" t="s">
        <v>312</v>
      </c>
      <c r="AR15" s="71"/>
      <c r="AS15" s="467"/>
      <c r="AT15" s="467"/>
      <c r="AU15" s="73"/>
      <c r="AV15" s="73"/>
      <c r="AW15" s="251">
        <v>10</v>
      </c>
      <c r="AX15" s="222" t="s">
        <v>310</v>
      </c>
      <c r="AY15" s="222"/>
      <c r="AZ15" s="587"/>
      <c r="BA15" s="588"/>
      <c r="BB15" s="589"/>
      <c r="BC15" s="780"/>
      <c r="BD15" s="226">
        <v>10</v>
      </c>
      <c r="BE15" s="76" t="s">
        <v>309</v>
      </c>
      <c r="BF15" s="820"/>
      <c r="BG15" s="466"/>
      <c r="BH15" s="466"/>
      <c r="BI15" s="876"/>
      <c r="BJ15" s="125"/>
      <c r="BK15" s="240">
        <v>10</v>
      </c>
      <c r="BL15" s="222" t="s">
        <v>304</v>
      </c>
      <c r="BM15" s="222"/>
      <c r="BN15" s="627"/>
      <c r="BO15" s="298"/>
      <c r="BP15" s="254"/>
      <c r="BQ15" s="254"/>
      <c r="BR15" s="240">
        <v>10</v>
      </c>
      <c r="BS15" s="691" t="s">
        <v>307</v>
      </c>
      <c r="BT15" s="255"/>
      <c r="BU15" s="299"/>
      <c r="BV15" s="295"/>
      <c r="BW15" s="763"/>
      <c r="BX15" s="226">
        <v>10</v>
      </c>
      <c r="BY15" s="76" t="s">
        <v>309</v>
      </c>
      <c r="BZ15" s="247"/>
      <c r="CA15" s="466"/>
      <c r="CB15" s="880"/>
      <c r="CC15" s="854"/>
    </row>
    <row r="16" spans="1:81">
      <c r="A16" s="439">
        <v>11</v>
      </c>
      <c r="B16" s="823" t="s">
        <v>310</v>
      </c>
      <c r="C16" s="933"/>
      <c r="D16" s="405"/>
      <c r="E16" s="405"/>
      <c r="F16" s="474"/>
      <c r="G16" s="252">
        <v>11</v>
      </c>
      <c r="H16" s="222" t="s">
        <v>303</v>
      </c>
      <c r="J16" s="405"/>
      <c r="K16" s="405"/>
      <c r="L16" s="287"/>
      <c r="M16" s="252">
        <v>11</v>
      </c>
      <c r="N16" s="222" t="s">
        <v>303</v>
      </c>
      <c r="O16" s="903"/>
      <c r="P16" s="388"/>
      <c r="Q16" s="771"/>
      <c r="R16" s="379"/>
      <c r="S16" s="287"/>
      <c r="T16" s="252">
        <v>11</v>
      </c>
      <c r="U16" s="222" t="s">
        <v>304</v>
      </c>
      <c r="V16" s="222"/>
      <c r="W16" s="253"/>
      <c r="X16" s="299"/>
      <c r="Y16" s="299"/>
      <c r="Z16" s="287"/>
      <c r="AA16" s="252">
        <v>11</v>
      </c>
      <c r="AB16" s="222" t="s">
        <v>310</v>
      </c>
      <c r="AC16" s="353"/>
      <c r="AD16" s="239"/>
      <c r="AE16" s="763"/>
      <c r="AF16" s="299"/>
      <c r="AG16" s="265"/>
      <c r="AH16" s="254"/>
      <c r="AI16" s="227">
        <v>11</v>
      </c>
      <c r="AJ16" s="76" t="s">
        <v>309</v>
      </c>
      <c r="AK16" s="76"/>
      <c r="AL16" s="296"/>
      <c r="AM16" s="296"/>
      <c r="AN16" s="356"/>
      <c r="AO16" s="112"/>
      <c r="AP16" s="252">
        <v>11</v>
      </c>
      <c r="AQ16" s="222" t="s">
        <v>304</v>
      </c>
      <c r="AR16" s="222"/>
      <c r="AS16" s="299"/>
      <c r="AT16" s="299"/>
      <c r="AU16" s="73"/>
      <c r="AV16" s="239"/>
      <c r="AW16" s="252">
        <v>11</v>
      </c>
      <c r="AX16" s="222" t="s">
        <v>307</v>
      </c>
      <c r="AY16" s="222"/>
      <c r="AZ16" s="763"/>
      <c r="BA16" s="585"/>
      <c r="BB16" s="586"/>
      <c r="BC16" s="779"/>
      <c r="BD16" s="224">
        <v>11</v>
      </c>
      <c r="BE16" s="71" t="s">
        <v>312</v>
      </c>
      <c r="BF16" s="71"/>
      <c r="BG16" s="848"/>
      <c r="BH16" s="848"/>
      <c r="BI16" s="73"/>
      <c r="BJ16" s="73"/>
      <c r="BK16" s="240">
        <v>11</v>
      </c>
      <c r="BL16" s="222" t="s">
        <v>310</v>
      </c>
      <c r="BM16" s="353"/>
      <c r="BN16" s="627"/>
      <c r="BO16" s="309"/>
      <c r="BP16" s="286"/>
      <c r="BQ16" s="287"/>
      <c r="BR16" s="240">
        <v>11</v>
      </c>
      <c r="BS16" s="691" t="s">
        <v>303</v>
      </c>
      <c r="BT16" s="353"/>
      <c r="BU16" s="299"/>
      <c r="BV16" s="298"/>
      <c r="BW16" s="287"/>
      <c r="BX16" s="224">
        <v>11</v>
      </c>
      <c r="BY16" s="71" t="s">
        <v>312</v>
      </c>
      <c r="BZ16" s="71"/>
      <c r="CA16" s="848"/>
      <c r="CB16" s="882"/>
      <c r="CC16" s="872"/>
    </row>
    <row r="17" spans="1:82">
      <c r="A17" s="434">
        <v>12</v>
      </c>
      <c r="B17" s="823" t="s">
        <v>310</v>
      </c>
      <c r="C17" s="933"/>
      <c r="D17" s="405" t="s">
        <v>479</v>
      </c>
      <c r="E17" s="405"/>
      <c r="F17" s="474" t="s">
        <v>485</v>
      </c>
      <c r="G17" s="226">
        <v>12</v>
      </c>
      <c r="H17" s="76" t="s">
        <v>309</v>
      </c>
      <c r="I17" s="247"/>
      <c r="J17" s="296"/>
      <c r="K17" s="296"/>
      <c r="L17" s="125"/>
      <c r="M17" s="226">
        <v>12</v>
      </c>
      <c r="N17" s="76" t="s">
        <v>309</v>
      </c>
      <c r="O17" s="835"/>
      <c r="P17" s="392"/>
      <c r="Q17" s="380"/>
      <c r="R17" s="836"/>
      <c r="S17" s="125"/>
      <c r="T17" s="240">
        <v>12</v>
      </c>
      <c r="U17" s="222" t="s">
        <v>310</v>
      </c>
      <c r="V17" s="772"/>
      <c r="W17" s="239"/>
      <c r="X17" s="299"/>
      <c r="Y17" s="299"/>
      <c r="Z17" s="287"/>
      <c r="AA17" s="240">
        <v>12</v>
      </c>
      <c r="AB17" s="222" t="s">
        <v>307</v>
      </c>
      <c r="AC17" s="255"/>
      <c r="AD17" s="239"/>
      <c r="AE17" s="299"/>
      <c r="AF17" s="773"/>
      <c r="AG17" s="265"/>
      <c r="AH17" s="239"/>
      <c r="AI17" s="224">
        <v>12</v>
      </c>
      <c r="AJ17" s="71" t="s">
        <v>312</v>
      </c>
      <c r="AK17" s="71"/>
      <c r="AL17" s="848"/>
      <c r="AM17" s="848"/>
      <c r="AN17" s="73"/>
      <c r="AO17" s="73"/>
      <c r="AP17" s="240">
        <v>12</v>
      </c>
      <c r="AQ17" s="222" t="s">
        <v>310</v>
      </c>
      <c r="AR17" s="255"/>
      <c r="AS17" s="299"/>
      <c r="AT17" s="299"/>
      <c r="AU17" s="239"/>
      <c r="AV17" s="239"/>
      <c r="AW17" s="240">
        <v>12</v>
      </c>
      <c r="AX17" s="222" t="s">
        <v>303</v>
      </c>
      <c r="AY17" s="222"/>
      <c r="AZ17" s="587"/>
      <c r="BA17" s="763"/>
      <c r="BB17" s="580"/>
      <c r="BC17" s="782"/>
      <c r="BD17" s="240">
        <v>12</v>
      </c>
      <c r="BE17" s="222" t="s">
        <v>304</v>
      </c>
      <c r="BF17" s="222"/>
      <c r="BG17" s="298"/>
      <c r="BH17" s="298"/>
      <c r="BI17" s="254"/>
      <c r="BJ17" s="254"/>
      <c r="BK17" s="240">
        <v>12</v>
      </c>
      <c r="BL17" s="222" t="s">
        <v>310</v>
      </c>
      <c r="BM17" s="353"/>
      <c r="BN17" s="627"/>
      <c r="BO17" s="295"/>
      <c r="BP17" s="286"/>
      <c r="BQ17" s="287"/>
      <c r="BR17" s="226">
        <v>12</v>
      </c>
      <c r="BS17" s="692" t="s">
        <v>309</v>
      </c>
      <c r="BT17" s="839"/>
      <c r="BU17" s="840"/>
      <c r="BV17" s="466"/>
      <c r="BW17" s="125"/>
      <c r="BX17" s="240">
        <v>12</v>
      </c>
      <c r="BY17" s="222" t="s">
        <v>304</v>
      </c>
      <c r="BZ17" s="222"/>
      <c r="CA17" s="298"/>
      <c r="CB17" s="803"/>
      <c r="CC17" s="783"/>
    </row>
    <row r="18" spans="1:82">
      <c r="A18" s="434">
        <v>13</v>
      </c>
      <c r="B18" s="823" t="s">
        <v>307</v>
      </c>
      <c r="C18" s="933"/>
      <c r="D18" s="405"/>
      <c r="E18" s="405" t="s">
        <v>479</v>
      </c>
      <c r="F18" s="474"/>
      <c r="G18" s="224">
        <v>13</v>
      </c>
      <c r="H18" s="71" t="s">
        <v>312</v>
      </c>
      <c r="I18" s="71"/>
      <c r="J18" s="297"/>
      <c r="K18" s="297"/>
      <c r="L18" s="354"/>
      <c r="M18" s="224">
        <v>13</v>
      </c>
      <c r="N18" s="71" t="s">
        <v>312</v>
      </c>
      <c r="O18" s="366"/>
      <c r="P18" s="844"/>
      <c r="Q18" s="381"/>
      <c r="R18" s="381"/>
      <c r="S18" s="354"/>
      <c r="T18" s="240">
        <v>13</v>
      </c>
      <c r="U18" s="222" t="s">
        <v>310</v>
      </c>
      <c r="V18" s="255"/>
      <c r="W18" s="239"/>
      <c r="X18" s="299"/>
      <c r="Y18" s="299"/>
      <c r="Z18" s="287"/>
      <c r="AA18" s="240">
        <v>13</v>
      </c>
      <c r="AB18" s="222" t="s">
        <v>303</v>
      </c>
      <c r="AC18" s="222"/>
      <c r="AD18" s="239"/>
      <c r="AE18" s="298"/>
      <c r="AF18" s="298"/>
      <c r="AG18" s="356"/>
      <c r="AH18" s="239"/>
      <c r="AI18" s="240">
        <v>13</v>
      </c>
      <c r="AJ18" s="222" t="s">
        <v>304</v>
      </c>
      <c r="AK18" s="222"/>
      <c r="AL18" s="298"/>
      <c r="AM18" s="298"/>
      <c r="AN18" s="254"/>
      <c r="AO18" s="254"/>
      <c r="AP18" s="240">
        <v>13</v>
      </c>
      <c r="AQ18" s="222" t="s">
        <v>310</v>
      </c>
      <c r="AR18" s="255"/>
      <c r="AS18" s="299"/>
      <c r="AT18" s="299"/>
      <c r="AU18" s="239"/>
      <c r="AV18" s="239"/>
      <c r="AW18" s="226">
        <v>13</v>
      </c>
      <c r="AX18" s="76" t="s">
        <v>309</v>
      </c>
      <c r="AY18" s="76"/>
      <c r="AZ18" s="855"/>
      <c r="BA18" s="855"/>
      <c r="BB18" s="856"/>
      <c r="BC18" s="857"/>
      <c r="BD18" s="240">
        <v>13</v>
      </c>
      <c r="BE18" s="222" t="s">
        <v>310</v>
      </c>
      <c r="BF18" s="789"/>
      <c r="BG18" s="309"/>
      <c r="BH18" s="309"/>
      <c r="BI18" s="286"/>
      <c r="BJ18" s="287"/>
      <c r="BK18" s="240">
        <v>13</v>
      </c>
      <c r="BL18" s="222" t="s">
        <v>307</v>
      </c>
      <c r="BM18" s="255"/>
      <c r="BN18" s="627"/>
      <c r="BO18" s="763"/>
      <c r="BP18" s="286"/>
      <c r="BQ18" s="287"/>
      <c r="BR18" s="224">
        <v>13</v>
      </c>
      <c r="BS18" s="693" t="s">
        <v>312</v>
      </c>
      <c r="BT18" s="71"/>
      <c r="BU18" s="848"/>
      <c r="BV18" s="848"/>
      <c r="BW18" s="73"/>
      <c r="BX18" s="240">
        <v>13</v>
      </c>
      <c r="BY18" s="222" t="s">
        <v>310</v>
      </c>
      <c r="BZ18" s="702"/>
      <c r="CA18" s="309"/>
      <c r="CB18" s="804"/>
      <c r="CC18" s="661"/>
    </row>
    <row r="19" spans="1:82">
      <c r="A19" s="434">
        <v>14</v>
      </c>
      <c r="B19" s="823" t="s">
        <v>303</v>
      </c>
      <c r="C19" s="934"/>
      <c r="D19" s="760"/>
      <c r="E19" s="405"/>
      <c r="F19" s="474"/>
      <c r="G19" s="240">
        <v>14</v>
      </c>
      <c r="H19" s="222" t="s">
        <v>304</v>
      </c>
      <c r="I19" s="406" t="s">
        <v>495</v>
      </c>
      <c r="J19" s="298"/>
      <c r="K19" s="298"/>
      <c r="L19" s="287"/>
      <c r="M19" s="240">
        <v>14</v>
      </c>
      <c r="N19" s="222" t="s">
        <v>304</v>
      </c>
      <c r="O19" s="406" t="s">
        <v>541</v>
      </c>
      <c r="P19" s="388"/>
      <c r="Q19" s="379"/>
      <c r="R19" s="379"/>
      <c r="S19" s="287"/>
      <c r="T19" s="240">
        <v>14</v>
      </c>
      <c r="U19" s="222" t="s">
        <v>307</v>
      </c>
      <c r="V19" s="353"/>
      <c r="W19" s="256"/>
      <c r="X19" s="299"/>
      <c r="Y19" s="763"/>
      <c r="Z19" s="763"/>
      <c r="AA19" s="226">
        <v>14</v>
      </c>
      <c r="AB19" s="76" t="s">
        <v>309</v>
      </c>
      <c r="AC19" s="247"/>
      <c r="AD19" s="112"/>
      <c r="AE19" s="296"/>
      <c r="AF19" s="296"/>
      <c r="AG19" s="237"/>
      <c r="AH19" s="112"/>
      <c r="AI19" s="240">
        <v>14</v>
      </c>
      <c r="AJ19" s="222" t="s">
        <v>310</v>
      </c>
      <c r="AK19" s="255"/>
      <c r="AL19" s="299"/>
      <c r="AM19" s="299"/>
      <c r="AN19" s="266"/>
      <c r="AO19" s="256"/>
      <c r="AP19" s="240">
        <v>14</v>
      </c>
      <c r="AQ19" s="222" t="s">
        <v>307</v>
      </c>
      <c r="AR19" s="255"/>
      <c r="AS19" s="299"/>
      <c r="AT19" s="299"/>
      <c r="AU19" s="256"/>
      <c r="AV19" s="256"/>
      <c r="AW19" s="224">
        <v>14</v>
      </c>
      <c r="AX19" s="71" t="s">
        <v>312</v>
      </c>
      <c r="AY19" s="71"/>
      <c r="AZ19" s="873"/>
      <c r="BA19" s="873"/>
      <c r="BB19" s="584"/>
      <c r="BC19" s="874"/>
      <c r="BD19" s="240">
        <v>14</v>
      </c>
      <c r="BE19" s="222" t="s">
        <v>310</v>
      </c>
      <c r="BF19" s="255"/>
      <c r="BG19" s="308"/>
      <c r="BH19" s="308"/>
      <c r="BI19" s="286"/>
      <c r="BJ19" s="287"/>
      <c r="BK19" s="240">
        <v>14</v>
      </c>
      <c r="BL19" s="222" t="s">
        <v>303</v>
      </c>
      <c r="BM19" s="353"/>
      <c r="BN19" s="794"/>
      <c r="BO19" s="299"/>
      <c r="BP19" s="292"/>
      <c r="BQ19" s="792"/>
      <c r="BR19" s="240">
        <v>14</v>
      </c>
      <c r="BS19" s="691" t="s">
        <v>304</v>
      </c>
      <c r="BT19" s="222"/>
      <c r="BU19" s="298"/>
      <c r="BV19" s="298"/>
      <c r="BW19" s="253"/>
      <c r="BX19" s="240">
        <v>14</v>
      </c>
      <c r="BY19" s="222" t="s">
        <v>310</v>
      </c>
      <c r="BZ19" s="255"/>
      <c r="CA19" s="299"/>
      <c r="CB19" s="802"/>
      <c r="CC19" s="658"/>
    </row>
    <row r="20" spans="1:82">
      <c r="A20" s="435">
        <v>15</v>
      </c>
      <c r="B20" s="400" t="s">
        <v>309</v>
      </c>
      <c r="C20" s="813"/>
      <c r="D20" s="410"/>
      <c r="E20" s="812"/>
      <c r="F20" s="475"/>
      <c r="G20" s="240">
        <v>15</v>
      </c>
      <c r="H20" s="222" t="s">
        <v>310</v>
      </c>
      <c r="I20" s="406" t="s">
        <v>495</v>
      </c>
      <c r="J20" s="298"/>
      <c r="K20" s="298"/>
      <c r="L20" s="287"/>
      <c r="M20" s="240">
        <v>15</v>
      </c>
      <c r="N20" s="222" t="s">
        <v>310</v>
      </c>
      <c r="O20" s="406" t="s">
        <v>541</v>
      </c>
      <c r="P20" s="388"/>
      <c r="Q20" s="379"/>
      <c r="R20" s="379"/>
      <c r="S20" s="287"/>
      <c r="T20" s="240">
        <v>15</v>
      </c>
      <c r="U20" s="222" t="s">
        <v>303</v>
      </c>
      <c r="V20" s="353"/>
      <c r="W20" s="256"/>
      <c r="X20" s="299"/>
      <c r="Y20" s="299"/>
      <c r="Z20" s="287"/>
      <c r="AA20" s="224">
        <v>15</v>
      </c>
      <c r="AB20" s="71" t="s">
        <v>312</v>
      </c>
      <c r="AC20" s="71"/>
      <c r="AD20" s="73"/>
      <c r="AE20" s="848"/>
      <c r="AF20" s="848"/>
      <c r="AG20" s="73"/>
      <c r="AH20" s="73"/>
      <c r="AI20" s="240">
        <v>15</v>
      </c>
      <c r="AJ20" s="222" t="s">
        <v>310</v>
      </c>
      <c r="AK20" s="255"/>
      <c r="AL20" s="298"/>
      <c r="AM20" s="298"/>
      <c r="AN20" s="264"/>
      <c r="AO20" s="254"/>
      <c r="AP20" s="240">
        <v>15</v>
      </c>
      <c r="AQ20" s="222" t="s">
        <v>303</v>
      </c>
      <c r="AR20" s="353"/>
      <c r="AS20" s="299"/>
      <c r="AT20" s="502"/>
      <c r="AU20" s="254"/>
      <c r="AV20" s="254"/>
      <c r="AW20" s="224">
        <v>15</v>
      </c>
      <c r="AX20" s="71" t="s">
        <v>304</v>
      </c>
      <c r="AY20" s="71"/>
      <c r="AZ20" s="583"/>
      <c r="BA20" s="583"/>
      <c r="BB20" s="584"/>
      <c r="BC20" s="890"/>
      <c r="BD20" s="240">
        <v>15</v>
      </c>
      <c r="BE20" s="222" t="s">
        <v>307</v>
      </c>
      <c r="BF20" s="255"/>
      <c r="BG20" s="299"/>
      <c r="BH20" s="295"/>
      <c r="BI20" s="286"/>
      <c r="BJ20" s="287"/>
      <c r="BK20" s="226">
        <v>15</v>
      </c>
      <c r="BL20" s="76" t="s">
        <v>309</v>
      </c>
      <c r="BM20" s="820"/>
      <c r="BN20" s="632"/>
      <c r="BO20" s="466"/>
      <c r="BP20" s="876"/>
      <c r="BQ20" s="125"/>
      <c r="BR20" s="240">
        <v>15</v>
      </c>
      <c r="BS20" s="691" t="s">
        <v>310</v>
      </c>
      <c r="BT20" s="222"/>
      <c r="BU20" s="309"/>
      <c r="BV20" s="309"/>
      <c r="BW20" s="239"/>
      <c r="BX20" s="240">
        <v>15</v>
      </c>
      <c r="BY20" s="222" t="s">
        <v>307</v>
      </c>
      <c r="BZ20" s="255"/>
      <c r="CA20" s="299"/>
      <c r="CB20" s="802"/>
      <c r="CC20" s="658"/>
    </row>
    <row r="21" spans="1:82">
      <c r="A21" s="436">
        <v>16</v>
      </c>
      <c r="B21" s="402" t="s">
        <v>312</v>
      </c>
      <c r="C21" s="402"/>
      <c r="D21" s="412"/>
      <c r="E21" s="412"/>
      <c r="F21" s="476"/>
      <c r="G21" s="240">
        <v>16</v>
      </c>
      <c r="H21" s="222" t="s">
        <v>310</v>
      </c>
      <c r="I21" s="904"/>
      <c r="J21" s="418" t="s">
        <v>520</v>
      </c>
      <c r="K21" s="298"/>
      <c r="L21" s="287" t="s">
        <v>496</v>
      </c>
      <c r="M21" s="240">
        <v>16</v>
      </c>
      <c r="N21" s="222" t="s">
        <v>310</v>
      </c>
      <c r="O21" s="406"/>
      <c r="P21" s="388"/>
      <c r="Q21" s="405" t="s">
        <v>540</v>
      </c>
      <c r="R21" s="379"/>
      <c r="S21" s="287" t="s">
        <v>496</v>
      </c>
      <c r="T21" s="226">
        <v>16</v>
      </c>
      <c r="U21" s="76" t="s">
        <v>309</v>
      </c>
      <c r="V21" s="839"/>
      <c r="W21" s="112"/>
      <c r="X21" s="466"/>
      <c r="Y21" s="466"/>
      <c r="Z21" s="125"/>
      <c r="AA21" s="240">
        <v>16</v>
      </c>
      <c r="AB21" s="222" t="s">
        <v>304</v>
      </c>
      <c r="AC21" s="222"/>
      <c r="AD21" s="253"/>
      <c r="AE21" s="298"/>
      <c r="AF21" s="298"/>
      <c r="AG21" s="73"/>
      <c r="AH21" s="254"/>
      <c r="AI21" s="224">
        <v>16</v>
      </c>
      <c r="AJ21" s="71" t="s">
        <v>307</v>
      </c>
      <c r="AK21" s="886"/>
      <c r="AL21" s="467"/>
      <c r="AM21" s="297"/>
      <c r="AN21" s="888"/>
      <c r="AO21" s="113"/>
      <c r="AP21" s="226">
        <v>16</v>
      </c>
      <c r="AQ21" s="76" t="s">
        <v>309</v>
      </c>
      <c r="AR21" s="76"/>
      <c r="AS21" s="466"/>
      <c r="AT21" s="466"/>
      <c r="AU21" s="112"/>
      <c r="AV21" s="112"/>
      <c r="AW21" s="240">
        <v>16</v>
      </c>
      <c r="AX21" s="222" t="s">
        <v>310</v>
      </c>
      <c r="AY21" s="222"/>
      <c r="AZ21" s="585"/>
      <c r="BA21" s="585"/>
      <c r="BB21" s="586"/>
      <c r="BC21" s="779"/>
      <c r="BD21" s="240">
        <v>16</v>
      </c>
      <c r="BE21" s="222" t="s">
        <v>303</v>
      </c>
      <c r="BF21" s="255"/>
      <c r="BG21" s="295"/>
      <c r="BH21" s="299"/>
      <c r="BI21" s="286"/>
      <c r="BJ21" s="287"/>
      <c r="BK21" s="224">
        <v>16</v>
      </c>
      <c r="BL21" s="71" t="s">
        <v>312</v>
      </c>
      <c r="BM21" s="71"/>
      <c r="BN21" s="633"/>
      <c r="BO21" s="848"/>
      <c r="BP21" s="73"/>
      <c r="BQ21" s="73"/>
      <c r="BR21" s="240">
        <v>16</v>
      </c>
      <c r="BS21" s="222" t="s">
        <v>310</v>
      </c>
      <c r="BT21" s="255"/>
      <c r="BU21" s="295"/>
      <c r="BV21" s="299"/>
      <c r="BW21" s="254"/>
      <c r="BX21" s="240">
        <v>16</v>
      </c>
      <c r="BY21" s="222" t="s">
        <v>303</v>
      </c>
      <c r="BZ21" s="353"/>
      <c r="CA21" s="299"/>
      <c r="CB21" s="802"/>
      <c r="CC21" s="658"/>
    </row>
    <row r="22" spans="1:82">
      <c r="A22" s="434">
        <v>17</v>
      </c>
      <c r="B22" s="823" t="s">
        <v>304</v>
      </c>
      <c r="C22" s="901"/>
      <c r="D22" s="405"/>
      <c r="E22" s="405"/>
      <c r="F22" s="474"/>
      <c r="G22" s="240">
        <v>17</v>
      </c>
      <c r="H22" s="222" t="s">
        <v>307</v>
      </c>
      <c r="I22" s="903" t="s">
        <v>495</v>
      </c>
      <c r="J22" s="298"/>
      <c r="K22" s="418" t="s">
        <v>520</v>
      </c>
      <c r="L22" s="287"/>
      <c r="M22" s="240">
        <v>17</v>
      </c>
      <c r="N22" s="222" t="s">
        <v>307</v>
      </c>
      <c r="O22" s="903" t="s">
        <v>541</v>
      </c>
      <c r="P22" s="388"/>
      <c r="Q22" s="405" t="s">
        <v>531</v>
      </c>
      <c r="R22" s="405" t="s">
        <v>540</v>
      </c>
      <c r="S22" s="474" t="s">
        <v>485</v>
      </c>
      <c r="T22" s="224">
        <v>17</v>
      </c>
      <c r="U22" s="71" t="s">
        <v>312</v>
      </c>
      <c r="V22" s="71"/>
      <c r="W22" s="73"/>
      <c r="X22" s="467"/>
      <c r="Y22" s="467"/>
      <c r="Z22" s="354"/>
      <c r="AA22" s="240">
        <v>17</v>
      </c>
      <c r="AB22" s="222" t="s">
        <v>310</v>
      </c>
      <c r="AC22" s="255"/>
      <c r="AD22" s="256"/>
      <c r="AE22" s="298"/>
      <c r="AF22" s="298"/>
      <c r="AG22" s="264"/>
      <c r="AH22" s="254"/>
      <c r="AI22" s="240">
        <v>17</v>
      </c>
      <c r="AJ22" s="222" t="s">
        <v>303</v>
      </c>
      <c r="AK22" s="353"/>
      <c r="AL22" s="308"/>
      <c r="AM22" s="299"/>
      <c r="AN22" s="264"/>
      <c r="AO22" s="254"/>
      <c r="AP22" s="224">
        <v>17</v>
      </c>
      <c r="AQ22" s="71" t="s">
        <v>312</v>
      </c>
      <c r="AR22" s="71"/>
      <c r="AS22" s="467"/>
      <c r="AT22" s="467"/>
      <c r="AU22" s="73"/>
      <c r="AV22" s="73"/>
      <c r="AW22" s="240">
        <v>17</v>
      </c>
      <c r="AX22" s="222" t="s">
        <v>310</v>
      </c>
      <c r="AY22" s="222"/>
      <c r="AZ22" s="587"/>
      <c r="BA22" s="588"/>
      <c r="BB22" s="589"/>
      <c r="BC22" s="780"/>
      <c r="BD22" s="226">
        <v>17</v>
      </c>
      <c r="BE22" s="76" t="s">
        <v>309</v>
      </c>
      <c r="BF22" s="820"/>
      <c r="BG22" s="466"/>
      <c r="BH22" s="302"/>
      <c r="BI22" s="876"/>
      <c r="BJ22" s="125"/>
      <c r="BK22" s="240">
        <v>17</v>
      </c>
      <c r="BL22" s="222" t="s">
        <v>304</v>
      </c>
      <c r="BM22" s="222"/>
      <c r="BN22" s="627"/>
      <c r="BO22" s="298"/>
      <c r="BP22" s="254"/>
      <c r="BQ22" s="254"/>
      <c r="BR22" s="240">
        <v>17</v>
      </c>
      <c r="BS22" s="222" t="s">
        <v>307</v>
      </c>
      <c r="BT22" s="255"/>
      <c r="BU22" s="299"/>
      <c r="BV22" s="295"/>
      <c r="BW22" s="287"/>
      <c r="BX22" s="226">
        <v>17</v>
      </c>
      <c r="BY22" s="76" t="s">
        <v>309</v>
      </c>
      <c r="BZ22" s="881"/>
      <c r="CA22" s="466"/>
      <c r="CB22" s="880"/>
      <c r="CC22" s="854"/>
    </row>
    <row r="23" spans="1:82">
      <c r="A23" s="434">
        <v>18</v>
      </c>
      <c r="B23" s="823" t="s">
        <v>310</v>
      </c>
      <c r="C23" s="406" t="s">
        <v>514</v>
      </c>
      <c r="D23" s="405" t="s">
        <v>481</v>
      </c>
      <c r="E23" s="404"/>
      <c r="F23" s="474"/>
      <c r="G23" s="240">
        <v>18</v>
      </c>
      <c r="H23" s="222" t="s">
        <v>303</v>
      </c>
      <c r="I23" s="255"/>
      <c r="J23" s="298"/>
      <c r="K23" s="298"/>
      <c r="L23" s="762"/>
      <c r="M23" s="240">
        <v>18</v>
      </c>
      <c r="N23" s="222" t="s">
        <v>303</v>
      </c>
      <c r="O23" s="406"/>
      <c r="P23" s="388"/>
      <c r="Q23" s="379"/>
      <c r="R23" s="405" t="s">
        <v>531</v>
      </c>
      <c r="S23" s="239"/>
      <c r="T23" s="224">
        <v>18</v>
      </c>
      <c r="U23" s="71" t="s">
        <v>304</v>
      </c>
      <c r="V23" s="71"/>
      <c r="W23" s="168"/>
      <c r="X23" s="467"/>
      <c r="Y23" s="467"/>
      <c r="Z23" s="354"/>
      <c r="AA23" s="240">
        <v>18</v>
      </c>
      <c r="AB23" s="222" t="s">
        <v>310</v>
      </c>
      <c r="AC23" s="353"/>
      <c r="AD23" s="239"/>
      <c r="AE23" s="298"/>
      <c r="AF23" s="298"/>
      <c r="AG23" s="265"/>
      <c r="AH23" s="239"/>
      <c r="AI23" s="226">
        <v>18</v>
      </c>
      <c r="AJ23" s="76" t="s">
        <v>309</v>
      </c>
      <c r="AK23" s="76"/>
      <c r="AL23" s="296"/>
      <c r="AM23" s="296"/>
      <c r="AN23" s="356"/>
      <c r="AO23" s="101"/>
      <c r="AP23" s="240">
        <v>18</v>
      </c>
      <c r="AQ23" s="222" t="s">
        <v>304</v>
      </c>
      <c r="AR23" s="222"/>
      <c r="AS23" s="299"/>
      <c r="AT23" s="299"/>
      <c r="AU23" s="73"/>
      <c r="AV23" s="254"/>
      <c r="AW23" s="240">
        <v>18</v>
      </c>
      <c r="AX23" s="222" t="s">
        <v>307</v>
      </c>
      <c r="AY23" s="222"/>
      <c r="AZ23" s="590"/>
      <c r="BA23" s="590"/>
      <c r="BB23" s="586"/>
      <c r="BC23" s="781"/>
      <c r="BD23" s="224">
        <v>18</v>
      </c>
      <c r="BE23" s="71" t="s">
        <v>312</v>
      </c>
      <c r="BF23" s="71"/>
      <c r="BG23" s="848"/>
      <c r="BH23" s="848"/>
      <c r="BI23" s="73"/>
      <c r="BJ23" s="73"/>
      <c r="BK23" s="240">
        <v>18</v>
      </c>
      <c r="BL23" s="222" t="s">
        <v>310</v>
      </c>
      <c r="BM23" s="789"/>
      <c r="BN23" s="627"/>
      <c r="BO23" s="309"/>
      <c r="BP23" s="286"/>
      <c r="BQ23" s="287"/>
      <c r="BR23" s="240">
        <v>18</v>
      </c>
      <c r="BS23" s="222" t="s">
        <v>303</v>
      </c>
      <c r="BT23" s="288"/>
      <c r="BU23" s="299"/>
      <c r="BV23" s="298"/>
      <c r="BW23" s="287"/>
      <c r="BX23" s="224">
        <v>18</v>
      </c>
      <c r="BY23" s="71" t="s">
        <v>312</v>
      </c>
      <c r="BZ23" s="71"/>
      <c r="CA23" s="848"/>
      <c r="CB23" s="882"/>
      <c r="CC23" s="872"/>
    </row>
    <row r="24" spans="1:82">
      <c r="A24" s="434">
        <v>19</v>
      </c>
      <c r="B24" s="823" t="s">
        <v>310</v>
      </c>
      <c r="C24" s="903" t="s">
        <v>514</v>
      </c>
      <c r="D24" s="761"/>
      <c r="E24" s="405" t="s">
        <v>481</v>
      </c>
      <c r="F24" s="474" t="s">
        <v>485</v>
      </c>
      <c r="G24" s="226">
        <v>19</v>
      </c>
      <c r="H24" s="76" t="s">
        <v>309</v>
      </c>
      <c r="I24" s="247"/>
      <c r="J24" s="296"/>
      <c r="K24" s="296"/>
      <c r="L24" s="821"/>
      <c r="M24" s="226">
        <v>19</v>
      </c>
      <c r="N24" s="76" t="s">
        <v>309</v>
      </c>
      <c r="O24" s="367"/>
      <c r="P24" s="392"/>
      <c r="Q24" s="380"/>
      <c r="R24" s="380"/>
      <c r="S24" s="101"/>
      <c r="T24" s="240">
        <v>19</v>
      </c>
      <c r="U24" s="222" t="s">
        <v>310</v>
      </c>
      <c r="V24" s="255"/>
      <c r="W24" s="239"/>
      <c r="X24" s="299"/>
      <c r="Y24" s="299"/>
      <c r="Z24" s="287"/>
      <c r="AA24" s="240">
        <v>19</v>
      </c>
      <c r="AB24" s="222" t="s">
        <v>307</v>
      </c>
      <c r="AC24" s="255"/>
      <c r="AD24" s="239"/>
      <c r="AE24" s="299"/>
      <c r="AF24" s="298"/>
      <c r="AG24" s="265"/>
      <c r="AH24" s="239"/>
      <c r="AI24" s="224">
        <v>19</v>
      </c>
      <c r="AJ24" s="71" t="s">
        <v>312</v>
      </c>
      <c r="AK24" s="71"/>
      <c r="AL24" s="848"/>
      <c r="AM24" s="848"/>
      <c r="AN24" s="73"/>
      <c r="AO24" s="73"/>
      <c r="AP24" s="240">
        <v>19</v>
      </c>
      <c r="AQ24" s="222" t="s">
        <v>310</v>
      </c>
      <c r="AR24" s="255"/>
      <c r="AS24" s="299"/>
      <c r="AT24" s="299"/>
      <c r="AU24" s="239"/>
      <c r="AV24" s="239"/>
      <c r="AW24" s="240">
        <v>19</v>
      </c>
      <c r="AX24" s="222" t="s">
        <v>303</v>
      </c>
      <c r="AY24" s="222"/>
      <c r="AZ24" s="590"/>
      <c r="BA24" s="590"/>
      <c r="BB24" s="591"/>
      <c r="BC24" s="781"/>
      <c r="BD24" s="240">
        <v>19</v>
      </c>
      <c r="BE24" s="222" t="s">
        <v>304</v>
      </c>
      <c r="BF24" s="222"/>
      <c r="BG24" s="298"/>
      <c r="BH24" s="298"/>
      <c r="BI24" s="254"/>
      <c r="BJ24" s="254"/>
      <c r="BK24" s="240">
        <v>19</v>
      </c>
      <c r="BL24" s="222" t="s">
        <v>310</v>
      </c>
      <c r="BM24" s="255"/>
      <c r="BN24" s="627"/>
      <c r="BO24" s="295"/>
      <c r="BP24" s="286"/>
      <c r="BQ24" s="287"/>
      <c r="BR24" s="226">
        <v>19</v>
      </c>
      <c r="BS24" s="76" t="s">
        <v>309</v>
      </c>
      <c r="BT24" s="878"/>
      <c r="BU24" s="466"/>
      <c r="BV24" s="466"/>
      <c r="BW24" s="125"/>
      <c r="BX24" s="240">
        <v>19</v>
      </c>
      <c r="BY24" s="222" t="s">
        <v>304</v>
      </c>
      <c r="BZ24" s="222"/>
      <c r="CA24" s="298"/>
      <c r="CB24" s="803"/>
      <c r="CC24" s="783"/>
    </row>
    <row r="25" spans="1:82">
      <c r="A25" s="434">
        <v>20</v>
      </c>
      <c r="B25" s="823" t="s">
        <v>307</v>
      </c>
      <c r="C25" s="406"/>
      <c r="D25" s="405"/>
      <c r="E25" s="405"/>
      <c r="F25" s="474"/>
      <c r="G25" s="224">
        <v>20</v>
      </c>
      <c r="H25" s="71" t="s">
        <v>312</v>
      </c>
      <c r="I25" s="71"/>
      <c r="J25" s="297"/>
      <c r="K25" s="297"/>
      <c r="L25" s="354"/>
      <c r="M25" s="224">
        <v>20</v>
      </c>
      <c r="N25" s="71" t="s">
        <v>312</v>
      </c>
      <c r="O25" s="71"/>
      <c r="P25" s="844"/>
      <c r="Q25" s="381"/>
      <c r="R25" s="381"/>
      <c r="S25" s="73"/>
      <c r="T25" s="240">
        <v>20</v>
      </c>
      <c r="U25" s="222" t="s">
        <v>310</v>
      </c>
      <c r="V25" s="255"/>
      <c r="W25" s="239"/>
      <c r="X25" s="299"/>
      <c r="Y25" s="299"/>
      <c r="Z25" s="287"/>
      <c r="AA25" s="240">
        <v>20</v>
      </c>
      <c r="AB25" s="222" t="s">
        <v>303</v>
      </c>
      <c r="AC25" s="222"/>
      <c r="AD25" s="239"/>
      <c r="AE25" s="502"/>
      <c r="AF25" s="299"/>
      <c r="AG25" s="265"/>
      <c r="AH25" s="239"/>
      <c r="AI25" s="240">
        <v>20</v>
      </c>
      <c r="AJ25" s="222" t="s">
        <v>304</v>
      </c>
      <c r="AK25" s="222"/>
      <c r="AL25" s="298"/>
      <c r="AM25" s="298"/>
      <c r="AN25" s="254"/>
      <c r="AO25" s="254"/>
      <c r="AP25" s="240">
        <v>20</v>
      </c>
      <c r="AQ25" s="222" t="s">
        <v>310</v>
      </c>
      <c r="AR25" s="255"/>
      <c r="AS25" s="299"/>
      <c r="AT25" s="299"/>
      <c r="AU25" s="239"/>
      <c r="AV25" s="239"/>
      <c r="AW25" s="226">
        <v>20</v>
      </c>
      <c r="AX25" s="76" t="s">
        <v>309</v>
      </c>
      <c r="AY25" s="76"/>
      <c r="AZ25" s="858"/>
      <c r="BA25" s="858"/>
      <c r="BB25" s="859"/>
      <c r="BC25" s="860"/>
      <c r="BD25" s="240">
        <v>20</v>
      </c>
      <c r="BE25" s="222" t="s">
        <v>310</v>
      </c>
      <c r="BF25" s="789"/>
      <c r="BG25" s="309"/>
      <c r="BH25" s="309"/>
      <c r="BI25" s="286"/>
      <c r="BJ25" s="287"/>
      <c r="BK25" s="240">
        <v>20</v>
      </c>
      <c r="BL25" s="222" t="s">
        <v>307</v>
      </c>
      <c r="BM25" s="255"/>
      <c r="BN25" s="627"/>
      <c r="BO25" s="763"/>
      <c r="BP25" s="286"/>
      <c r="BQ25" s="287"/>
      <c r="BR25" s="224">
        <v>20</v>
      </c>
      <c r="BS25" s="71" t="s">
        <v>312</v>
      </c>
      <c r="BT25" s="71"/>
      <c r="BU25" s="848"/>
      <c r="BV25" s="467"/>
      <c r="BW25" s="73"/>
      <c r="BX25" s="240">
        <v>20</v>
      </c>
      <c r="BY25" s="222" t="s">
        <v>310</v>
      </c>
      <c r="BZ25" s="701"/>
      <c r="CA25" s="299"/>
      <c r="CB25" s="802"/>
      <c r="CC25" s="658"/>
    </row>
    <row r="26" spans="1:82">
      <c r="A26" s="434">
        <v>21</v>
      </c>
      <c r="B26" s="823" t="s">
        <v>303</v>
      </c>
      <c r="C26" s="406"/>
      <c r="D26" s="405"/>
      <c r="E26" s="405"/>
      <c r="F26" s="474"/>
      <c r="G26" s="240">
        <v>21</v>
      </c>
      <c r="H26" s="222" t="s">
        <v>304</v>
      </c>
      <c r="I26" s="406" t="s">
        <v>538</v>
      </c>
      <c r="J26" s="298"/>
      <c r="K26" s="298"/>
      <c r="L26" s="287"/>
      <c r="M26" s="240">
        <v>21</v>
      </c>
      <c r="N26" s="222" t="s">
        <v>304</v>
      </c>
      <c r="O26" s="406" t="s">
        <v>542</v>
      </c>
      <c r="P26" s="388"/>
      <c r="Q26" s="379"/>
      <c r="R26" s="379"/>
      <c r="S26" s="254"/>
      <c r="T26" s="240">
        <v>21</v>
      </c>
      <c r="U26" s="222" t="s">
        <v>307</v>
      </c>
      <c r="V26" s="255"/>
      <c r="W26" s="256"/>
      <c r="X26" s="299"/>
      <c r="Y26" s="299"/>
      <c r="Z26" s="287"/>
      <c r="AA26" s="226">
        <v>21</v>
      </c>
      <c r="AB26" s="76" t="s">
        <v>309</v>
      </c>
      <c r="AC26" s="247"/>
      <c r="AD26" s="112"/>
      <c r="AE26" s="296"/>
      <c r="AF26" s="851"/>
      <c r="AG26" s="237"/>
      <c r="AH26" s="112"/>
      <c r="AI26" s="240">
        <v>21</v>
      </c>
      <c r="AJ26" s="222" t="s">
        <v>310</v>
      </c>
      <c r="AK26" s="255"/>
      <c r="AL26" s="298"/>
      <c r="AM26" s="298"/>
      <c r="AN26" s="266"/>
      <c r="AO26" s="256"/>
      <c r="AP26" s="240">
        <v>21</v>
      </c>
      <c r="AQ26" s="222" t="s">
        <v>307</v>
      </c>
      <c r="AR26" s="353"/>
      <c r="AS26" s="502"/>
      <c r="AT26" s="299"/>
      <c r="AU26" s="256"/>
      <c r="AV26" s="256"/>
      <c r="AW26" s="224">
        <v>21</v>
      </c>
      <c r="AX26" s="71" t="s">
        <v>312</v>
      </c>
      <c r="AY26" s="71"/>
      <c r="AZ26" s="848"/>
      <c r="BA26" s="848"/>
      <c r="BB26" s="73"/>
      <c r="BC26" s="872"/>
      <c r="BD26" s="240">
        <v>21</v>
      </c>
      <c r="BE26" s="222" t="s">
        <v>310</v>
      </c>
      <c r="BF26" s="255"/>
      <c r="BG26" s="308"/>
      <c r="BH26" s="308"/>
      <c r="BI26" s="286"/>
      <c r="BJ26" s="287"/>
      <c r="BK26" s="240">
        <v>21</v>
      </c>
      <c r="BL26" s="222" t="s">
        <v>303</v>
      </c>
      <c r="BM26" s="255"/>
      <c r="BN26" s="636"/>
      <c r="BO26" s="299"/>
      <c r="BP26" s="286"/>
      <c r="BQ26" s="287"/>
      <c r="BR26" s="240">
        <v>21</v>
      </c>
      <c r="BS26" s="222" t="s">
        <v>304</v>
      </c>
      <c r="BT26" s="222"/>
      <c r="BU26" s="298"/>
      <c r="BV26" s="295"/>
      <c r="BW26" s="253"/>
      <c r="BX26" s="240">
        <v>21</v>
      </c>
      <c r="BY26" s="222" t="s">
        <v>310</v>
      </c>
      <c r="BZ26" s="701"/>
      <c r="CA26" s="300"/>
      <c r="CB26" s="806"/>
      <c r="CC26" s="658"/>
    </row>
    <row r="27" spans="1:82">
      <c r="A27" s="435">
        <v>22</v>
      </c>
      <c r="B27" s="400" t="s">
        <v>309</v>
      </c>
      <c r="C27" s="409"/>
      <c r="D27" s="814"/>
      <c r="E27" s="814"/>
      <c r="F27" s="475"/>
      <c r="G27" s="240">
        <v>22</v>
      </c>
      <c r="H27" s="222" t="s">
        <v>310</v>
      </c>
      <c r="I27" s="903" t="s">
        <v>494</v>
      </c>
      <c r="J27" s="298"/>
      <c r="K27" s="298"/>
      <c r="L27" s="287"/>
      <c r="M27" s="240">
        <v>22</v>
      </c>
      <c r="N27" s="222" t="s">
        <v>310</v>
      </c>
      <c r="O27" s="406" t="s">
        <v>543</v>
      </c>
      <c r="P27" s="388"/>
      <c r="Q27" s="379"/>
      <c r="R27" s="379"/>
      <c r="S27" s="254"/>
      <c r="T27" s="240">
        <v>22</v>
      </c>
      <c r="U27" s="222" t="s">
        <v>303</v>
      </c>
      <c r="V27" s="353"/>
      <c r="W27" s="256"/>
      <c r="X27" s="299"/>
      <c r="Y27" s="299"/>
      <c r="Z27" s="287"/>
      <c r="AA27" s="224">
        <v>22</v>
      </c>
      <c r="AB27" s="71" t="s">
        <v>312</v>
      </c>
      <c r="AC27" s="71"/>
      <c r="AD27" s="73"/>
      <c r="AE27" s="848"/>
      <c r="AF27" s="848"/>
      <c r="AG27" s="73"/>
      <c r="AH27" s="73"/>
      <c r="AI27" s="240">
        <v>22</v>
      </c>
      <c r="AJ27" s="222" t="s">
        <v>310</v>
      </c>
      <c r="AK27" s="223"/>
      <c r="AL27" s="298"/>
      <c r="AM27" s="298"/>
      <c r="AN27" s="264"/>
      <c r="AO27" s="254"/>
      <c r="AP27" s="240">
        <v>22</v>
      </c>
      <c r="AQ27" s="222" t="s">
        <v>303</v>
      </c>
      <c r="AR27" s="353"/>
      <c r="AS27" s="299"/>
      <c r="AT27" s="299"/>
      <c r="AU27" s="254"/>
      <c r="AV27" s="254"/>
      <c r="AW27" s="240">
        <v>22</v>
      </c>
      <c r="AX27" s="222" t="s">
        <v>304</v>
      </c>
      <c r="AY27" s="222"/>
      <c r="AZ27" s="298"/>
      <c r="BA27" s="298"/>
      <c r="BB27" s="73"/>
      <c r="BC27" s="783"/>
      <c r="BD27" s="240">
        <v>22</v>
      </c>
      <c r="BE27" s="222" t="s">
        <v>307</v>
      </c>
      <c r="BF27" s="255"/>
      <c r="BG27" s="299"/>
      <c r="BH27" s="299"/>
      <c r="BI27" s="286"/>
      <c r="BJ27" s="287"/>
      <c r="BK27" s="226">
        <v>22</v>
      </c>
      <c r="BL27" s="76" t="s">
        <v>309</v>
      </c>
      <c r="BM27" s="820"/>
      <c r="BN27" s="632"/>
      <c r="BO27" s="840"/>
      <c r="BP27" s="876"/>
      <c r="BQ27" s="125"/>
      <c r="BR27" s="240">
        <v>22</v>
      </c>
      <c r="BS27" s="222" t="s">
        <v>310</v>
      </c>
      <c r="BT27" s="255"/>
      <c r="BU27" s="309"/>
      <c r="BV27" s="298"/>
      <c r="BW27" s="239"/>
      <c r="BX27" s="240">
        <v>22</v>
      </c>
      <c r="BY27" s="222" t="s">
        <v>307</v>
      </c>
      <c r="BZ27" s="222"/>
      <c r="CA27" s="358"/>
      <c r="CB27" s="807"/>
      <c r="CC27" s="665"/>
      <c r="CD27" s="689"/>
    </row>
    <row r="28" spans="1:82">
      <c r="A28" s="436">
        <v>23</v>
      </c>
      <c r="B28" s="402" t="s">
        <v>312</v>
      </c>
      <c r="C28" s="402"/>
      <c r="D28" s="403"/>
      <c r="E28" s="403"/>
      <c r="F28" s="476"/>
      <c r="G28" s="240">
        <v>23</v>
      </c>
      <c r="H28" s="222" t="s">
        <v>310</v>
      </c>
      <c r="J28" s="418" t="s">
        <v>522</v>
      </c>
      <c r="K28" s="298"/>
      <c r="L28" s="474" t="s">
        <v>485</v>
      </c>
      <c r="M28" s="240">
        <v>23</v>
      </c>
      <c r="N28" s="222" t="s">
        <v>310</v>
      </c>
      <c r="O28" s="406"/>
      <c r="P28" s="388"/>
      <c r="Q28" s="405" t="s">
        <v>534</v>
      </c>
      <c r="R28" s="379"/>
      <c r="S28" s="474" t="s">
        <v>485</v>
      </c>
      <c r="T28" s="226">
        <v>23</v>
      </c>
      <c r="U28" s="76" t="s">
        <v>309</v>
      </c>
      <c r="V28" s="820"/>
      <c r="W28" s="112"/>
      <c r="X28" s="840"/>
      <c r="Y28" s="466"/>
      <c r="Z28" s="125"/>
      <c r="AA28" s="240">
        <v>23</v>
      </c>
      <c r="AB28" s="222" t="s">
        <v>304</v>
      </c>
      <c r="AC28" s="222"/>
      <c r="AD28" s="253"/>
      <c r="AE28" s="298"/>
      <c r="AF28" s="298"/>
      <c r="AG28" s="73"/>
      <c r="AH28" s="254"/>
      <c r="AI28" s="240">
        <v>23</v>
      </c>
      <c r="AJ28" s="222" t="s">
        <v>307</v>
      </c>
      <c r="AK28" s="255"/>
      <c r="AL28" s="298"/>
      <c r="AM28" s="298"/>
      <c r="AN28" s="266"/>
      <c r="AO28" s="256"/>
      <c r="AP28" s="226">
        <v>23</v>
      </c>
      <c r="AQ28" s="76" t="s">
        <v>309</v>
      </c>
      <c r="AR28" s="820"/>
      <c r="AS28" s="466"/>
      <c r="AT28" s="466"/>
      <c r="AU28" s="112"/>
      <c r="AV28" s="112"/>
      <c r="AW28" s="240">
        <v>23</v>
      </c>
      <c r="AX28" s="222" t="s">
        <v>310</v>
      </c>
      <c r="AY28" s="255"/>
      <c r="AZ28" s="311"/>
      <c r="BA28" s="311"/>
      <c r="BB28" s="281"/>
      <c r="BC28" s="784"/>
      <c r="BD28" s="240">
        <v>23</v>
      </c>
      <c r="BE28" s="222" t="s">
        <v>303</v>
      </c>
      <c r="BF28" s="255"/>
      <c r="BG28" s="299"/>
      <c r="BH28" s="299"/>
      <c r="BI28" s="286"/>
      <c r="BJ28" s="287"/>
      <c r="BK28" s="224">
        <v>23</v>
      </c>
      <c r="BL28" s="71" t="s">
        <v>312</v>
      </c>
      <c r="BM28" s="71"/>
      <c r="BN28" s="633"/>
      <c r="BO28" s="848"/>
      <c r="BP28" s="73"/>
      <c r="BQ28" s="73"/>
      <c r="BR28" s="240">
        <v>23</v>
      </c>
      <c r="BS28" s="222" t="s">
        <v>310</v>
      </c>
      <c r="BT28" s="255"/>
      <c r="BU28" s="699"/>
      <c r="BV28" s="299"/>
      <c r="BW28" s="239"/>
      <c r="BX28" s="240">
        <v>23</v>
      </c>
      <c r="BY28" s="222" t="s">
        <v>303</v>
      </c>
      <c r="BZ28" s="702"/>
      <c r="CA28" s="359"/>
      <c r="CB28" s="808"/>
      <c r="CC28" s="665"/>
    </row>
    <row r="29" spans="1:82">
      <c r="A29" s="434">
        <v>24</v>
      </c>
      <c r="B29" s="823" t="s">
        <v>304</v>
      </c>
      <c r="C29" s="406" t="s">
        <v>516</v>
      </c>
      <c r="D29" s="404"/>
      <c r="E29" s="404"/>
      <c r="F29" s="474"/>
      <c r="G29" s="240">
        <v>24</v>
      </c>
      <c r="H29" s="222" t="s">
        <v>307</v>
      </c>
      <c r="I29" s="406" t="s">
        <v>540</v>
      </c>
      <c r="J29" s="298"/>
      <c r="K29" s="418" t="s">
        <v>522</v>
      </c>
      <c r="L29" s="287"/>
      <c r="M29" s="240">
        <v>24</v>
      </c>
      <c r="N29" s="222" t="s">
        <v>307</v>
      </c>
      <c r="O29" s="903" t="s">
        <v>543</v>
      </c>
      <c r="P29" s="388"/>
      <c r="Q29" s="379"/>
      <c r="R29" s="405" t="s">
        <v>534</v>
      </c>
      <c r="S29" s="254"/>
      <c r="T29" s="224">
        <v>24</v>
      </c>
      <c r="U29" s="71" t="s">
        <v>312</v>
      </c>
      <c r="V29" s="71"/>
      <c r="W29" s="73"/>
      <c r="X29" s="467"/>
      <c r="Y29" s="467"/>
      <c r="Z29" s="354"/>
      <c r="AA29" s="240">
        <v>24</v>
      </c>
      <c r="AB29" s="222" t="s">
        <v>310</v>
      </c>
      <c r="AC29" s="222"/>
      <c r="AD29" s="256"/>
      <c r="AE29" s="298"/>
      <c r="AF29" s="298"/>
      <c r="AG29" s="234"/>
      <c r="AH29" s="254"/>
      <c r="AI29" s="240">
        <v>24</v>
      </c>
      <c r="AJ29" s="222" t="s">
        <v>303</v>
      </c>
      <c r="AK29" s="353"/>
      <c r="AL29" s="298"/>
      <c r="AM29" s="298"/>
      <c r="AN29" s="264"/>
      <c r="AO29" s="254"/>
      <c r="AP29" s="224">
        <v>24</v>
      </c>
      <c r="AQ29" s="71" t="s">
        <v>312</v>
      </c>
      <c r="AR29" s="71"/>
      <c r="AS29" s="848"/>
      <c r="AT29" s="848"/>
      <c r="AU29" s="73"/>
      <c r="AV29" s="73"/>
      <c r="AW29" s="240">
        <v>24</v>
      </c>
      <c r="AX29" s="222" t="s">
        <v>310</v>
      </c>
      <c r="AY29" s="255"/>
      <c r="AZ29" s="312"/>
      <c r="BA29" s="313"/>
      <c r="BB29" s="282"/>
      <c r="BC29" s="785"/>
      <c r="BD29" s="226">
        <v>24</v>
      </c>
      <c r="BE29" s="76" t="s">
        <v>309</v>
      </c>
      <c r="BF29" s="820"/>
      <c r="BG29" s="466"/>
      <c r="BH29" s="302"/>
      <c r="BI29" s="876"/>
      <c r="BJ29" s="125"/>
      <c r="BK29" s="240">
        <v>24</v>
      </c>
      <c r="BL29" s="222" t="s">
        <v>304</v>
      </c>
      <c r="BM29" s="222"/>
      <c r="BN29" s="793"/>
      <c r="BO29" s="298"/>
      <c r="BP29" s="254"/>
      <c r="BQ29" s="254"/>
      <c r="BR29" s="240">
        <v>24</v>
      </c>
      <c r="BS29" s="222" t="s">
        <v>307</v>
      </c>
      <c r="BT29" s="763"/>
      <c r="BU29" s="699"/>
      <c r="BV29" s="295"/>
      <c r="BW29" s="798"/>
      <c r="BX29" s="224">
        <v>24</v>
      </c>
      <c r="BY29" s="71" t="s">
        <v>309</v>
      </c>
      <c r="BZ29" s="71"/>
      <c r="CA29" s="825"/>
      <c r="CB29" s="826"/>
      <c r="CC29" s="827"/>
    </row>
    <row r="30" spans="1:82">
      <c r="A30" s="434">
        <v>25</v>
      </c>
      <c r="B30" s="823" t="s">
        <v>310</v>
      </c>
      <c r="C30" s="406" t="s">
        <v>516</v>
      </c>
      <c r="D30" s="405"/>
      <c r="E30" s="404"/>
      <c r="F30" s="474"/>
      <c r="G30" s="240">
        <v>25</v>
      </c>
      <c r="H30" s="222" t="s">
        <v>303</v>
      </c>
      <c r="I30" s="903" t="s">
        <v>540</v>
      </c>
      <c r="J30" s="298"/>
      <c r="K30" s="298"/>
      <c r="L30" s="239"/>
      <c r="M30" s="240">
        <v>25</v>
      </c>
      <c r="N30" s="222" t="s">
        <v>303</v>
      </c>
      <c r="O30" s="406"/>
      <c r="P30" s="388"/>
      <c r="Q30" s="379"/>
      <c r="R30" s="379"/>
      <c r="S30" s="239"/>
      <c r="T30" s="240">
        <v>25</v>
      </c>
      <c r="U30" s="222" t="s">
        <v>304</v>
      </c>
      <c r="V30" s="222"/>
      <c r="W30" s="253"/>
      <c r="X30" s="299"/>
      <c r="Y30" s="299"/>
      <c r="Z30" s="287"/>
      <c r="AA30" s="240">
        <v>25</v>
      </c>
      <c r="AB30" s="222" t="s">
        <v>310</v>
      </c>
      <c r="AC30" s="255"/>
      <c r="AD30" s="239"/>
      <c r="AE30" s="298"/>
      <c r="AF30" s="298"/>
      <c r="AG30" s="265"/>
      <c r="AH30" s="239"/>
      <c r="AI30" s="226">
        <v>25</v>
      </c>
      <c r="AJ30" s="76" t="s">
        <v>309</v>
      </c>
      <c r="AK30" s="247"/>
      <c r="AL30" s="320"/>
      <c r="AM30" s="320"/>
      <c r="AN30" s="356"/>
      <c r="AO30" s="101"/>
      <c r="AP30" s="240">
        <v>25</v>
      </c>
      <c r="AQ30" s="222" t="s">
        <v>304</v>
      </c>
      <c r="AR30" s="222"/>
      <c r="AS30" s="298"/>
      <c r="AT30" s="298"/>
      <c r="AU30" s="73"/>
      <c r="AV30" s="254"/>
      <c r="AW30" s="240">
        <v>25</v>
      </c>
      <c r="AX30" s="222" t="s">
        <v>307</v>
      </c>
      <c r="AY30" s="255"/>
      <c r="AZ30" s="311"/>
      <c r="BA30" s="311"/>
      <c r="BB30" s="281"/>
      <c r="BC30" s="784"/>
      <c r="BD30" s="224">
        <v>25</v>
      </c>
      <c r="BE30" s="71" t="s">
        <v>312</v>
      </c>
      <c r="BF30" s="71"/>
      <c r="BG30" s="848"/>
      <c r="BH30" s="848"/>
      <c r="BI30" s="73"/>
      <c r="BJ30" s="73"/>
      <c r="BK30" s="240">
        <v>25</v>
      </c>
      <c r="BL30" s="222" t="s">
        <v>310</v>
      </c>
      <c r="BM30" s="255"/>
      <c r="BN30" s="637"/>
      <c r="BO30" s="309"/>
      <c r="BP30" s="286"/>
      <c r="BQ30" s="287"/>
      <c r="BR30" s="240">
        <v>25</v>
      </c>
      <c r="BS30" s="222" t="s">
        <v>303</v>
      </c>
      <c r="BT30" s="353"/>
      <c r="BU30" s="299"/>
      <c r="BV30" s="298"/>
      <c r="BW30" s="798"/>
      <c r="BX30" s="224">
        <v>25</v>
      </c>
      <c r="BY30" s="71" t="s">
        <v>312</v>
      </c>
      <c r="BZ30" s="71"/>
      <c r="CA30" s="828"/>
      <c r="CB30" s="829"/>
      <c r="CC30" s="830"/>
    </row>
    <row r="31" spans="1:82">
      <c r="A31" s="434">
        <v>26</v>
      </c>
      <c r="B31" s="823" t="s">
        <v>310</v>
      </c>
      <c r="C31" s="904"/>
      <c r="D31" s="405" t="s">
        <v>480</v>
      </c>
      <c r="E31" s="405"/>
      <c r="F31" s="474" t="s">
        <v>485</v>
      </c>
      <c r="G31" s="226">
        <v>26</v>
      </c>
      <c r="H31" s="822" t="s">
        <v>309</v>
      </c>
      <c r="I31" s="820"/>
      <c r="J31" s="296"/>
      <c r="K31" s="296"/>
      <c r="L31" s="101"/>
      <c r="M31" s="226">
        <v>26</v>
      </c>
      <c r="N31" s="822" t="s">
        <v>309</v>
      </c>
      <c r="O31" s="820"/>
      <c r="P31" s="392"/>
      <c r="Q31" s="380"/>
      <c r="R31" s="380"/>
      <c r="S31" s="101"/>
      <c r="T31" s="240">
        <v>26</v>
      </c>
      <c r="U31" s="222" t="s">
        <v>310</v>
      </c>
      <c r="V31" s="255"/>
      <c r="W31" s="239"/>
      <c r="X31" s="299"/>
      <c r="Y31" s="299"/>
      <c r="Z31" s="287"/>
      <c r="AA31" s="224">
        <v>26</v>
      </c>
      <c r="AB31" s="71" t="s">
        <v>307</v>
      </c>
      <c r="AC31" s="883"/>
      <c r="AD31" s="109"/>
      <c r="AE31" s="884"/>
      <c r="AF31" s="297"/>
      <c r="AG31" s="885"/>
      <c r="AH31" s="109"/>
      <c r="AI31" s="224">
        <v>26</v>
      </c>
      <c r="AJ31" s="71" t="s">
        <v>312</v>
      </c>
      <c r="AK31" s="71"/>
      <c r="AL31" s="848"/>
      <c r="AM31" s="848"/>
      <c r="AN31" s="73"/>
      <c r="AO31" s="73"/>
      <c r="AP31" s="240">
        <v>26</v>
      </c>
      <c r="AQ31" s="222" t="s">
        <v>310</v>
      </c>
      <c r="AR31" s="255"/>
      <c r="AS31" s="309"/>
      <c r="AT31" s="309"/>
      <c r="AU31" s="239"/>
      <c r="AV31" s="239"/>
      <c r="AW31" s="240">
        <v>26</v>
      </c>
      <c r="AX31" s="222" t="s">
        <v>303</v>
      </c>
      <c r="AY31" s="353"/>
      <c r="AZ31" s="314"/>
      <c r="BA31" s="314"/>
      <c r="BB31" s="283"/>
      <c r="BC31" s="786"/>
      <c r="BD31" s="240">
        <v>26</v>
      </c>
      <c r="BE31" s="222" t="s">
        <v>304</v>
      </c>
      <c r="BF31" s="222"/>
      <c r="BG31" s="298"/>
      <c r="BH31" s="298"/>
      <c r="BI31" s="254"/>
      <c r="BJ31" s="254"/>
      <c r="BK31" s="240">
        <v>26</v>
      </c>
      <c r="BL31" s="222" t="s">
        <v>310</v>
      </c>
      <c r="BM31" s="255"/>
      <c r="BN31" s="636"/>
      <c r="BO31" s="308"/>
      <c r="BP31" s="286"/>
      <c r="BQ31" s="287"/>
      <c r="BR31" s="226">
        <v>26</v>
      </c>
      <c r="BS31" s="76" t="s">
        <v>309</v>
      </c>
      <c r="BT31" s="879"/>
      <c r="BU31" s="466"/>
      <c r="BV31" s="466"/>
      <c r="BW31" s="125"/>
      <c r="BX31" s="224">
        <v>26</v>
      </c>
      <c r="BY31" s="71" t="s">
        <v>304</v>
      </c>
      <c r="BZ31" s="71"/>
      <c r="CA31" s="362"/>
      <c r="CB31" s="831"/>
      <c r="CC31" s="668"/>
    </row>
    <row r="32" spans="1:82">
      <c r="A32" s="434">
        <v>27</v>
      </c>
      <c r="B32" s="823" t="s">
        <v>307</v>
      </c>
      <c r="C32" s="903" t="s">
        <v>516</v>
      </c>
      <c r="D32" s="405"/>
      <c r="E32" s="405" t="s">
        <v>480</v>
      </c>
      <c r="F32" s="474"/>
      <c r="G32" s="224">
        <v>27</v>
      </c>
      <c r="H32" s="845" t="s">
        <v>312</v>
      </c>
      <c r="I32" s="71"/>
      <c r="J32" s="297"/>
      <c r="K32" s="297"/>
      <c r="L32" s="73"/>
      <c r="M32" s="224">
        <v>27</v>
      </c>
      <c r="N32" s="845" t="s">
        <v>312</v>
      </c>
      <c r="O32" s="71"/>
      <c r="P32" s="73"/>
      <c r="Q32" s="467"/>
      <c r="R32" s="467"/>
      <c r="S32" s="73"/>
      <c r="T32" s="240">
        <v>27</v>
      </c>
      <c r="U32" s="222" t="s">
        <v>310</v>
      </c>
      <c r="V32" s="255"/>
      <c r="W32" s="239"/>
      <c r="X32" s="299"/>
      <c r="Y32" s="299"/>
      <c r="Z32" s="287"/>
      <c r="AA32" s="224">
        <v>27</v>
      </c>
      <c r="AB32" s="71" t="s">
        <v>303</v>
      </c>
      <c r="AC32" s="886"/>
      <c r="AD32" s="109"/>
      <c r="AE32" s="467"/>
      <c r="AF32" s="887"/>
      <c r="AG32" s="885"/>
      <c r="AH32" s="109"/>
      <c r="AI32" s="240">
        <v>27</v>
      </c>
      <c r="AJ32" s="222" t="s">
        <v>304</v>
      </c>
      <c r="AK32" s="222"/>
      <c r="AL32" s="298"/>
      <c r="AM32" s="298"/>
      <c r="AN32" s="254"/>
      <c r="AO32" s="254"/>
      <c r="AP32" s="240">
        <v>27</v>
      </c>
      <c r="AQ32" s="222" t="s">
        <v>310</v>
      </c>
      <c r="AR32" s="353"/>
      <c r="AS32" s="309"/>
      <c r="AT32" s="309"/>
      <c r="AU32" s="239"/>
      <c r="AV32" s="239"/>
      <c r="AW32" s="226">
        <v>27</v>
      </c>
      <c r="AX32" s="76" t="s">
        <v>309</v>
      </c>
      <c r="AY32" s="861"/>
      <c r="AZ32" s="862"/>
      <c r="BA32" s="862"/>
      <c r="BB32" s="863"/>
      <c r="BC32" s="864"/>
      <c r="BD32" s="240">
        <v>27</v>
      </c>
      <c r="BE32" s="274" t="s">
        <v>310</v>
      </c>
      <c r="BF32" s="255"/>
      <c r="BG32" s="309"/>
      <c r="BH32" s="309"/>
      <c r="BI32" s="286"/>
      <c r="BJ32" s="287"/>
      <c r="BK32" s="240">
        <v>27</v>
      </c>
      <c r="BL32" s="222" t="s">
        <v>307</v>
      </c>
      <c r="BM32" s="353"/>
      <c r="BN32" s="627"/>
      <c r="BO32" s="309"/>
      <c r="BP32" s="286"/>
      <c r="BQ32" s="287"/>
      <c r="BR32" s="224">
        <v>27</v>
      </c>
      <c r="BS32" s="71" t="s">
        <v>312</v>
      </c>
      <c r="BT32" s="71"/>
      <c r="BU32" s="848"/>
      <c r="BV32" s="848"/>
      <c r="BW32" s="73"/>
      <c r="BX32" s="224">
        <v>27</v>
      </c>
      <c r="BY32" s="71" t="s">
        <v>310</v>
      </c>
      <c r="BZ32" s="71"/>
      <c r="CA32" s="825"/>
      <c r="CB32" s="826"/>
      <c r="CC32" s="827"/>
    </row>
    <row r="33" spans="1:84">
      <c r="A33" s="434">
        <v>28</v>
      </c>
      <c r="B33" s="823" t="s">
        <v>303</v>
      </c>
      <c r="C33" s="406"/>
      <c r="D33" s="420"/>
      <c r="E33" s="418"/>
      <c r="F33" s="474"/>
      <c r="G33" s="240">
        <v>28</v>
      </c>
      <c r="H33" s="222" t="s">
        <v>304</v>
      </c>
      <c r="I33" s="406" t="s">
        <v>531</v>
      </c>
      <c r="J33" s="298"/>
      <c r="K33" s="298"/>
      <c r="L33" s="254"/>
      <c r="M33" s="240">
        <v>28</v>
      </c>
      <c r="N33" s="274" t="s">
        <v>304</v>
      </c>
      <c r="O33" s="903"/>
      <c r="P33" s="253"/>
      <c r="Q33" s="299"/>
      <c r="R33" s="299"/>
      <c r="S33" s="254"/>
      <c r="T33" s="240">
        <v>28</v>
      </c>
      <c r="U33" s="222" t="s">
        <v>307</v>
      </c>
      <c r="V33" s="353"/>
      <c r="W33" s="256"/>
      <c r="X33" s="299"/>
      <c r="Y33" s="299"/>
      <c r="Z33" s="287"/>
      <c r="AA33" s="226">
        <v>28</v>
      </c>
      <c r="AB33" s="76" t="s">
        <v>309</v>
      </c>
      <c r="AC33" s="247"/>
      <c r="AD33" s="112"/>
      <c r="AE33" s="296"/>
      <c r="AF33" s="466"/>
      <c r="AG33" s="237"/>
      <c r="AH33" s="112"/>
      <c r="AI33" s="240">
        <v>28</v>
      </c>
      <c r="AJ33" s="222" t="s">
        <v>310</v>
      </c>
      <c r="AK33" s="353"/>
      <c r="AL33" s="298"/>
      <c r="AM33" s="298"/>
      <c r="AN33" s="266"/>
      <c r="AO33" s="256"/>
      <c r="AP33" s="240">
        <v>28</v>
      </c>
      <c r="AQ33" s="222" t="s">
        <v>307</v>
      </c>
      <c r="AR33" s="257"/>
      <c r="AS33" s="299"/>
      <c r="AT33" s="308"/>
      <c r="AU33" s="256"/>
      <c r="AV33" s="256"/>
      <c r="AW33" s="224">
        <v>28</v>
      </c>
      <c r="AX33" s="71" t="s">
        <v>312</v>
      </c>
      <c r="AY33" s="71"/>
      <c r="AZ33" s="848"/>
      <c r="BA33" s="848"/>
      <c r="BB33" s="73"/>
      <c r="BC33" s="872"/>
      <c r="BD33" s="240">
        <v>28</v>
      </c>
      <c r="BE33" s="289" t="s">
        <v>310</v>
      </c>
      <c r="BF33" s="255"/>
      <c r="BG33" s="308"/>
      <c r="BH33" s="308"/>
      <c r="BI33" s="286"/>
      <c r="BJ33" s="287"/>
      <c r="BK33" s="240">
        <v>28</v>
      </c>
      <c r="BL33" s="222" t="s">
        <v>303</v>
      </c>
      <c r="BM33" s="255"/>
      <c r="BN33" s="299"/>
      <c r="BO33" s="299"/>
      <c r="BP33" s="286"/>
      <c r="BQ33" s="287"/>
      <c r="BR33" s="240">
        <v>28</v>
      </c>
      <c r="BS33" s="222" t="s">
        <v>304</v>
      </c>
      <c r="BT33" s="222"/>
      <c r="BU33" s="298"/>
      <c r="BV33" s="298"/>
      <c r="BW33" s="253"/>
      <c r="BX33" s="224">
        <v>28</v>
      </c>
      <c r="BY33" s="71" t="s">
        <v>310</v>
      </c>
      <c r="BZ33" s="71"/>
      <c r="CA33" s="825"/>
      <c r="CB33" s="826"/>
      <c r="CC33" s="827"/>
    </row>
    <row r="34" spans="1:84">
      <c r="A34" s="435">
        <v>29</v>
      </c>
      <c r="B34" s="815" t="s">
        <v>309</v>
      </c>
      <c r="C34" s="409"/>
      <c r="D34" s="423"/>
      <c r="E34" s="423"/>
      <c r="F34" s="472"/>
      <c r="G34" s="240"/>
      <c r="H34" s="769"/>
      <c r="I34" s="222"/>
      <c r="J34" s="308"/>
      <c r="K34" s="308"/>
      <c r="L34" s="256"/>
      <c r="M34" s="240">
        <v>29</v>
      </c>
      <c r="N34" s="222" t="s">
        <v>310</v>
      </c>
      <c r="O34" s="255"/>
      <c r="P34" s="253"/>
      <c r="Q34" s="299"/>
      <c r="R34" s="299"/>
      <c r="S34" s="254"/>
      <c r="T34" s="240">
        <v>29</v>
      </c>
      <c r="U34" s="222" t="s">
        <v>303</v>
      </c>
      <c r="V34" s="353"/>
      <c r="W34" s="256"/>
      <c r="X34" s="299"/>
      <c r="Y34" s="299"/>
      <c r="Z34" s="287"/>
      <c r="AA34" s="224">
        <v>29</v>
      </c>
      <c r="AB34" s="71" t="s">
        <v>312</v>
      </c>
      <c r="AC34" s="71"/>
      <c r="AD34" s="73"/>
      <c r="AE34" s="848"/>
      <c r="AF34" s="848"/>
      <c r="AG34" s="73"/>
      <c r="AH34" s="73"/>
      <c r="AI34" s="240">
        <v>29</v>
      </c>
      <c r="AJ34" s="222" t="s">
        <v>310</v>
      </c>
      <c r="AK34" s="255"/>
      <c r="AL34" s="298"/>
      <c r="AM34" s="298"/>
      <c r="AN34" s="264"/>
      <c r="AO34" s="254"/>
      <c r="AP34" s="240">
        <v>29</v>
      </c>
      <c r="AQ34" s="222" t="s">
        <v>303</v>
      </c>
      <c r="AR34" s="255"/>
      <c r="AS34" s="308"/>
      <c r="AT34" s="502"/>
      <c r="AU34" s="254"/>
      <c r="AV34" s="254"/>
      <c r="AW34" s="240">
        <v>29</v>
      </c>
      <c r="AX34" s="222" t="s">
        <v>304</v>
      </c>
      <c r="AY34" s="222"/>
      <c r="AZ34" s="298"/>
      <c r="BA34" s="298"/>
      <c r="BB34" s="73"/>
      <c r="BC34" s="783"/>
      <c r="BD34" s="240">
        <v>29</v>
      </c>
      <c r="BE34" s="290" t="s">
        <v>307</v>
      </c>
      <c r="BF34" s="255"/>
      <c r="BG34" s="627"/>
      <c r="BH34" s="299"/>
      <c r="BI34" s="286"/>
      <c r="BJ34" s="287"/>
      <c r="BK34" s="226">
        <v>29</v>
      </c>
      <c r="BL34" s="76" t="s">
        <v>309</v>
      </c>
      <c r="BM34" s="820"/>
      <c r="BN34" s="877"/>
      <c r="BO34" s="466"/>
      <c r="BP34" s="876"/>
      <c r="BQ34" s="125"/>
      <c r="BR34" s="240">
        <v>29</v>
      </c>
      <c r="BS34" s="222" t="s">
        <v>310</v>
      </c>
      <c r="BT34" s="701"/>
      <c r="BU34" s="309"/>
      <c r="BV34" s="309"/>
      <c r="BW34" s="239"/>
      <c r="BX34" s="224">
        <v>29</v>
      </c>
      <c r="BY34" s="71" t="s">
        <v>307</v>
      </c>
      <c r="BZ34" s="71"/>
      <c r="CA34" s="825"/>
      <c r="CB34" s="826"/>
      <c r="CC34" s="827"/>
    </row>
    <row r="35" spans="1:84">
      <c r="A35" s="436">
        <v>30</v>
      </c>
      <c r="B35" s="817" t="s">
        <v>312</v>
      </c>
      <c r="C35" s="402"/>
      <c r="D35" s="818"/>
      <c r="E35" s="818"/>
      <c r="F35" s="819"/>
      <c r="G35" s="225"/>
      <c r="H35" s="81"/>
      <c r="I35" s="222"/>
      <c r="J35" s="308"/>
      <c r="K35" s="308"/>
      <c r="L35" s="256"/>
      <c r="M35" s="240">
        <v>30</v>
      </c>
      <c r="N35" s="222" t="s">
        <v>310</v>
      </c>
      <c r="O35" s="353"/>
      <c r="P35" s="253"/>
      <c r="Q35" s="418" t="s">
        <v>541</v>
      </c>
      <c r="R35" s="298"/>
      <c r="S35" s="474" t="s">
        <v>485</v>
      </c>
      <c r="T35" s="226">
        <v>30</v>
      </c>
      <c r="U35" s="76" t="s">
        <v>309</v>
      </c>
      <c r="V35" s="247"/>
      <c r="W35" s="112"/>
      <c r="X35" s="466"/>
      <c r="Y35" s="841"/>
      <c r="Z35" s="842"/>
      <c r="AA35" s="240">
        <v>30</v>
      </c>
      <c r="AB35" s="222" t="s">
        <v>304</v>
      </c>
      <c r="AC35" s="222"/>
      <c r="AD35" s="253"/>
      <c r="AE35" s="298"/>
      <c r="AF35" s="298"/>
      <c r="AG35" s="73"/>
      <c r="AH35" s="254"/>
      <c r="AI35" s="240">
        <v>30</v>
      </c>
      <c r="AJ35" s="222" t="s">
        <v>307</v>
      </c>
      <c r="AK35" s="255"/>
      <c r="AL35" s="309"/>
      <c r="AM35" s="309"/>
      <c r="AN35" s="266"/>
      <c r="AO35" s="256"/>
      <c r="AP35" s="226">
        <v>30</v>
      </c>
      <c r="AQ35" s="865" t="s">
        <v>309</v>
      </c>
      <c r="AR35" s="866"/>
      <c r="AS35" s="867"/>
      <c r="AT35" s="867"/>
      <c r="AU35" s="112"/>
      <c r="AV35" s="112"/>
      <c r="AW35" s="240">
        <v>30</v>
      </c>
      <c r="AX35" s="274" t="s">
        <v>310</v>
      </c>
      <c r="AY35" s="763"/>
      <c r="AZ35" s="315"/>
      <c r="BA35" s="315"/>
      <c r="BB35" s="285"/>
      <c r="BC35" s="787"/>
      <c r="BD35" s="240">
        <v>30</v>
      </c>
      <c r="BE35" s="222" t="s">
        <v>303</v>
      </c>
      <c r="BF35" s="353"/>
      <c r="BG35" s="299"/>
      <c r="BH35" s="299"/>
      <c r="BI35" s="286"/>
      <c r="BJ35" s="287"/>
      <c r="BK35" s="224">
        <v>30</v>
      </c>
      <c r="BL35" s="71" t="s">
        <v>312</v>
      </c>
      <c r="BM35" s="71"/>
      <c r="BN35" s="875"/>
      <c r="BO35" s="848"/>
      <c r="BP35" s="73"/>
      <c r="BQ35" s="73"/>
      <c r="BR35" s="240">
        <v>30</v>
      </c>
      <c r="BS35" s="222" t="s">
        <v>310</v>
      </c>
      <c r="BT35" s="701"/>
      <c r="BU35" s="295"/>
      <c r="BV35" s="295"/>
      <c r="BW35" s="254"/>
      <c r="BX35" s="224">
        <v>30</v>
      </c>
      <c r="BY35" s="71" t="s">
        <v>303</v>
      </c>
      <c r="BZ35" s="71"/>
      <c r="CA35" s="825"/>
      <c r="CB35" s="826"/>
      <c r="CC35" s="827"/>
    </row>
    <row r="36" spans="1:84" ht="15.75" thickBot="1">
      <c r="A36" s="766">
        <v>31</v>
      </c>
      <c r="B36" s="824" t="s">
        <v>304</v>
      </c>
      <c r="C36" s="902"/>
      <c r="D36" s="767"/>
      <c r="E36" s="767"/>
      <c r="F36" s="768"/>
      <c r="G36" s="228"/>
      <c r="H36" s="229"/>
      <c r="I36" s="269"/>
      <c r="J36" s="307"/>
      <c r="K36" s="307"/>
      <c r="L36" s="270"/>
      <c r="M36" s="747">
        <v>31</v>
      </c>
      <c r="N36" s="268" t="s">
        <v>307</v>
      </c>
      <c r="O36" s="259"/>
      <c r="P36" s="260"/>
      <c r="Q36" s="305"/>
      <c r="R36" s="936" t="s">
        <v>541</v>
      </c>
      <c r="S36" s="261"/>
      <c r="T36" s="747"/>
      <c r="U36" s="268"/>
      <c r="V36" s="269"/>
      <c r="W36" s="270"/>
      <c r="X36" s="307"/>
      <c r="Y36" s="307"/>
      <c r="Z36" s="270"/>
      <c r="AA36" s="747">
        <v>31</v>
      </c>
      <c r="AB36" s="268" t="s">
        <v>310</v>
      </c>
      <c r="AC36" s="269"/>
      <c r="AD36" s="270"/>
      <c r="AE36" s="307"/>
      <c r="AF36" s="307"/>
      <c r="AG36" s="271"/>
      <c r="AH36" s="270"/>
      <c r="AI36" s="747"/>
      <c r="AJ36" s="268"/>
      <c r="AK36" s="269"/>
      <c r="AL36" s="307"/>
      <c r="AM36" s="307"/>
      <c r="AN36" s="271"/>
      <c r="AO36" s="270"/>
      <c r="AP36" s="238">
        <v>31</v>
      </c>
      <c r="AQ36" s="868" t="s">
        <v>312</v>
      </c>
      <c r="AR36" s="869"/>
      <c r="AS36" s="870"/>
      <c r="AT36" s="870"/>
      <c r="AU36" s="871"/>
      <c r="AV36" s="871"/>
      <c r="AW36" s="747">
        <v>31</v>
      </c>
      <c r="AX36" s="273" t="s">
        <v>310</v>
      </c>
      <c r="AY36" s="602"/>
      <c r="AZ36" s="307"/>
      <c r="BA36" s="307"/>
      <c r="BB36" s="271"/>
      <c r="BC36" s="788"/>
      <c r="BD36" s="1011"/>
      <c r="BE36" s="1012"/>
      <c r="BF36" s="1013"/>
      <c r="BG36" s="307"/>
      <c r="BH36" s="611"/>
      <c r="BI36" s="790" t="s">
        <v>41</v>
      </c>
      <c r="BJ36" s="791"/>
      <c r="BK36" s="747">
        <v>31</v>
      </c>
      <c r="BL36" s="797" t="s">
        <v>304</v>
      </c>
      <c r="BM36" s="268"/>
      <c r="BN36" s="795"/>
      <c r="BO36" s="795"/>
      <c r="BP36" s="796"/>
      <c r="BQ36" s="748"/>
      <c r="BR36" s="1014"/>
      <c r="BS36" s="1015"/>
      <c r="BT36" s="1015"/>
      <c r="BU36" s="1015"/>
      <c r="BV36" s="1015"/>
      <c r="BW36" s="748"/>
      <c r="BX36" s="238">
        <v>31</v>
      </c>
      <c r="BY36" s="232" t="s">
        <v>309</v>
      </c>
      <c r="BZ36" s="232"/>
      <c r="CA36" s="832"/>
      <c r="CB36" s="833"/>
      <c r="CC36" s="834"/>
    </row>
    <row r="37" spans="1:84" ht="15.75" customHeight="1" thickTop="1">
      <c r="A37" s="558"/>
      <c r="B37" s="558"/>
      <c r="C37" s="562"/>
      <c r="D37" s="558"/>
      <c r="E37" s="558"/>
      <c r="F37" s="558"/>
      <c r="G37" s="558"/>
      <c r="H37" s="558"/>
      <c r="I37" s="562"/>
      <c r="J37" s="558"/>
      <c r="K37" s="558"/>
      <c r="L37" s="558"/>
      <c r="M37" s="558"/>
      <c r="N37" s="558"/>
      <c r="O37" s="559"/>
      <c r="P37" s="560"/>
      <c r="Q37" s="560"/>
      <c r="R37" s="560"/>
      <c r="S37" s="561"/>
      <c r="T37" s="558"/>
      <c r="U37" s="558"/>
      <c r="V37" s="562"/>
      <c r="W37" s="558"/>
      <c r="X37" s="558"/>
      <c r="Y37" s="558"/>
      <c r="Z37" s="558"/>
      <c r="AA37" s="558"/>
      <c r="AB37" s="558"/>
      <c r="AC37" s="562"/>
      <c r="AD37" s="558"/>
      <c r="AE37" s="558"/>
      <c r="AF37" s="558"/>
      <c r="AG37" s="558"/>
      <c r="AH37" s="558"/>
      <c r="AI37" s="558"/>
      <c r="AJ37" s="558"/>
      <c r="AK37" s="562"/>
      <c r="AL37" s="558"/>
      <c r="AM37" s="558"/>
      <c r="AN37" s="558"/>
      <c r="AO37" s="558"/>
      <c r="AP37" s="558"/>
      <c r="AQ37" s="558"/>
      <c r="AR37" s="562"/>
      <c r="AS37" s="558"/>
      <c r="AT37" s="558"/>
      <c r="AU37" s="558"/>
      <c r="AV37" s="558"/>
      <c r="AW37" s="558"/>
      <c r="AX37" s="558"/>
      <c r="AY37" s="562"/>
      <c r="AZ37" s="558"/>
      <c r="BA37" s="558"/>
      <c r="BB37" s="558"/>
      <c r="BC37" s="558"/>
      <c r="BD37" s="558"/>
      <c r="BE37" s="558"/>
      <c r="BF37" s="558"/>
      <c r="BG37" s="558"/>
      <c r="BH37" s="558"/>
      <c r="BI37" s="558"/>
      <c r="BJ37" s="558"/>
      <c r="BK37" s="558"/>
      <c r="BL37" s="558"/>
      <c r="BM37" s="558"/>
      <c r="BN37" s="558"/>
      <c r="BO37" s="558"/>
      <c r="BP37" s="558"/>
      <c r="BQ37" s="558"/>
      <c r="BR37" s="558"/>
      <c r="BS37" s="558"/>
      <c r="BT37" s="558"/>
      <c r="BU37" s="558"/>
      <c r="BV37" s="558"/>
      <c r="BW37" s="558"/>
      <c r="BX37" s="558"/>
      <c r="BY37" s="558"/>
      <c r="BZ37" s="558"/>
      <c r="CA37" s="558"/>
      <c r="CB37" s="558"/>
      <c r="CC37" s="558"/>
    </row>
    <row r="38" spans="1:84">
      <c r="A38" s="991" t="s">
        <v>548</v>
      </c>
      <c r="B38" s="991"/>
      <c r="C38" s="985">
        <v>21</v>
      </c>
      <c r="D38" s="763"/>
      <c r="E38" s="763"/>
      <c r="F38" s="558"/>
      <c r="G38" s="991" t="s">
        <v>548</v>
      </c>
      <c r="H38" s="991"/>
      <c r="I38" s="985">
        <v>20</v>
      </c>
      <c r="J38" s="763"/>
      <c r="K38" s="763"/>
      <c r="L38" s="558"/>
      <c r="M38" s="991" t="s">
        <v>548</v>
      </c>
      <c r="N38" s="991"/>
      <c r="O38" s="985">
        <v>23</v>
      </c>
      <c r="P38" s="560"/>
      <c r="Q38" s="763"/>
      <c r="R38" s="763"/>
      <c r="S38" s="561"/>
      <c r="T38" s="991" t="s">
        <v>548</v>
      </c>
      <c r="U38" s="991"/>
      <c r="V38" s="985"/>
      <c r="W38" s="558"/>
      <c r="X38" s="763"/>
      <c r="Y38" s="763"/>
      <c r="Z38" s="763"/>
      <c r="AA38" s="558"/>
      <c r="AB38" s="558"/>
      <c r="AC38" s="562"/>
      <c r="AD38" s="558"/>
      <c r="AE38" s="763"/>
      <c r="AF38" s="763"/>
      <c r="AG38" s="562"/>
      <c r="AH38" s="562"/>
      <c r="AI38" s="558"/>
      <c r="AJ38" s="558"/>
      <c r="AK38" s="562"/>
      <c r="AL38" s="763"/>
      <c r="AM38" s="763"/>
      <c r="AN38" s="558"/>
      <c r="AO38" s="558"/>
      <c r="AP38" s="558"/>
      <c r="AQ38" s="558"/>
      <c r="AR38" s="562"/>
      <c r="AS38" s="763"/>
      <c r="AT38" s="763"/>
      <c r="AU38" s="558"/>
      <c r="AV38" s="558"/>
      <c r="AW38" s="558"/>
      <c r="AX38" s="558"/>
      <c r="AY38" s="562"/>
      <c r="AZ38" s="763"/>
      <c r="BA38" s="763"/>
      <c r="BB38" s="558"/>
      <c r="BC38" s="558"/>
      <c r="BD38" s="558"/>
      <c r="BE38" s="558"/>
      <c r="BF38" s="562"/>
      <c r="BG38" s="763"/>
      <c r="BH38" s="763"/>
      <c r="BI38" s="558"/>
      <c r="BJ38" s="558"/>
      <c r="BK38" s="558"/>
      <c r="BL38" s="558"/>
      <c r="BM38" s="562"/>
      <c r="BN38" s="763"/>
      <c r="BO38" s="763"/>
      <c r="BP38" s="558"/>
      <c r="BQ38" s="558"/>
      <c r="BR38" s="558"/>
      <c r="BS38" s="558"/>
      <c r="BT38" s="562"/>
      <c r="BU38" s="763"/>
      <c r="BV38" s="763"/>
      <c r="BW38" s="763"/>
      <c r="BX38" s="558"/>
      <c r="BY38" s="558"/>
      <c r="BZ38" s="562"/>
      <c r="CA38" s="763"/>
      <c r="CB38" s="763"/>
      <c r="CC38" s="763"/>
    </row>
    <row r="39" spans="1:84">
      <c r="A39" s="989" t="s">
        <v>545</v>
      </c>
      <c r="B39" s="989"/>
      <c r="C39" s="985">
        <v>2</v>
      </c>
      <c r="D39" s="809"/>
      <c r="E39" s="809"/>
      <c r="F39" s="809"/>
      <c r="G39" s="989" t="s">
        <v>545</v>
      </c>
      <c r="H39" s="989"/>
      <c r="I39" s="985">
        <v>5</v>
      </c>
      <c r="J39" s="763"/>
      <c r="K39" s="763"/>
      <c r="L39" s="763"/>
      <c r="M39" s="989" t="s">
        <v>545</v>
      </c>
      <c r="N39" s="989"/>
      <c r="O39" s="985">
        <v>7</v>
      </c>
      <c r="P39" s="763"/>
      <c r="Q39" s="763"/>
      <c r="R39" s="763"/>
      <c r="S39" s="763"/>
      <c r="T39" s="989" t="s">
        <v>545</v>
      </c>
      <c r="U39" s="989"/>
      <c r="V39" s="985"/>
      <c r="W39" s="763"/>
      <c r="X39" s="763"/>
      <c r="Y39" s="763"/>
      <c r="Z39" s="763"/>
      <c r="AA39" s="991" t="s">
        <v>548</v>
      </c>
      <c r="AB39" s="991"/>
      <c r="AC39" s="985"/>
      <c r="AD39" s="763"/>
      <c r="AE39" s="763"/>
      <c r="AF39" s="763"/>
      <c r="AG39" s="763"/>
      <c r="AH39" s="763"/>
      <c r="AI39" s="991" t="s">
        <v>548</v>
      </c>
      <c r="AJ39" s="991"/>
      <c r="AK39" s="985"/>
      <c r="AL39" s="763"/>
      <c r="AM39" s="763"/>
      <c r="AN39" s="763"/>
      <c r="AO39" s="763"/>
      <c r="AP39" s="991" t="s">
        <v>548</v>
      </c>
      <c r="AQ39" s="991"/>
      <c r="AR39" s="985"/>
      <c r="AS39" s="763"/>
      <c r="AT39" s="763"/>
      <c r="AU39" s="763"/>
      <c r="AV39" s="763"/>
      <c r="AW39" s="991" t="s">
        <v>548</v>
      </c>
      <c r="AX39" s="991"/>
      <c r="AY39" s="985"/>
      <c r="AZ39" s="763"/>
      <c r="BA39" s="763"/>
      <c r="BB39" s="763"/>
      <c r="BC39" s="763"/>
      <c r="BD39" s="991" t="s">
        <v>548</v>
      </c>
      <c r="BE39" s="991"/>
      <c r="BF39" s="985"/>
      <c r="BG39" s="763"/>
      <c r="BH39" s="763"/>
      <c r="BI39" s="763"/>
      <c r="BJ39" s="763"/>
      <c r="BK39" s="991" t="s">
        <v>548</v>
      </c>
      <c r="BL39" s="991"/>
      <c r="BM39" s="985"/>
      <c r="BN39" s="763"/>
      <c r="BO39" s="763"/>
      <c r="BP39" s="763"/>
      <c r="BQ39" s="763"/>
      <c r="BR39" s="991" t="s">
        <v>548</v>
      </c>
      <c r="BS39" s="991"/>
      <c r="BT39" s="985"/>
      <c r="BU39" s="763"/>
      <c r="BV39" s="763"/>
      <c r="BW39" s="763"/>
      <c r="BX39" s="991" t="s">
        <v>548</v>
      </c>
      <c r="BY39" s="991"/>
      <c r="BZ39" s="985"/>
      <c r="CA39" s="763"/>
      <c r="CB39" s="763"/>
      <c r="CC39" s="763"/>
      <c r="CD39" s="54"/>
      <c r="CE39" s="55"/>
      <c r="CF39" s="56"/>
    </row>
    <row r="40" spans="1:84" ht="15" customHeight="1">
      <c r="A40" s="989" t="s">
        <v>546</v>
      </c>
      <c r="B40" s="989"/>
      <c r="C40" s="985">
        <v>1</v>
      </c>
      <c r="D40" s="809"/>
      <c r="E40" s="809"/>
      <c r="F40" s="809"/>
      <c r="G40" s="989" t="s">
        <v>546</v>
      </c>
      <c r="H40" s="989"/>
      <c r="I40" s="985">
        <v>3</v>
      </c>
      <c r="J40" s="763"/>
      <c r="K40" s="763"/>
      <c r="L40" s="763"/>
      <c r="M40" s="989" t="s">
        <v>546</v>
      </c>
      <c r="N40" s="989"/>
      <c r="O40" s="985">
        <v>0</v>
      </c>
      <c r="P40" s="763"/>
      <c r="Q40" s="763"/>
      <c r="R40" s="763"/>
      <c r="S40" s="763"/>
      <c r="T40" s="989" t="s">
        <v>546</v>
      </c>
      <c r="U40" s="989"/>
      <c r="V40" s="985"/>
      <c r="W40" s="763"/>
      <c r="X40" s="763"/>
      <c r="Y40" s="763"/>
      <c r="Z40" s="763"/>
      <c r="AA40" s="989" t="s">
        <v>545</v>
      </c>
      <c r="AB40" s="989"/>
      <c r="AC40" s="985"/>
      <c r="AD40" s="763"/>
      <c r="AE40" s="763"/>
      <c r="AF40" s="763"/>
      <c r="AG40" s="763"/>
      <c r="AH40" s="763"/>
      <c r="AI40" s="989" t="s">
        <v>545</v>
      </c>
      <c r="AJ40" s="989"/>
      <c r="AK40" s="985"/>
      <c r="AL40" s="810"/>
      <c r="AM40" s="763"/>
      <c r="AN40" s="763"/>
      <c r="AO40" s="763"/>
      <c r="AP40" s="989" t="s">
        <v>545</v>
      </c>
      <c r="AQ40" s="989"/>
      <c r="AR40" s="985"/>
      <c r="AS40" s="810"/>
      <c r="AT40" s="763"/>
      <c r="AU40" s="763"/>
      <c r="AV40" s="763"/>
      <c r="AW40" s="989" t="s">
        <v>545</v>
      </c>
      <c r="AX40" s="989"/>
      <c r="AY40" s="985"/>
      <c r="AZ40" s="810"/>
      <c r="BA40" s="763"/>
      <c r="BB40" s="763"/>
      <c r="BC40" s="763"/>
      <c r="BD40" s="989" t="s">
        <v>545</v>
      </c>
      <c r="BE40" s="989"/>
      <c r="BF40" s="985"/>
      <c r="BG40" s="810"/>
      <c r="BH40" s="763"/>
      <c r="BI40" s="763"/>
      <c r="BJ40" s="763"/>
      <c r="BK40" s="989" t="s">
        <v>545</v>
      </c>
      <c r="BL40" s="989"/>
      <c r="BM40" s="985"/>
      <c r="BN40" s="763"/>
      <c r="BO40" s="763"/>
      <c r="BP40" s="763"/>
      <c r="BQ40" s="763"/>
      <c r="BR40" s="989" t="s">
        <v>545</v>
      </c>
      <c r="BS40" s="989"/>
      <c r="BT40" s="985"/>
      <c r="BU40" s="763"/>
      <c r="BV40" s="763"/>
      <c r="BW40" s="763"/>
      <c r="BX40" s="989" t="s">
        <v>545</v>
      </c>
      <c r="BY40" s="989"/>
      <c r="BZ40" s="985"/>
      <c r="CA40" s="810"/>
      <c r="CB40" s="810"/>
      <c r="CC40" s="763"/>
      <c r="CD40" s="57"/>
      <c r="CE40" s="61"/>
      <c r="CF40" s="58"/>
    </row>
    <row r="41" spans="1:84">
      <c r="A41" s="990" t="s">
        <v>547</v>
      </c>
      <c r="B41" s="990"/>
      <c r="C41" s="986">
        <f>((C39*1)+(C40*0.3))/((C38/5)*2)</f>
        <v>0.27380952380952378</v>
      </c>
      <c r="D41" s="809"/>
      <c r="E41" s="809"/>
      <c r="F41" s="809"/>
      <c r="G41" s="990" t="s">
        <v>547</v>
      </c>
      <c r="H41" s="990"/>
      <c r="I41" s="986">
        <f>((I39*1)+(I40*0.3))/((I38/5)*2)</f>
        <v>0.73750000000000004</v>
      </c>
      <c r="J41" s="763"/>
      <c r="K41" s="763"/>
      <c r="L41" s="763"/>
      <c r="M41" s="990" t="s">
        <v>547</v>
      </c>
      <c r="N41" s="990"/>
      <c r="O41" s="986">
        <f>((O39*1)+(O40*0.3))/((O38/5)*2)</f>
        <v>0.76086956521739135</v>
      </c>
      <c r="P41" s="763"/>
      <c r="Q41" s="763"/>
      <c r="R41" s="763"/>
      <c r="S41" s="763"/>
      <c r="T41" s="990" t="s">
        <v>547</v>
      </c>
      <c r="U41" s="990"/>
      <c r="V41" s="986" t="e">
        <f>((V39*1)+(V40*0.3))/((V38/5)*2)</f>
        <v>#DIV/0!</v>
      </c>
      <c r="W41" s="763"/>
      <c r="X41" s="763"/>
      <c r="Y41" s="763"/>
      <c r="Z41" s="763"/>
      <c r="AA41" s="989" t="s">
        <v>546</v>
      </c>
      <c r="AB41" s="989"/>
      <c r="AC41" s="985"/>
      <c r="AD41" s="763"/>
      <c r="AE41" s="763"/>
      <c r="AF41" s="763"/>
      <c r="AG41" s="763"/>
      <c r="AH41" s="763"/>
      <c r="AI41" s="989" t="s">
        <v>546</v>
      </c>
      <c r="AJ41" s="989"/>
      <c r="AK41" s="985"/>
      <c r="AL41" s="763"/>
      <c r="AM41" s="763"/>
      <c r="AN41" s="763"/>
      <c r="AO41" s="763"/>
      <c r="AP41" s="989" t="s">
        <v>546</v>
      </c>
      <c r="AQ41" s="989"/>
      <c r="AR41" s="985"/>
      <c r="AS41" s="763"/>
      <c r="AT41" s="763"/>
      <c r="AU41" s="763"/>
      <c r="AV41" s="763"/>
      <c r="AW41" s="989" t="s">
        <v>546</v>
      </c>
      <c r="AX41" s="989"/>
      <c r="AY41" s="985"/>
      <c r="AZ41" s="763"/>
      <c r="BA41" s="763"/>
      <c r="BB41" s="763"/>
      <c r="BC41" s="763"/>
      <c r="BD41" s="989" t="s">
        <v>546</v>
      </c>
      <c r="BE41" s="989"/>
      <c r="BF41" s="985"/>
      <c r="BG41" s="763"/>
      <c r="BH41" s="763"/>
      <c r="BI41" s="763"/>
      <c r="BJ41" s="763"/>
      <c r="BK41" s="989" t="s">
        <v>546</v>
      </c>
      <c r="BL41" s="989"/>
      <c r="BM41" s="985"/>
      <c r="BN41" s="763"/>
      <c r="BO41" s="763"/>
      <c r="BP41" s="763"/>
      <c r="BQ41" s="763"/>
      <c r="BR41" s="989" t="s">
        <v>546</v>
      </c>
      <c r="BS41" s="989"/>
      <c r="BT41" s="985"/>
      <c r="BU41" s="763"/>
      <c r="BV41" s="763"/>
      <c r="BW41" s="763"/>
      <c r="BX41" s="989" t="s">
        <v>546</v>
      </c>
      <c r="BY41" s="989"/>
      <c r="BZ41" s="985"/>
      <c r="CA41" s="763"/>
      <c r="CB41" s="763"/>
      <c r="CC41" s="763"/>
      <c r="CD41" s="57"/>
      <c r="CE41" s="61"/>
      <c r="CF41" s="58"/>
    </row>
    <row r="42" spans="1:84">
      <c r="A42" s="809"/>
      <c r="B42" s="809"/>
      <c r="C42" s="809"/>
      <c r="D42" s="809"/>
      <c r="E42" s="809"/>
      <c r="F42" s="809"/>
      <c r="G42" s="763"/>
      <c r="H42" s="763"/>
      <c r="I42" s="763"/>
      <c r="J42" s="763"/>
      <c r="K42" s="763"/>
      <c r="L42" s="763"/>
      <c r="M42" s="763"/>
      <c r="N42" s="763"/>
      <c r="O42" s="763"/>
      <c r="P42" s="763"/>
      <c r="Q42" s="763"/>
      <c r="R42" s="763"/>
      <c r="S42" s="763"/>
      <c r="T42" s="763"/>
      <c r="U42" s="763"/>
      <c r="V42" s="763"/>
      <c r="W42" s="763"/>
      <c r="X42" s="763"/>
      <c r="Y42" s="763"/>
      <c r="Z42" s="763"/>
      <c r="AA42" s="990" t="s">
        <v>547</v>
      </c>
      <c r="AB42" s="990"/>
      <c r="AC42" s="986" t="e">
        <f>((AC40*1)+(AC41*0.3))/((AC39/5)*2)</f>
        <v>#DIV/0!</v>
      </c>
      <c r="AD42" s="763"/>
      <c r="AE42" s="763"/>
      <c r="AF42" s="763"/>
      <c r="AG42" s="763"/>
      <c r="AH42" s="763"/>
      <c r="AI42" s="990" t="s">
        <v>547</v>
      </c>
      <c r="AJ42" s="990"/>
      <c r="AK42" s="986" t="e">
        <f>((AK40*1)+(AK41*0.3))/((AK39/5)*2)</f>
        <v>#DIV/0!</v>
      </c>
      <c r="AL42" s="763"/>
      <c r="AM42" s="763"/>
      <c r="AN42" s="763"/>
      <c r="AO42" s="763"/>
      <c r="AP42" s="990" t="s">
        <v>547</v>
      </c>
      <c r="AQ42" s="990"/>
      <c r="AR42" s="986" t="e">
        <f>((AR40*1)+(AR41*0.3))/((AR39/5)*2)</f>
        <v>#DIV/0!</v>
      </c>
      <c r="AS42" s="763"/>
      <c r="AT42" s="763"/>
      <c r="AU42" s="763"/>
      <c r="AV42" s="763"/>
      <c r="AW42" s="990" t="s">
        <v>547</v>
      </c>
      <c r="AX42" s="990"/>
      <c r="AY42" s="986" t="e">
        <f>((AY40*1)+(AY41*0.3))/((AY39/5)*2)</f>
        <v>#DIV/0!</v>
      </c>
      <c r="AZ42" s="763"/>
      <c r="BA42" s="763"/>
      <c r="BB42" s="763"/>
      <c r="BC42" s="763"/>
      <c r="BD42" s="990" t="s">
        <v>547</v>
      </c>
      <c r="BE42" s="990"/>
      <c r="BF42" s="986" t="e">
        <f>((BF40*1)+(BF41*0.3))/((BF39/5)*2)</f>
        <v>#DIV/0!</v>
      </c>
      <c r="BG42" s="763"/>
      <c r="BH42" s="763"/>
      <c r="BI42" s="763"/>
      <c r="BJ42" s="763"/>
      <c r="BK42" s="990" t="s">
        <v>547</v>
      </c>
      <c r="BL42" s="990"/>
      <c r="BM42" s="986" t="e">
        <f>((BM40*1)+(BM41*0.3))/((BM39/5)*2)</f>
        <v>#DIV/0!</v>
      </c>
      <c r="BN42" s="776"/>
      <c r="BO42" s="776"/>
      <c r="BP42" s="763"/>
      <c r="BQ42" s="763"/>
      <c r="BR42" s="990" t="s">
        <v>547</v>
      </c>
      <c r="BS42" s="990"/>
      <c r="BT42" s="986" t="e">
        <f>((BT40*1)+(BT41*0.3))/((BT39/5)*2)</f>
        <v>#DIV/0!</v>
      </c>
      <c r="BU42" s="763"/>
      <c r="BV42" s="763"/>
      <c r="BW42" s="763"/>
      <c r="BX42" s="990" t="s">
        <v>547</v>
      </c>
      <c r="BY42" s="990"/>
      <c r="BZ42" s="986" t="e">
        <f>((BZ40*1)+(BZ41*0.3))/((BZ39/5)*2)</f>
        <v>#DIV/0!</v>
      </c>
      <c r="CA42" s="763"/>
      <c r="CB42" s="763"/>
      <c r="CC42" s="763"/>
      <c r="CD42" s="57"/>
      <c r="CE42" s="61"/>
      <c r="CF42" s="58"/>
    </row>
    <row r="43" spans="1:84">
      <c r="A43" s="809"/>
      <c r="B43" s="809"/>
      <c r="C43" s="809"/>
      <c r="D43" s="809"/>
      <c r="E43" s="809"/>
      <c r="F43" s="809"/>
      <c r="G43" s="763"/>
      <c r="H43" s="763"/>
      <c r="I43" s="763"/>
      <c r="J43" s="763"/>
      <c r="K43" s="763"/>
      <c r="L43" s="763"/>
      <c r="M43" s="763"/>
      <c r="N43" s="763"/>
      <c r="O43" s="763"/>
      <c r="P43" s="763"/>
      <c r="Q43" s="763"/>
      <c r="R43" s="763"/>
      <c r="S43" s="763"/>
      <c r="T43" s="763"/>
      <c r="U43" s="763"/>
      <c r="V43" s="763"/>
      <c r="W43" s="763"/>
      <c r="X43" s="763"/>
      <c r="Y43" s="763"/>
      <c r="Z43" s="763"/>
      <c r="AA43" s="763"/>
      <c r="AB43" s="763"/>
      <c r="AC43" s="763"/>
      <c r="AD43" s="763"/>
      <c r="AE43" s="763"/>
      <c r="AF43" s="763"/>
      <c r="AG43" s="763"/>
      <c r="AH43" s="763"/>
      <c r="AI43" s="763"/>
      <c r="AJ43" s="763"/>
      <c r="AK43" s="763"/>
      <c r="AL43" s="763"/>
      <c r="AM43" s="763"/>
      <c r="AN43" s="763"/>
      <c r="AO43" s="763"/>
      <c r="AP43" s="763"/>
      <c r="AQ43" s="763"/>
      <c r="AR43" s="763"/>
      <c r="AS43" s="763"/>
      <c r="AT43" s="763"/>
      <c r="AU43" s="763"/>
      <c r="AV43" s="763"/>
      <c r="AW43" s="763"/>
      <c r="AX43" s="763"/>
      <c r="AY43" s="763"/>
      <c r="AZ43" s="763"/>
      <c r="BA43" s="763"/>
      <c r="BB43" s="763"/>
      <c r="BC43" s="763"/>
      <c r="BD43" s="763"/>
      <c r="BE43" s="763"/>
      <c r="BF43" s="763"/>
      <c r="BG43" s="763"/>
      <c r="BH43" s="763"/>
      <c r="BI43" s="763"/>
      <c r="BJ43" s="763"/>
      <c r="BK43" s="763"/>
      <c r="BL43" s="763"/>
      <c r="BM43" s="763"/>
      <c r="BN43" s="776"/>
      <c r="BO43" s="776"/>
      <c r="BP43" s="763"/>
      <c r="BQ43" s="763"/>
      <c r="BR43" s="763"/>
      <c r="BS43" s="763"/>
      <c r="BT43" s="763"/>
      <c r="BU43" s="763"/>
      <c r="BV43" s="763"/>
      <c r="BW43" s="763"/>
      <c r="BX43" s="763"/>
      <c r="BY43" s="763"/>
      <c r="BZ43" s="763"/>
      <c r="CA43" s="763"/>
      <c r="CB43" s="763"/>
      <c r="CC43" s="763"/>
      <c r="CD43" s="57"/>
      <c r="CE43" s="61"/>
      <c r="CF43" s="58"/>
    </row>
    <row r="44" spans="1:84">
      <c r="BM44" s="497"/>
      <c r="BN44" s="61"/>
      <c r="BO44" s="61"/>
      <c r="CD44" s="57"/>
      <c r="CE44" s="61"/>
      <c r="CF44" s="58"/>
    </row>
    <row r="45" spans="1:84">
      <c r="BM45" s="497"/>
      <c r="BN45" s="61"/>
      <c r="BO45" s="61"/>
      <c r="CD45" s="57"/>
      <c r="CE45" s="61"/>
      <c r="CF45" s="58"/>
    </row>
    <row r="46" spans="1:84">
      <c r="A46" s="394" t="s">
        <v>549</v>
      </c>
    </row>
  </sheetData>
  <mergeCells count="74">
    <mergeCell ref="BD4:BJ4"/>
    <mergeCell ref="BK4:BQ4"/>
    <mergeCell ref="BR4:BW4"/>
    <mergeCell ref="T4:Z4"/>
    <mergeCell ref="AA4:AH4"/>
    <mergeCell ref="AI4:AO4"/>
    <mergeCell ref="AP4:AV4"/>
    <mergeCell ref="AW4:BC4"/>
    <mergeCell ref="A41:B41"/>
    <mergeCell ref="G38:H38"/>
    <mergeCell ref="G39:H39"/>
    <mergeCell ref="G40:H40"/>
    <mergeCell ref="G41:H41"/>
    <mergeCell ref="BD36:BF36"/>
    <mergeCell ref="BR36:BV36"/>
    <mergeCell ref="A38:B38"/>
    <mergeCell ref="A39:B39"/>
    <mergeCell ref="A40:B40"/>
    <mergeCell ref="M38:N38"/>
    <mergeCell ref="M39:N39"/>
    <mergeCell ref="M40:N40"/>
    <mergeCell ref="AA39:AB39"/>
    <mergeCell ref="AA40:AB40"/>
    <mergeCell ref="AP39:AQ39"/>
    <mergeCell ref="AP40:AQ40"/>
    <mergeCell ref="BD39:BE39"/>
    <mergeCell ref="BD40:BE40"/>
    <mergeCell ref="BR39:BS39"/>
    <mergeCell ref="BR40:BS40"/>
    <mergeCell ref="BX4:CC4"/>
    <mergeCell ref="A4:F4"/>
    <mergeCell ref="G4:L4"/>
    <mergeCell ref="M4:S4"/>
    <mergeCell ref="BX5:BY5"/>
    <mergeCell ref="A5:B5"/>
    <mergeCell ref="G5:H5"/>
    <mergeCell ref="M5:N5"/>
    <mergeCell ref="T5:U5"/>
    <mergeCell ref="AA5:AB5"/>
    <mergeCell ref="AI5:AJ5"/>
    <mergeCell ref="AP5:AQ5"/>
    <mergeCell ref="AW5:AX5"/>
    <mergeCell ref="BD5:BE5"/>
    <mergeCell ref="BK5:BL5"/>
    <mergeCell ref="BR5:BS5"/>
    <mergeCell ref="M41:N41"/>
    <mergeCell ref="T38:U38"/>
    <mergeCell ref="T39:U39"/>
    <mergeCell ref="T40:U40"/>
    <mergeCell ref="T41:U41"/>
    <mergeCell ref="AA41:AB41"/>
    <mergeCell ref="AA42:AB42"/>
    <mergeCell ref="AI39:AJ39"/>
    <mergeCell ref="AI40:AJ40"/>
    <mergeCell ref="AI41:AJ41"/>
    <mergeCell ref="AI42:AJ42"/>
    <mergeCell ref="AP41:AQ41"/>
    <mergeCell ref="AP42:AQ42"/>
    <mergeCell ref="AW39:AX39"/>
    <mergeCell ref="AW40:AX40"/>
    <mergeCell ref="AW41:AX41"/>
    <mergeCell ref="AW42:AX42"/>
    <mergeCell ref="BD41:BE41"/>
    <mergeCell ref="BD42:BE42"/>
    <mergeCell ref="BK39:BL39"/>
    <mergeCell ref="BK40:BL40"/>
    <mergeCell ref="BK41:BL41"/>
    <mergeCell ref="BK42:BL42"/>
    <mergeCell ref="BR41:BS41"/>
    <mergeCell ref="BR42:BS42"/>
    <mergeCell ref="BX39:BY39"/>
    <mergeCell ref="BX40:BY40"/>
    <mergeCell ref="BX41:BY41"/>
    <mergeCell ref="BX42:BY42"/>
  </mergeCells>
  <phoneticPr fontId="6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AA27-DF3C-44E0-94F2-68181EF91274}">
  <sheetPr>
    <tabColor rgb="FF7030A0"/>
    <pageSetUpPr fitToPage="1"/>
  </sheetPr>
  <dimension ref="A1:CG74"/>
  <sheetViews>
    <sheetView tabSelected="1" zoomScale="85" zoomScaleNormal="85" workbookViewId="0">
      <selection activeCell="D13" sqref="D13"/>
    </sheetView>
  </sheetViews>
  <sheetFormatPr baseColWidth="10" defaultColWidth="11.42578125" defaultRowHeight="15"/>
  <cols>
    <col min="1" max="2" width="11.42578125" style="394"/>
    <col min="3" max="3" width="20.28515625" style="394" bestFit="1" customWidth="1"/>
    <col min="4" max="4" width="20.28515625" style="394" customWidth="1"/>
    <col min="5" max="6" width="19.85546875" style="394" bestFit="1" customWidth="1"/>
    <col min="7" max="7" width="15.42578125" style="394" customWidth="1"/>
    <col min="8" max="8" width="22.85546875" bestFit="1" customWidth="1"/>
    <col min="10" max="10" width="20" customWidth="1"/>
    <col min="11" max="14" width="15.42578125" customWidth="1"/>
    <col min="15" max="15" width="22.85546875" bestFit="1" customWidth="1"/>
    <col min="17" max="17" width="17.5703125" bestFit="1" customWidth="1"/>
    <col min="18" max="18" width="15.42578125" hidden="1" customWidth="1"/>
    <col min="19" max="21" width="15.42578125" customWidth="1"/>
    <col min="24" max="24" width="18.7109375" customWidth="1"/>
    <col min="25" max="25" width="15.42578125" hidden="1" customWidth="1"/>
    <col min="26" max="26" width="18.42578125" customWidth="1"/>
    <col min="27" max="27" width="18.140625" customWidth="1"/>
    <col min="28" max="28" width="15.42578125" customWidth="1"/>
    <col min="31" max="31" width="14.5703125" bestFit="1" customWidth="1"/>
    <col min="32" max="32" width="15.42578125" hidden="1" customWidth="1"/>
    <col min="33" max="34" width="15.42578125" customWidth="1"/>
    <col min="35" max="35" width="15.42578125" hidden="1" customWidth="1"/>
    <col min="38" max="38" width="15.42578125" bestFit="1" customWidth="1"/>
    <col min="39" max="41" width="15.42578125" customWidth="1"/>
    <col min="42" max="42" width="15.42578125" hidden="1" customWidth="1"/>
    <col min="45" max="45" width="14.7109375" customWidth="1"/>
    <col min="46" max="48" width="15.42578125" customWidth="1"/>
    <col min="49" max="49" width="15.42578125" hidden="1" customWidth="1"/>
    <col min="53" max="53" width="3.140625" customWidth="1"/>
    <col min="54" max="55" width="15.42578125" customWidth="1"/>
    <col min="56" max="56" width="15.42578125" hidden="1" customWidth="1"/>
    <col min="60" max="60" width="2.140625" customWidth="1"/>
    <col min="61" max="62" width="15.42578125" customWidth="1"/>
    <col min="63" max="63" width="15.42578125" hidden="1" customWidth="1"/>
    <col min="66" max="66" width="16.140625" customWidth="1"/>
    <col min="67" max="67" width="2.28515625" customWidth="1"/>
    <col min="68" max="69" width="16.5703125" customWidth="1"/>
    <col min="70" max="70" width="16.5703125" hidden="1" customWidth="1"/>
    <col min="74" max="74" width="4.28515625" customWidth="1"/>
    <col min="75" max="75" width="15.85546875" customWidth="1"/>
    <col min="76" max="76" width="16" customWidth="1"/>
    <col min="80" max="80" width="2.85546875" customWidth="1"/>
    <col min="81" max="82" width="17.28515625" customWidth="1"/>
  </cols>
  <sheetData>
    <row r="1" spans="1:83" ht="18.75">
      <c r="A1" s="393" t="s">
        <v>291</v>
      </c>
    </row>
    <row r="2" spans="1:83">
      <c r="E2" s="395" t="s">
        <v>292</v>
      </c>
      <c r="F2" s="395" t="s">
        <v>293</v>
      </c>
      <c r="G2" s="396"/>
      <c r="H2" s="363" t="s">
        <v>294</v>
      </c>
      <c r="I2" s="363" t="s">
        <v>295</v>
      </c>
    </row>
    <row r="3" spans="1:83" ht="15.75" thickBot="1"/>
    <row r="4" spans="1:83" ht="15.75" thickTop="1">
      <c r="A4" s="1032">
        <v>44197</v>
      </c>
      <c r="B4" s="1033"/>
      <c r="C4" s="1033"/>
      <c r="D4" s="1033"/>
      <c r="E4" s="1033"/>
      <c r="F4" s="1033"/>
      <c r="G4" s="1034"/>
      <c r="H4" s="1035" t="s">
        <v>296</v>
      </c>
      <c r="I4" s="1030"/>
      <c r="J4" s="1030"/>
      <c r="K4" s="1030"/>
      <c r="L4" s="1030"/>
      <c r="M4" s="1030"/>
      <c r="N4" s="1030"/>
      <c r="O4" s="1036">
        <v>44256</v>
      </c>
      <c r="P4" s="1037"/>
      <c r="Q4" s="1037"/>
      <c r="R4" s="1037"/>
      <c r="S4" s="1037"/>
      <c r="T4" s="1037"/>
      <c r="U4" s="1038"/>
      <c r="V4" s="1029">
        <v>44287</v>
      </c>
      <c r="W4" s="1030"/>
      <c r="X4" s="1030"/>
      <c r="Y4" s="1030"/>
      <c r="Z4" s="1030"/>
      <c r="AA4" s="1030"/>
      <c r="AB4" s="1031"/>
      <c r="AC4" s="1036">
        <v>44317</v>
      </c>
      <c r="AD4" s="1037"/>
      <c r="AE4" s="1037"/>
      <c r="AF4" s="1037"/>
      <c r="AG4" s="1037"/>
      <c r="AH4" s="1037"/>
      <c r="AI4" s="1038"/>
      <c r="AJ4" s="1029">
        <v>44348</v>
      </c>
      <c r="AK4" s="1030"/>
      <c r="AL4" s="1030"/>
      <c r="AM4" s="1030"/>
      <c r="AN4" s="1030"/>
      <c r="AO4" s="1030"/>
      <c r="AP4" s="1031"/>
      <c r="AQ4" s="1036">
        <v>44378</v>
      </c>
      <c r="AR4" s="1037"/>
      <c r="AS4" s="1037"/>
      <c r="AT4" s="1037"/>
      <c r="AU4" s="1037"/>
      <c r="AV4" s="1037"/>
      <c r="AW4" s="1037"/>
      <c r="AX4" s="1029">
        <v>44409</v>
      </c>
      <c r="AY4" s="1030"/>
      <c r="AZ4" s="1030"/>
      <c r="BA4" s="1030"/>
      <c r="BB4" s="1030"/>
      <c r="BC4" s="1030"/>
      <c r="BD4" s="1031"/>
      <c r="BE4" s="1036">
        <v>44440</v>
      </c>
      <c r="BF4" s="1037"/>
      <c r="BG4" s="1037"/>
      <c r="BH4" s="1037"/>
      <c r="BI4" s="1037"/>
      <c r="BJ4" s="1037"/>
      <c r="BK4" s="1038"/>
      <c r="BL4" s="1029">
        <v>44470</v>
      </c>
      <c r="BM4" s="1030"/>
      <c r="BN4" s="1030"/>
      <c r="BO4" s="1030"/>
      <c r="BP4" s="1030"/>
      <c r="BQ4" s="1030"/>
      <c r="BR4" s="1031"/>
      <c r="BS4" s="1036">
        <v>44501</v>
      </c>
      <c r="BT4" s="1037"/>
      <c r="BU4" s="1037"/>
      <c r="BV4" s="1037"/>
      <c r="BW4" s="1037"/>
      <c r="BX4" s="1037"/>
      <c r="BY4" s="1029" t="s">
        <v>297</v>
      </c>
      <c r="BZ4" s="1030"/>
      <c r="CA4" s="1030"/>
      <c r="CB4" s="1030"/>
      <c r="CC4" s="1030"/>
      <c r="CD4" s="1031"/>
    </row>
    <row r="5" spans="1:83" ht="28.5">
      <c r="A5" s="1021" t="s">
        <v>298</v>
      </c>
      <c r="B5" s="1022"/>
      <c r="C5" s="674" t="s">
        <v>299</v>
      </c>
      <c r="D5" s="674" t="s">
        <v>9</v>
      </c>
      <c r="E5" s="674" t="s">
        <v>300</v>
      </c>
      <c r="F5" s="674" t="s">
        <v>301</v>
      </c>
      <c r="G5" s="397" t="s">
        <v>302</v>
      </c>
      <c r="H5" s="1019" t="s">
        <v>298</v>
      </c>
      <c r="I5" s="1020"/>
      <c r="J5" s="673" t="s">
        <v>299</v>
      </c>
      <c r="K5" s="673" t="s">
        <v>9</v>
      </c>
      <c r="L5" s="673" t="s">
        <v>300</v>
      </c>
      <c r="M5" s="673" t="s">
        <v>301</v>
      </c>
      <c r="N5" s="246" t="s">
        <v>302</v>
      </c>
      <c r="O5" s="1023" t="s">
        <v>298</v>
      </c>
      <c r="P5" s="1024"/>
      <c r="Q5" s="675" t="s">
        <v>299</v>
      </c>
      <c r="R5" s="675" t="s">
        <v>9</v>
      </c>
      <c r="S5" s="675" t="s">
        <v>300</v>
      </c>
      <c r="T5" s="675" t="s">
        <v>301</v>
      </c>
      <c r="U5" s="245" t="s">
        <v>302</v>
      </c>
      <c r="V5" s="1025" t="s">
        <v>298</v>
      </c>
      <c r="W5" s="1026"/>
      <c r="X5" s="676" t="s">
        <v>299</v>
      </c>
      <c r="Y5" s="676" t="s">
        <v>9</v>
      </c>
      <c r="Z5" s="676" t="s">
        <v>300</v>
      </c>
      <c r="AA5" s="676" t="s">
        <v>301</v>
      </c>
      <c r="AB5" s="244" t="s">
        <v>302</v>
      </c>
      <c r="AC5" s="1023" t="s">
        <v>298</v>
      </c>
      <c r="AD5" s="1024"/>
      <c r="AE5" s="675" t="s">
        <v>299</v>
      </c>
      <c r="AF5" s="675" t="s">
        <v>9</v>
      </c>
      <c r="AG5" s="675" t="s">
        <v>300</v>
      </c>
      <c r="AH5" s="675" t="s">
        <v>301</v>
      </c>
      <c r="AI5" s="245" t="s">
        <v>302</v>
      </c>
      <c r="AJ5" s="1025" t="s">
        <v>298</v>
      </c>
      <c r="AK5" s="1026"/>
      <c r="AL5" s="676" t="s">
        <v>299</v>
      </c>
      <c r="AM5" s="676" t="s">
        <v>9</v>
      </c>
      <c r="AN5" s="676" t="s">
        <v>300</v>
      </c>
      <c r="AO5" s="676" t="s">
        <v>301</v>
      </c>
      <c r="AP5" s="244" t="s">
        <v>302</v>
      </c>
      <c r="AQ5" s="1027" t="s">
        <v>298</v>
      </c>
      <c r="AR5" s="1028"/>
      <c r="AS5" s="677" t="s">
        <v>299</v>
      </c>
      <c r="AT5" s="677" t="s">
        <v>9</v>
      </c>
      <c r="AU5" s="677" t="s">
        <v>300</v>
      </c>
      <c r="AV5" s="677" t="s">
        <v>301</v>
      </c>
      <c r="AW5" s="242" t="s">
        <v>302</v>
      </c>
      <c r="AX5" s="1019" t="s">
        <v>298</v>
      </c>
      <c r="AY5" s="1020"/>
      <c r="AZ5" s="673" t="s">
        <v>299</v>
      </c>
      <c r="BA5" s="673" t="s">
        <v>9</v>
      </c>
      <c r="BB5" s="673" t="s">
        <v>300</v>
      </c>
      <c r="BC5" s="673" t="s">
        <v>301</v>
      </c>
      <c r="BD5" s="246" t="s">
        <v>302</v>
      </c>
      <c r="BE5" s="1027" t="s">
        <v>298</v>
      </c>
      <c r="BF5" s="1028"/>
      <c r="BG5" s="622" t="s">
        <v>299</v>
      </c>
      <c r="BH5" s="621" t="s">
        <v>9</v>
      </c>
      <c r="BI5" s="677" t="s">
        <v>300</v>
      </c>
      <c r="BJ5" s="677" t="s">
        <v>301</v>
      </c>
      <c r="BK5" s="242" t="s">
        <v>302</v>
      </c>
      <c r="BL5" s="1019" t="s">
        <v>298</v>
      </c>
      <c r="BM5" s="1020"/>
      <c r="BN5" s="625" t="s">
        <v>299</v>
      </c>
      <c r="BO5" s="624" t="s">
        <v>9</v>
      </c>
      <c r="BP5" s="673" t="s">
        <v>300</v>
      </c>
      <c r="BQ5" s="673" t="s">
        <v>301</v>
      </c>
      <c r="BR5" s="246" t="s">
        <v>302</v>
      </c>
      <c r="BS5" s="1027" t="s">
        <v>298</v>
      </c>
      <c r="BT5" s="1028"/>
      <c r="BU5" s="677" t="s">
        <v>299</v>
      </c>
      <c r="BV5" s="677" t="s">
        <v>9</v>
      </c>
      <c r="BW5" s="677" t="s">
        <v>300</v>
      </c>
      <c r="BX5" s="677" t="s">
        <v>301</v>
      </c>
      <c r="BY5" s="1019" t="s">
        <v>298</v>
      </c>
      <c r="BZ5" s="1020"/>
      <c r="CA5" s="688" t="s">
        <v>299</v>
      </c>
      <c r="CB5" s="688" t="s">
        <v>9</v>
      </c>
      <c r="CC5" s="688" t="s">
        <v>300</v>
      </c>
      <c r="CD5" s="246" t="s">
        <v>301</v>
      </c>
    </row>
    <row r="6" spans="1:83" ht="15.75" customHeight="1">
      <c r="A6" s="434">
        <v>1</v>
      </c>
      <c r="B6" s="398" t="s">
        <v>303</v>
      </c>
      <c r="C6" s="398"/>
      <c r="D6" s="445"/>
      <c r="E6" s="399"/>
      <c r="F6" s="399"/>
      <c r="G6" s="471"/>
      <c r="H6" s="240">
        <v>1</v>
      </c>
      <c r="I6" s="222" t="s">
        <v>304</v>
      </c>
      <c r="J6" s="353" t="s">
        <v>113</v>
      </c>
      <c r="K6" s="456" t="s">
        <v>305</v>
      </c>
      <c r="L6" s="295"/>
      <c r="M6" s="295"/>
      <c r="N6" s="254"/>
      <c r="O6" s="240">
        <v>1</v>
      </c>
      <c r="P6" s="222" t="s">
        <v>304</v>
      </c>
      <c r="Q6" s="255" t="s">
        <v>306</v>
      </c>
      <c r="R6" s="287"/>
      <c r="S6" s="355"/>
      <c r="T6" s="355"/>
      <c r="U6" s="254"/>
      <c r="V6" s="252">
        <v>1</v>
      </c>
      <c r="W6" s="222" t="s">
        <v>307</v>
      </c>
      <c r="X6" s="505" t="s">
        <v>308</v>
      </c>
      <c r="Y6" s="262"/>
      <c r="Z6" s="468"/>
      <c r="AA6" s="468" t="s">
        <v>76</v>
      </c>
      <c r="AB6" s="469"/>
      <c r="AC6" s="227">
        <v>1</v>
      </c>
      <c r="AD6" s="76" t="s">
        <v>309</v>
      </c>
      <c r="AE6" s="506"/>
      <c r="AF6" s="78"/>
      <c r="AG6" s="302"/>
      <c r="AH6" s="302"/>
      <c r="AI6" s="78"/>
      <c r="AJ6" s="252">
        <v>1</v>
      </c>
      <c r="AK6" s="222" t="s">
        <v>310</v>
      </c>
      <c r="AL6" s="255"/>
      <c r="AM6" s="262"/>
      <c r="AN6" s="306"/>
      <c r="AO6" s="306"/>
      <c r="AP6" s="263"/>
      <c r="AQ6" s="240">
        <v>1</v>
      </c>
      <c r="AR6" s="222" t="s">
        <v>307</v>
      </c>
      <c r="AS6" s="255"/>
      <c r="AT6" s="254"/>
      <c r="AU6" s="1043" t="s">
        <v>311</v>
      </c>
      <c r="AV6" s="1049"/>
      <c r="AW6" s="254"/>
      <c r="AX6" s="527">
        <v>1</v>
      </c>
      <c r="AY6" s="528" t="s">
        <v>312</v>
      </c>
      <c r="AZ6" s="528"/>
      <c r="BA6" s="529"/>
      <c r="BB6" s="530"/>
      <c r="BC6" s="530"/>
      <c r="BD6" s="531"/>
      <c r="BE6" s="240">
        <v>1</v>
      </c>
      <c r="BF6" s="222" t="s">
        <v>310</v>
      </c>
      <c r="BG6" s="255" t="s">
        <v>150</v>
      </c>
      <c r="BH6" s="254"/>
      <c r="BI6" s="295"/>
      <c r="BJ6" s="295"/>
      <c r="BK6" s="286"/>
      <c r="BL6" s="240">
        <v>1</v>
      </c>
      <c r="BM6" s="222" t="s">
        <v>303</v>
      </c>
      <c r="BN6" s="353" t="s">
        <v>56</v>
      </c>
      <c r="BO6" s="256"/>
      <c r="BP6" s="627"/>
      <c r="BQ6" s="299"/>
      <c r="BR6" s="286"/>
      <c r="BS6" s="226">
        <v>1</v>
      </c>
      <c r="BT6" s="76" t="s">
        <v>304</v>
      </c>
      <c r="BU6" s="357"/>
      <c r="BV6" s="101"/>
      <c r="BW6" s="320"/>
      <c r="BX6" s="320"/>
      <c r="BY6" s="240">
        <v>1</v>
      </c>
      <c r="BZ6" s="222" t="s">
        <v>310</v>
      </c>
      <c r="CA6" s="702" t="s">
        <v>319</v>
      </c>
      <c r="CB6" s="287"/>
      <c r="CC6" s="656" t="s">
        <v>327</v>
      </c>
      <c r="CD6" s="286"/>
    </row>
    <row r="7" spans="1:83">
      <c r="A7" s="435">
        <v>2</v>
      </c>
      <c r="B7" s="400" t="s">
        <v>309</v>
      </c>
      <c r="C7" s="400"/>
      <c r="D7" s="446"/>
      <c r="E7" s="401"/>
      <c r="F7" s="401"/>
      <c r="G7" s="472"/>
      <c r="H7" s="240">
        <v>2</v>
      </c>
      <c r="I7" s="222" t="s">
        <v>310</v>
      </c>
      <c r="J7" s="255" t="s">
        <v>116</v>
      </c>
      <c r="K7" s="457"/>
      <c r="L7" s="298"/>
      <c r="M7" s="298"/>
      <c r="N7" s="287"/>
      <c r="O7" s="240">
        <v>2</v>
      </c>
      <c r="P7" s="222" t="s">
        <v>310</v>
      </c>
      <c r="Q7" s="255" t="s">
        <v>306</v>
      </c>
      <c r="R7" s="91"/>
      <c r="S7" s="299"/>
      <c r="T7" s="299"/>
      <c r="U7" s="287"/>
      <c r="V7" s="240">
        <v>2</v>
      </c>
      <c r="W7" s="222" t="s">
        <v>303</v>
      </c>
      <c r="X7" s="501" t="s">
        <v>308</v>
      </c>
      <c r="Y7" s="254"/>
      <c r="Z7" s="299"/>
      <c r="AA7" s="299"/>
      <c r="AB7" s="286"/>
      <c r="AC7" s="224">
        <v>2</v>
      </c>
      <c r="AD7" s="71" t="s">
        <v>312</v>
      </c>
      <c r="AE7" s="71"/>
      <c r="AF7" s="168"/>
      <c r="AG7" s="297"/>
      <c r="AH7" s="297"/>
      <c r="AI7" s="73"/>
      <c r="AJ7" s="240">
        <v>2</v>
      </c>
      <c r="AK7" s="222" t="s">
        <v>310</v>
      </c>
      <c r="AL7" s="353"/>
      <c r="AM7" s="254"/>
      <c r="AN7" s="298"/>
      <c r="AO7" s="298"/>
      <c r="AP7" s="264"/>
      <c r="AQ7" s="240">
        <v>2</v>
      </c>
      <c r="AR7" s="222" t="s">
        <v>303</v>
      </c>
      <c r="AS7" s="353" t="s">
        <v>154</v>
      </c>
      <c r="AT7" s="254"/>
      <c r="AU7" s="1047"/>
      <c r="AV7" s="1050"/>
      <c r="AW7" s="254"/>
      <c r="AX7" s="532">
        <v>2</v>
      </c>
      <c r="AY7" s="533" t="s">
        <v>304</v>
      </c>
      <c r="AZ7" s="533"/>
      <c r="BA7" s="534"/>
      <c r="BB7" s="577"/>
      <c r="BC7" s="577"/>
      <c r="BD7" s="578"/>
      <c r="BE7" s="240">
        <v>2</v>
      </c>
      <c r="BF7" s="222" t="s">
        <v>307</v>
      </c>
      <c r="BG7" s="623"/>
      <c r="BH7" s="254"/>
      <c r="BI7" s="295"/>
      <c r="BJ7" s="295"/>
      <c r="BK7" s="286"/>
      <c r="BL7" s="226">
        <v>2</v>
      </c>
      <c r="BM7" s="76" t="s">
        <v>309</v>
      </c>
      <c r="BN7" s="76"/>
      <c r="BO7" s="78"/>
      <c r="BP7" s="628"/>
      <c r="BQ7" s="302"/>
      <c r="BR7" s="78"/>
      <c r="BS7" s="703">
        <v>2</v>
      </c>
      <c r="BT7" s="222" t="s">
        <v>310</v>
      </c>
      <c r="BU7" s="255" t="s">
        <v>147</v>
      </c>
      <c r="BV7" s="287"/>
      <c r="BW7" s="576" t="s">
        <v>149</v>
      </c>
      <c r="BX7" s="287"/>
      <c r="BY7" s="240">
        <v>2</v>
      </c>
      <c r="BZ7" s="222" t="s">
        <v>307</v>
      </c>
      <c r="CA7" s="701" t="s">
        <v>313</v>
      </c>
      <c r="CB7" s="287"/>
      <c r="CC7" s="299"/>
      <c r="CD7" s="697" t="s">
        <v>327</v>
      </c>
    </row>
    <row r="8" spans="1:83">
      <c r="A8" s="436">
        <v>3</v>
      </c>
      <c r="B8" s="402" t="s">
        <v>312</v>
      </c>
      <c r="C8" s="402"/>
      <c r="D8" s="447"/>
      <c r="E8" s="403"/>
      <c r="F8" s="403"/>
      <c r="G8" s="473"/>
      <c r="H8" s="240">
        <v>3</v>
      </c>
      <c r="I8" s="222" t="s">
        <v>310</v>
      </c>
      <c r="J8" s="255" t="s">
        <v>116</v>
      </c>
      <c r="K8" s="458"/>
      <c r="L8" s="564" t="s">
        <v>305</v>
      </c>
      <c r="M8" s="298"/>
      <c r="N8" s="91">
        <v>17</v>
      </c>
      <c r="O8" s="240">
        <v>3</v>
      </c>
      <c r="P8" s="222" t="s">
        <v>310</v>
      </c>
      <c r="Q8" s="371"/>
      <c r="R8" s="91"/>
      <c r="S8" s="564" t="s">
        <v>119</v>
      </c>
      <c r="T8" s="299"/>
      <c r="U8" s="91"/>
      <c r="V8" s="226">
        <v>3</v>
      </c>
      <c r="W8" s="76" t="s">
        <v>309</v>
      </c>
      <c r="X8" s="76"/>
      <c r="Y8" s="78"/>
      <c r="Z8" s="466"/>
      <c r="AA8" s="466"/>
      <c r="AB8" s="125"/>
      <c r="AC8" s="240">
        <v>3</v>
      </c>
      <c r="AD8" s="222" t="s">
        <v>304</v>
      </c>
      <c r="AE8" s="255" t="s">
        <v>159</v>
      </c>
      <c r="AF8" s="254"/>
      <c r="AG8" s="298"/>
      <c r="AH8" s="298"/>
      <c r="AI8" s="264"/>
      <c r="AJ8" s="226">
        <v>3</v>
      </c>
      <c r="AK8" s="76" t="s">
        <v>307</v>
      </c>
      <c r="AL8" s="76"/>
      <c r="AM8" s="78"/>
      <c r="AN8" s="296"/>
      <c r="AO8" s="296"/>
      <c r="AP8" s="234"/>
      <c r="AQ8" s="226">
        <v>3</v>
      </c>
      <c r="AR8" s="76" t="s">
        <v>309</v>
      </c>
      <c r="AS8" s="76"/>
      <c r="AT8" s="78"/>
      <c r="AU8" s="466"/>
      <c r="AV8" s="466"/>
      <c r="AW8" s="78"/>
      <c r="AX8" s="532">
        <v>3</v>
      </c>
      <c r="AY8" s="533" t="s">
        <v>310</v>
      </c>
      <c r="AZ8" s="533"/>
      <c r="BA8" s="535"/>
      <c r="BB8" s="579"/>
      <c r="BC8" s="579"/>
      <c r="BD8" s="580"/>
      <c r="BE8" s="240">
        <v>3</v>
      </c>
      <c r="BF8" s="222" t="s">
        <v>303</v>
      </c>
      <c r="BG8" s="353" t="s">
        <v>150</v>
      </c>
      <c r="BH8" s="254"/>
      <c r="BI8" s="295"/>
      <c r="BJ8" s="295"/>
      <c r="BK8" s="286"/>
      <c r="BL8" s="224">
        <v>3</v>
      </c>
      <c r="BM8" s="71" t="s">
        <v>312</v>
      </c>
      <c r="BN8" s="71"/>
      <c r="BO8" s="168"/>
      <c r="BP8" s="629"/>
      <c r="BQ8" s="297"/>
      <c r="BR8" s="73"/>
      <c r="BS8" s="240">
        <v>3</v>
      </c>
      <c r="BT8" s="222" t="s">
        <v>310</v>
      </c>
      <c r="BU8" s="694" t="s">
        <v>147</v>
      </c>
      <c r="BV8" s="239"/>
      <c r="BW8" s="299"/>
      <c r="BX8" s="613" t="s">
        <v>149</v>
      </c>
      <c r="BY8" s="240">
        <v>3</v>
      </c>
      <c r="BZ8" s="222" t="s">
        <v>303</v>
      </c>
      <c r="CA8" s="701" t="s">
        <v>313</v>
      </c>
      <c r="CB8" s="287"/>
      <c r="CC8" s="299"/>
      <c r="CD8" s="658"/>
    </row>
    <row r="9" spans="1:83" ht="33.75">
      <c r="A9" s="434">
        <v>4</v>
      </c>
      <c r="B9" s="398" t="s">
        <v>304</v>
      </c>
      <c r="C9" s="398"/>
      <c r="D9" s="448"/>
      <c r="E9" s="404"/>
      <c r="F9" s="404"/>
      <c r="G9" s="474"/>
      <c r="H9" s="240">
        <v>4</v>
      </c>
      <c r="I9" s="222" t="s">
        <v>307</v>
      </c>
      <c r="J9" s="372"/>
      <c r="K9" s="456" t="s">
        <v>113</v>
      </c>
      <c r="L9" s="298"/>
      <c r="M9" s="299" t="s">
        <v>305</v>
      </c>
      <c r="N9" s="91"/>
      <c r="O9" s="240">
        <v>4</v>
      </c>
      <c r="P9" s="222" t="s">
        <v>307</v>
      </c>
      <c r="Q9" s="353" t="s">
        <v>306</v>
      </c>
      <c r="R9" s="382"/>
      <c r="S9" s="383"/>
      <c r="T9" s="379" t="s">
        <v>119</v>
      </c>
      <c r="U9" s="91"/>
      <c r="V9" s="224">
        <v>4</v>
      </c>
      <c r="W9" s="71" t="s">
        <v>312</v>
      </c>
      <c r="X9" s="71"/>
      <c r="Y9" s="168"/>
      <c r="Z9" s="467"/>
      <c r="AA9" s="467"/>
      <c r="AB9" s="354"/>
      <c r="AC9" s="240">
        <v>4</v>
      </c>
      <c r="AD9" s="222" t="s">
        <v>310</v>
      </c>
      <c r="AE9" s="255" t="s">
        <v>159</v>
      </c>
      <c r="AF9" s="239"/>
      <c r="AG9" s="298"/>
      <c r="AH9" s="494"/>
      <c r="AI9" s="265"/>
      <c r="AJ9" s="240">
        <v>4</v>
      </c>
      <c r="AK9" s="222" t="s">
        <v>303</v>
      </c>
      <c r="AL9" s="222"/>
      <c r="AM9" s="239"/>
      <c r="AN9" s="298"/>
      <c r="AO9" s="298"/>
      <c r="AP9" s="265"/>
      <c r="AQ9" s="224">
        <v>4</v>
      </c>
      <c r="AR9" s="71" t="s">
        <v>312</v>
      </c>
      <c r="AS9" s="71"/>
      <c r="AT9" s="168"/>
      <c r="AU9" s="467"/>
      <c r="AV9" s="467"/>
      <c r="AW9" s="73"/>
      <c r="AX9" s="532">
        <v>4</v>
      </c>
      <c r="AY9" s="533" t="s">
        <v>310</v>
      </c>
      <c r="AZ9" s="533"/>
      <c r="BA9" s="536"/>
      <c r="BB9" s="594" t="s">
        <v>234</v>
      </c>
      <c r="BC9" s="585"/>
      <c r="BD9" s="580"/>
      <c r="BE9" s="226">
        <v>4</v>
      </c>
      <c r="BF9" s="76" t="s">
        <v>309</v>
      </c>
      <c r="BG9" s="76"/>
      <c r="BH9" s="78"/>
      <c r="BI9" s="302"/>
      <c r="BJ9" s="302"/>
      <c r="BK9" s="78"/>
      <c r="BL9" s="240">
        <v>4</v>
      </c>
      <c r="BM9" s="222" t="s">
        <v>304</v>
      </c>
      <c r="BN9" s="255" t="s">
        <v>35</v>
      </c>
      <c r="BO9" s="239"/>
      <c r="BP9" s="627"/>
      <c r="BQ9" s="309"/>
      <c r="BR9" s="286"/>
      <c r="BS9" s="240">
        <v>4</v>
      </c>
      <c r="BT9" s="691" t="s">
        <v>307</v>
      </c>
      <c r="BU9" s="255" t="s">
        <v>342</v>
      </c>
      <c r="BV9" s="239"/>
      <c r="BW9" s="309"/>
      <c r="BX9" s="299"/>
      <c r="BY9" s="226">
        <v>4</v>
      </c>
      <c r="BZ9" s="76" t="s">
        <v>309</v>
      </c>
      <c r="CA9" s="76"/>
      <c r="CB9" s="78"/>
      <c r="CC9" s="302"/>
      <c r="CD9" s="659"/>
    </row>
    <row r="10" spans="1:83">
      <c r="A10" s="434">
        <v>5</v>
      </c>
      <c r="B10" s="398" t="s">
        <v>310</v>
      </c>
      <c r="C10" s="398"/>
      <c r="D10" s="448"/>
      <c r="E10" s="404"/>
      <c r="F10" s="404"/>
      <c r="G10" s="474"/>
      <c r="H10" s="240">
        <v>5</v>
      </c>
      <c r="I10" s="222" t="s">
        <v>303</v>
      </c>
      <c r="J10" s="353" t="s">
        <v>116</v>
      </c>
      <c r="K10" s="456" t="s">
        <v>116</v>
      </c>
      <c r="L10" s="301"/>
      <c r="M10" s="301"/>
      <c r="N10" s="91"/>
      <c r="O10" s="240">
        <v>5</v>
      </c>
      <c r="P10" s="222" t="s">
        <v>303</v>
      </c>
      <c r="Q10" s="255" t="s">
        <v>76</v>
      </c>
      <c r="R10" s="384"/>
      <c r="S10" s="379"/>
      <c r="T10" s="385"/>
      <c r="U10" s="91"/>
      <c r="V10" s="224">
        <v>5</v>
      </c>
      <c r="W10" s="71" t="s">
        <v>304</v>
      </c>
      <c r="X10" s="71"/>
      <c r="Y10" s="109"/>
      <c r="Z10" s="467"/>
      <c r="AA10" s="467"/>
      <c r="AB10" s="470"/>
      <c r="AC10" s="240">
        <v>5</v>
      </c>
      <c r="AD10" s="222" t="s">
        <v>310</v>
      </c>
      <c r="AE10" s="255"/>
      <c r="AF10" s="239"/>
      <c r="AG10" s="564" t="s">
        <v>315</v>
      </c>
      <c r="AH10" s="300"/>
      <c r="AI10" s="265"/>
      <c r="AJ10" s="226">
        <v>5</v>
      </c>
      <c r="AK10" s="76" t="s">
        <v>309</v>
      </c>
      <c r="AL10" s="76"/>
      <c r="AM10" s="78"/>
      <c r="AN10" s="302"/>
      <c r="AO10" s="302"/>
      <c r="AP10" s="78"/>
      <c r="AQ10" s="596">
        <v>5</v>
      </c>
      <c r="AR10" s="222" t="s">
        <v>304</v>
      </c>
      <c r="AT10" s="239"/>
      <c r="AU10" s="299"/>
      <c r="AV10" s="299"/>
      <c r="AW10" s="239"/>
      <c r="AX10" s="532">
        <v>5</v>
      </c>
      <c r="AY10" s="533" t="s">
        <v>307</v>
      </c>
      <c r="AZ10" s="533"/>
      <c r="BA10" s="537"/>
      <c r="BB10" s="594" t="s">
        <v>316</v>
      </c>
      <c r="BC10" s="299" t="s">
        <v>234</v>
      </c>
      <c r="BD10" s="580"/>
      <c r="BE10" s="224">
        <v>5</v>
      </c>
      <c r="BF10" s="71" t="s">
        <v>312</v>
      </c>
      <c r="BG10" s="71"/>
      <c r="BH10" s="168"/>
      <c r="BI10" s="297"/>
      <c r="BJ10" s="297"/>
      <c r="BK10" s="73"/>
      <c r="BL10" s="240">
        <v>5</v>
      </c>
      <c r="BM10" s="222" t="s">
        <v>310</v>
      </c>
      <c r="BN10" s="353" t="s">
        <v>35</v>
      </c>
      <c r="BO10" s="291"/>
      <c r="BP10" s="630"/>
      <c r="BQ10" s="299"/>
      <c r="BR10" s="286"/>
      <c r="BS10" s="240">
        <v>5</v>
      </c>
      <c r="BT10" s="691" t="s">
        <v>303</v>
      </c>
      <c r="BU10" s="353" t="s">
        <v>147</v>
      </c>
      <c r="BV10" s="287"/>
      <c r="BW10" s="299"/>
      <c r="BX10" s="299"/>
      <c r="BY10" s="224">
        <v>5</v>
      </c>
      <c r="BZ10" s="71" t="s">
        <v>312</v>
      </c>
      <c r="CA10" s="71"/>
      <c r="CB10" s="168"/>
      <c r="CC10" s="297"/>
      <c r="CD10" s="660"/>
    </row>
    <row r="11" spans="1:83">
      <c r="A11" s="434">
        <v>6</v>
      </c>
      <c r="B11" s="398" t="s">
        <v>310</v>
      </c>
      <c r="C11" s="398"/>
      <c r="D11" s="448"/>
      <c r="E11" s="570" t="s">
        <v>317</v>
      </c>
      <c r="F11" s="405"/>
      <c r="G11" s="474"/>
      <c r="H11" s="226">
        <v>6</v>
      </c>
      <c r="I11" s="76" t="s">
        <v>309</v>
      </c>
      <c r="J11" s="76"/>
      <c r="K11" s="459"/>
      <c r="L11" s="302"/>
      <c r="M11" s="302"/>
      <c r="N11" s="125"/>
      <c r="O11" s="226">
        <v>6</v>
      </c>
      <c r="P11" s="76" t="s">
        <v>309</v>
      </c>
      <c r="Q11" s="159"/>
      <c r="R11" s="386"/>
      <c r="S11" s="380"/>
      <c r="T11" s="380"/>
      <c r="U11" s="125"/>
      <c r="V11" s="240">
        <v>6</v>
      </c>
      <c r="W11" s="222" t="s">
        <v>310</v>
      </c>
      <c r="X11" s="255"/>
      <c r="Y11" s="239"/>
      <c r="Z11" s="299"/>
      <c r="AA11" s="299"/>
      <c r="AB11" s="286"/>
      <c r="AC11" s="240">
        <v>6</v>
      </c>
      <c r="AD11" s="222" t="s">
        <v>307</v>
      </c>
      <c r="AE11" s="353" t="s">
        <v>159</v>
      </c>
      <c r="AF11" s="239"/>
      <c r="AG11" s="564" t="s">
        <v>318</v>
      </c>
      <c r="AH11" s="299" t="s">
        <v>315</v>
      </c>
      <c r="AI11" s="265"/>
      <c r="AJ11" s="224">
        <v>6</v>
      </c>
      <c r="AK11" s="71" t="s">
        <v>312</v>
      </c>
      <c r="AL11" s="71"/>
      <c r="AM11" s="168"/>
      <c r="AN11" s="297"/>
      <c r="AO11" s="297"/>
      <c r="AP11" s="73"/>
      <c r="AQ11" s="240">
        <v>6</v>
      </c>
      <c r="AR11" s="222" t="s">
        <v>310</v>
      </c>
      <c r="AS11" s="255" t="s">
        <v>46</v>
      </c>
      <c r="AT11" s="239"/>
      <c r="AU11" s="299"/>
      <c r="AV11" s="299"/>
      <c r="AW11" s="239"/>
      <c r="AX11" s="532">
        <v>6</v>
      </c>
      <c r="AY11" s="533" t="s">
        <v>303</v>
      </c>
      <c r="AZ11" s="533"/>
      <c r="BA11" s="537"/>
      <c r="BB11" s="579"/>
      <c r="BC11" s="299" t="s">
        <v>316</v>
      </c>
      <c r="BD11" s="580"/>
      <c r="BE11" s="240">
        <v>6</v>
      </c>
      <c r="BF11" s="222" t="s">
        <v>304</v>
      </c>
      <c r="BG11" s="623"/>
      <c r="BH11" s="239"/>
      <c r="BI11" s="309"/>
      <c r="BJ11" s="309"/>
      <c r="BK11" s="286"/>
      <c r="BL11" s="240">
        <v>6</v>
      </c>
      <c r="BM11" s="222" t="s">
        <v>310</v>
      </c>
      <c r="BN11" s="353"/>
      <c r="BO11" s="287"/>
      <c r="BP11" s="576" t="s">
        <v>38</v>
      </c>
      <c r="BQ11" s="295"/>
      <c r="BR11" s="286"/>
      <c r="BS11" s="226">
        <v>6</v>
      </c>
      <c r="BT11" s="692" t="s">
        <v>309</v>
      </c>
      <c r="BU11" s="76"/>
      <c r="BV11" s="78"/>
      <c r="BW11" s="302"/>
      <c r="BX11" s="302"/>
      <c r="BY11" s="240">
        <v>6</v>
      </c>
      <c r="BZ11" s="222" t="s">
        <v>304</v>
      </c>
      <c r="CA11" s="702" t="s">
        <v>313</v>
      </c>
      <c r="CB11" s="239"/>
      <c r="CC11" s="309"/>
      <c r="CD11" s="661"/>
    </row>
    <row r="12" spans="1:83">
      <c r="A12" s="434">
        <v>7</v>
      </c>
      <c r="B12" s="398" t="s">
        <v>307</v>
      </c>
      <c r="C12" s="406" t="s">
        <v>109</v>
      </c>
      <c r="D12" s="448"/>
      <c r="E12" s="407"/>
      <c r="F12" s="405" t="s">
        <v>317</v>
      </c>
      <c r="G12" s="474">
        <v>17</v>
      </c>
      <c r="H12" s="224">
        <v>7</v>
      </c>
      <c r="I12" s="71" t="s">
        <v>312</v>
      </c>
      <c r="J12" s="71"/>
      <c r="K12" s="460"/>
      <c r="L12" s="297"/>
      <c r="M12" s="297"/>
      <c r="N12" s="354"/>
      <c r="O12" s="224">
        <v>7</v>
      </c>
      <c r="P12" s="71" t="s">
        <v>312</v>
      </c>
      <c r="Q12" s="366"/>
      <c r="R12" s="387"/>
      <c r="S12" s="381"/>
      <c r="T12" s="381"/>
      <c r="U12" s="354"/>
      <c r="V12" s="240">
        <v>7</v>
      </c>
      <c r="W12" s="222" t="s">
        <v>310</v>
      </c>
      <c r="X12" s="255" t="s">
        <v>320</v>
      </c>
      <c r="Y12" s="256"/>
      <c r="Z12" s="299"/>
      <c r="AA12" s="299"/>
      <c r="AB12" s="286"/>
      <c r="AC12" s="240">
        <v>7</v>
      </c>
      <c r="AD12" s="222" t="s">
        <v>303</v>
      </c>
      <c r="AE12" s="222"/>
      <c r="AF12" s="256"/>
      <c r="AG12" s="300"/>
      <c r="AH12" s="299" t="s">
        <v>318</v>
      </c>
      <c r="AI12" s="266"/>
      <c r="AJ12" s="240">
        <v>7</v>
      </c>
      <c r="AK12" s="222" t="s">
        <v>304</v>
      </c>
      <c r="AL12" s="255"/>
      <c r="AM12" s="256"/>
      <c r="AN12" s="298"/>
      <c r="AO12" s="298"/>
      <c r="AP12" s="266"/>
      <c r="AQ12" s="240">
        <v>7</v>
      </c>
      <c r="AR12" s="222" t="s">
        <v>310</v>
      </c>
      <c r="AS12" s="223" t="s">
        <v>46</v>
      </c>
      <c r="AT12" s="256"/>
      <c r="AU12" s="594" t="s">
        <v>157</v>
      </c>
      <c r="AW12" s="256"/>
      <c r="AX12" s="226">
        <v>7</v>
      </c>
      <c r="AY12" s="76" t="s">
        <v>309</v>
      </c>
      <c r="AZ12" s="76"/>
      <c r="BA12" s="78"/>
      <c r="BB12" s="581"/>
      <c r="BC12" s="581"/>
      <c r="BD12" s="582"/>
      <c r="BE12" s="240">
        <v>7</v>
      </c>
      <c r="BF12" s="222" t="s">
        <v>310</v>
      </c>
      <c r="BG12" s="255" t="s">
        <v>41</v>
      </c>
      <c r="BH12" s="287"/>
      <c r="BI12" s="308"/>
      <c r="BJ12" s="308"/>
      <c r="BK12" s="286"/>
      <c r="BL12" s="240">
        <v>7</v>
      </c>
      <c r="BM12" s="222" t="s">
        <v>307</v>
      </c>
      <c r="BN12" s="255" t="s">
        <v>321</v>
      </c>
      <c r="BO12" s="287"/>
      <c r="BP12" s="627"/>
      <c r="BQ12" s="576" t="s">
        <v>38</v>
      </c>
      <c r="BR12" s="286"/>
      <c r="BS12" s="224">
        <v>7</v>
      </c>
      <c r="BT12" s="693" t="s">
        <v>312</v>
      </c>
      <c r="BU12" s="71"/>
      <c r="BV12" s="168"/>
      <c r="BW12" s="297"/>
      <c r="BX12" s="297"/>
      <c r="BY12" s="240">
        <v>7</v>
      </c>
      <c r="BZ12" s="222" t="s">
        <v>310</v>
      </c>
      <c r="CB12" s="287"/>
      <c r="CC12" s="308"/>
      <c r="CD12" s="662"/>
      <c r="CE12" t="s">
        <v>465</v>
      </c>
    </row>
    <row r="13" spans="1:83" ht="22.5">
      <c r="A13" s="434">
        <v>8</v>
      </c>
      <c r="B13" s="398" t="s">
        <v>303</v>
      </c>
      <c r="C13" s="406" t="s">
        <v>109</v>
      </c>
      <c r="D13" s="448"/>
      <c r="E13" s="408"/>
      <c r="F13" s="407"/>
      <c r="G13" s="474"/>
      <c r="H13" s="240">
        <v>8</v>
      </c>
      <c r="I13" s="222" t="s">
        <v>304</v>
      </c>
      <c r="J13" s="255" t="s">
        <v>322</v>
      </c>
      <c r="K13" s="457"/>
      <c r="L13" s="298"/>
      <c r="M13" s="298"/>
      <c r="N13" s="287"/>
      <c r="O13" s="240">
        <v>8</v>
      </c>
      <c r="P13" s="222" t="s">
        <v>304</v>
      </c>
      <c r="Q13" s="255" t="s">
        <v>76</v>
      </c>
      <c r="R13" s="388"/>
      <c r="S13" s="379"/>
      <c r="T13" s="379"/>
      <c r="U13" s="287"/>
      <c r="V13" s="240">
        <v>8</v>
      </c>
      <c r="W13" s="222" t="s">
        <v>307</v>
      </c>
      <c r="X13" s="353" t="s">
        <v>323</v>
      </c>
      <c r="Y13" s="256"/>
      <c r="Z13" s="564" t="s">
        <v>241</v>
      </c>
      <c r="AA13" s="299"/>
      <c r="AB13" s="286"/>
      <c r="AC13" s="226">
        <v>8</v>
      </c>
      <c r="AD13" s="76" t="s">
        <v>309</v>
      </c>
      <c r="AE13" s="76"/>
      <c r="AF13" s="78"/>
      <c r="AG13" s="302"/>
      <c r="AH13" s="495"/>
      <c r="AI13" s="78"/>
      <c r="AJ13" s="240">
        <v>8</v>
      </c>
      <c r="AK13" s="222" t="s">
        <v>310</v>
      </c>
      <c r="AL13" s="255" t="s">
        <v>324</v>
      </c>
      <c r="AM13" s="256"/>
      <c r="AN13" s="298"/>
      <c r="AO13" s="298"/>
      <c r="AP13" s="264"/>
      <c r="AQ13" s="240">
        <v>8</v>
      </c>
      <c r="AR13" s="222" t="s">
        <v>307</v>
      </c>
      <c r="AS13" s="255"/>
      <c r="AT13" s="256"/>
      <c r="AV13" s="299" t="s">
        <v>157</v>
      </c>
      <c r="AW13" s="254"/>
      <c r="AX13" s="527">
        <v>8</v>
      </c>
      <c r="AY13" s="71" t="s">
        <v>312</v>
      </c>
      <c r="AZ13" s="71"/>
      <c r="BA13" s="168"/>
      <c r="BB13" s="583"/>
      <c r="BC13" s="583"/>
      <c r="BD13" s="584"/>
      <c r="BE13" s="240">
        <v>8</v>
      </c>
      <c r="BF13" s="222" t="s">
        <v>310</v>
      </c>
      <c r="BG13" s="255" t="s">
        <v>41</v>
      </c>
      <c r="BH13" s="287"/>
      <c r="BI13" s="604" t="s">
        <v>152</v>
      </c>
      <c r="BJ13" s="299"/>
      <c r="BK13" s="286"/>
      <c r="BL13" s="240">
        <v>8</v>
      </c>
      <c r="BM13" s="222" t="s">
        <v>303</v>
      </c>
      <c r="BN13" s="353" t="s">
        <v>321</v>
      </c>
      <c r="BO13" s="291"/>
      <c r="BP13" s="627"/>
      <c r="BR13" s="286"/>
      <c r="BS13" s="240">
        <v>8</v>
      </c>
      <c r="BT13" s="691" t="s">
        <v>304</v>
      </c>
      <c r="BU13" s="222"/>
      <c r="BV13" s="239"/>
      <c r="BW13" s="309"/>
      <c r="BX13" s="309"/>
      <c r="BY13" s="226">
        <v>8</v>
      </c>
      <c r="BZ13" s="76" t="s">
        <v>310</v>
      </c>
      <c r="CA13" s="76"/>
      <c r="CB13" s="101"/>
      <c r="CC13" s="320"/>
      <c r="CD13" s="663"/>
      <c r="CE13" t="s">
        <v>466</v>
      </c>
    </row>
    <row r="14" spans="1:83" ht="22.5">
      <c r="A14" s="437">
        <v>9</v>
      </c>
      <c r="B14" s="400" t="s">
        <v>309</v>
      </c>
      <c r="C14" s="409"/>
      <c r="D14" s="449"/>
      <c r="E14" s="410"/>
      <c r="F14" s="410"/>
      <c r="G14" s="475"/>
      <c r="H14" s="250">
        <v>9</v>
      </c>
      <c r="I14" s="222" t="s">
        <v>310</v>
      </c>
      <c r="J14" s="255" t="s">
        <v>322</v>
      </c>
      <c r="K14" s="456"/>
      <c r="L14" s="298"/>
      <c r="M14" s="298"/>
      <c r="N14" s="287"/>
      <c r="O14" s="250">
        <v>9</v>
      </c>
      <c r="P14" s="222" t="s">
        <v>310</v>
      </c>
      <c r="Q14" s="371"/>
      <c r="R14" s="388"/>
      <c r="S14" s="465"/>
      <c r="T14" s="379"/>
      <c r="U14" s="287"/>
      <c r="V14" s="250">
        <v>9</v>
      </c>
      <c r="W14" s="222" t="s">
        <v>303</v>
      </c>
      <c r="X14" s="222"/>
      <c r="Y14" s="256"/>
      <c r="Z14" s="299"/>
      <c r="AA14" s="299" t="s">
        <v>241</v>
      </c>
      <c r="AB14" s="286"/>
      <c r="AC14" s="235">
        <v>9</v>
      </c>
      <c r="AD14" s="71" t="s">
        <v>312</v>
      </c>
      <c r="AE14" s="71"/>
      <c r="AF14" s="168"/>
      <c r="AG14" s="297"/>
      <c r="AH14" s="496"/>
      <c r="AI14" s="73"/>
      <c r="AJ14" s="240">
        <v>9</v>
      </c>
      <c r="AK14" s="222" t="s">
        <v>310</v>
      </c>
      <c r="AL14" s="353" t="s">
        <v>324</v>
      </c>
      <c r="AM14" s="256"/>
      <c r="AN14" s="564" t="s">
        <v>325</v>
      </c>
      <c r="AO14" s="599" t="s">
        <v>326</v>
      </c>
      <c r="AP14" s="264"/>
      <c r="AQ14" s="250">
        <v>9</v>
      </c>
      <c r="AR14" s="222" t="s">
        <v>303</v>
      </c>
      <c r="AS14" s="353" t="s">
        <v>46</v>
      </c>
      <c r="AT14" s="256"/>
      <c r="AU14" s="299"/>
      <c r="AV14" s="299"/>
      <c r="AW14" s="254"/>
      <c r="AX14" s="538">
        <v>9</v>
      </c>
      <c r="AY14" s="533" t="s">
        <v>304</v>
      </c>
      <c r="AZ14" s="533"/>
      <c r="BA14" s="536"/>
      <c r="BB14" s="585"/>
      <c r="BC14" s="585"/>
      <c r="BD14" s="586"/>
      <c r="BE14" s="240">
        <v>9</v>
      </c>
      <c r="BF14" s="222" t="s">
        <v>307</v>
      </c>
      <c r="BG14" s="255"/>
      <c r="BH14" s="287"/>
      <c r="BI14" s="299"/>
      <c r="BJ14" s="576" t="s">
        <v>152</v>
      </c>
      <c r="BK14" s="286"/>
      <c r="BL14" s="226">
        <v>9</v>
      </c>
      <c r="BM14" s="76" t="s">
        <v>309</v>
      </c>
      <c r="BN14" s="76"/>
      <c r="BO14" s="78"/>
      <c r="BP14" s="632"/>
      <c r="BQ14" s="302"/>
      <c r="BR14" s="78"/>
      <c r="BS14" s="240">
        <v>9</v>
      </c>
      <c r="BT14" s="691" t="s">
        <v>310</v>
      </c>
      <c r="BU14" s="163"/>
      <c r="BV14" s="239"/>
      <c r="BW14" s="309"/>
      <c r="BX14" s="309"/>
      <c r="BY14" s="240">
        <v>9</v>
      </c>
      <c r="BZ14" s="222" t="s">
        <v>307</v>
      </c>
      <c r="CA14" s="701" t="s">
        <v>332</v>
      </c>
      <c r="CB14" s="287"/>
      <c r="CC14" s="605" t="s">
        <v>328</v>
      </c>
      <c r="CD14" s="658"/>
      <c r="CE14" t="s">
        <v>467</v>
      </c>
    </row>
    <row r="15" spans="1:83" ht="22.5">
      <c r="A15" s="438">
        <v>10</v>
      </c>
      <c r="B15" s="402" t="s">
        <v>312</v>
      </c>
      <c r="C15" s="411"/>
      <c r="D15" s="450"/>
      <c r="E15" s="412"/>
      <c r="F15" s="412"/>
      <c r="G15" s="476"/>
      <c r="H15" s="251">
        <v>10</v>
      </c>
      <c r="I15" s="222" t="s">
        <v>310</v>
      </c>
      <c r="J15" s="372"/>
      <c r="K15" s="456" t="s">
        <v>116</v>
      </c>
      <c r="L15" s="564" t="s">
        <v>113</v>
      </c>
      <c r="M15" s="298"/>
      <c r="N15" s="287">
        <v>17</v>
      </c>
      <c r="O15" s="251">
        <v>10</v>
      </c>
      <c r="P15" s="222" t="s">
        <v>310</v>
      </c>
      <c r="Q15" s="353" t="s">
        <v>76</v>
      </c>
      <c r="R15" s="388"/>
      <c r="S15" s="567" t="s">
        <v>78</v>
      </c>
      <c r="T15" s="465"/>
      <c r="U15" s="287"/>
      <c r="V15" s="267">
        <v>10</v>
      </c>
      <c r="W15" s="76" t="s">
        <v>309</v>
      </c>
      <c r="X15" s="76"/>
      <c r="Y15" s="78"/>
      <c r="Z15" s="466"/>
      <c r="AA15" s="466"/>
      <c r="AB15" s="125"/>
      <c r="AC15" s="251">
        <v>10</v>
      </c>
      <c r="AD15" s="222" t="s">
        <v>304</v>
      </c>
      <c r="AE15" s="255" t="s">
        <v>329</v>
      </c>
      <c r="AF15" s="256"/>
      <c r="AG15" s="298"/>
      <c r="AH15" s="494"/>
      <c r="AI15" s="264"/>
      <c r="AJ15" s="251">
        <v>10</v>
      </c>
      <c r="AK15" s="222" t="s">
        <v>307</v>
      </c>
      <c r="AL15" s="353"/>
      <c r="AM15" s="256"/>
      <c r="AN15" s="299"/>
      <c r="AO15" s="565" t="s">
        <v>325</v>
      </c>
      <c r="AP15" s="264"/>
      <c r="AQ15" s="267">
        <v>10</v>
      </c>
      <c r="AR15" s="76" t="s">
        <v>309</v>
      </c>
      <c r="AS15" s="76"/>
      <c r="AT15" s="78"/>
      <c r="AU15" s="466"/>
      <c r="AV15" s="466"/>
      <c r="AW15" s="78"/>
      <c r="AX15" s="539">
        <v>10</v>
      </c>
      <c r="AY15" s="533" t="s">
        <v>310</v>
      </c>
      <c r="AZ15" s="533"/>
      <c r="BA15" s="540"/>
      <c r="BB15" s="587"/>
      <c r="BC15" s="588"/>
      <c r="BD15" s="589"/>
      <c r="BE15" s="240">
        <v>10</v>
      </c>
      <c r="BF15" s="222" t="s">
        <v>303</v>
      </c>
      <c r="BG15" s="353" t="s">
        <v>41</v>
      </c>
      <c r="BH15" s="287"/>
      <c r="BI15" s="299"/>
      <c r="BJ15" s="299"/>
      <c r="BK15" s="286"/>
      <c r="BL15" s="224">
        <v>10</v>
      </c>
      <c r="BM15" s="71" t="s">
        <v>312</v>
      </c>
      <c r="BN15" s="71"/>
      <c r="BO15" s="168"/>
      <c r="BP15" s="633"/>
      <c r="BQ15" s="297"/>
      <c r="BR15" s="73"/>
      <c r="BS15" s="240">
        <v>10</v>
      </c>
      <c r="BT15" s="691" t="s">
        <v>310</v>
      </c>
      <c r="BU15" s="255" t="s">
        <v>314</v>
      </c>
      <c r="BV15" s="239"/>
      <c r="BW15" s="594" t="s">
        <v>28</v>
      </c>
      <c r="BY15" s="240">
        <v>10</v>
      </c>
      <c r="BZ15" s="222" t="s">
        <v>303</v>
      </c>
      <c r="CA15" s="255" t="s">
        <v>332</v>
      </c>
      <c r="CB15" s="287"/>
      <c r="CC15" s="299"/>
      <c r="CD15" s="664" t="s">
        <v>328</v>
      </c>
    </row>
    <row r="16" spans="1:83" ht="22.5">
      <c r="A16" s="439">
        <v>11</v>
      </c>
      <c r="B16" s="398" t="s">
        <v>304</v>
      </c>
      <c r="C16" s="406" t="s">
        <v>109</v>
      </c>
      <c r="D16" s="448"/>
      <c r="E16" s="405"/>
      <c r="F16" s="405"/>
      <c r="G16" s="474"/>
      <c r="H16" s="252">
        <v>11</v>
      </c>
      <c r="I16" s="222" t="s">
        <v>307</v>
      </c>
      <c r="J16" s="353" t="s">
        <v>322</v>
      </c>
      <c r="K16" s="456"/>
      <c r="L16" s="301"/>
      <c r="M16" s="299" t="s">
        <v>113</v>
      </c>
      <c r="N16" s="287"/>
      <c r="O16" s="252">
        <v>11</v>
      </c>
      <c r="P16" s="509" t="s">
        <v>307</v>
      </c>
      <c r="Q16" s="255" t="s">
        <v>241</v>
      </c>
      <c r="R16" s="388"/>
      <c r="S16" s="41"/>
      <c r="T16" s="379" t="s">
        <v>78</v>
      </c>
      <c r="U16" s="287"/>
      <c r="V16" s="249">
        <v>11</v>
      </c>
      <c r="W16" s="71" t="s">
        <v>312</v>
      </c>
      <c r="X16" s="71"/>
      <c r="Y16" s="168"/>
      <c r="Z16" s="467"/>
      <c r="AA16" s="467"/>
      <c r="AB16" s="354"/>
      <c r="AC16" s="252">
        <v>11</v>
      </c>
      <c r="AD16" s="222" t="s">
        <v>310</v>
      </c>
      <c r="AE16" s="353" t="s">
        <v>329</v>
      </c>
      <c r="AF16" s="239"/>
      <c r="AH16" s="299"/>
      <c r="AI16" s="265"/>
      <c r="AJ16" s="252">
        <v>11</v>
      </c>
      <c r="AK16" s="222" t="s">
        <v>303</v>
      </c>
      <c r="AL16" s="222"/>
      <c r="AM16" s="239"/>
      <c r="AN16" s="298"/>
      <c r="AO16" s="298"/>
      <c r="AP16" s="265"/>
      <c r="AQ16" s="249">
        <v>11</v>
      </c>
      <c r="AR16" s="71" t="s">
        <v>312</v>
      </c>
      <c r="AS16" s="71"/>
      <c r="AT16" s="168"/>
      <c r="AU16" s="467"/>
      <c r="AV16" s="467"/>
      <c r="AW16" s="73"/>
      <c r="AX16" s="541">
        <v>11</v>
      </c>
      <c r="AY16" s="533" t="s">
        <v>310</v>
      </c>
      <c r="AZ16" s="533"/>
      <c r="BA16" s="542"/>
      <c r="BC16" s="585"/>
      <c r="BD16" s="586"/>
      <c r="BE16" s="226">
        <v>11</v>
      </c>
      <c r="BF16" s="76" t="s">
        <v>309</v>
      </c>
      <c r="BG16" s="76"/>
      <c r="BH16" s="78"/>
      <c r="BI16" s="302"/>
      <c r="BJ16" s="302"/>
      <c r="BK16" s="78"/>
      <c r="BL16" s="548">
        <v>11</v>
      </c>
      <c r="BM16" s="222" t="s">
        <v>304</v>
      </c>
      <c r="BN16" s="353"/>
      <c r="BO16" s="239"/>
      <c r="BP16" s="627"/>
      <c r="BQ16" s="309"/>
      <c r="BR16" s="286"/>
      <c r="BS16" s="240">
        <v>11</v>
      </c>
      <c r="BT16" s="691" t="s">
        <v>307</v>
      </c>
      <c r="BU16" s="353" t="s">
        <v>314</v>
      </c>
      <c r="BV16" s="239"/>
      <c r="BW16" s="687" t="s">
        <v>464</v>
      </c>
      <c r="BX16" s="614" t="s">
        <v>28</v>
      </c>
      <c r="BY16" s="226">
        <v>11</v>
      </c>
      <c r="BZ16" s="76" t="s">
        <v>309</v>
      </c>
      <c r="CA16" s="76"/>
      <c r="CB16" s="78"/>
      <c r="CC16" s="302"/>
      <c r="CD16" s="659"/>
    </row>
    <row r="17" spans="1:83" ht="22.5">
      <c r="A17" s="434">
        <v>12</v>
      </c>
      <c r="B17" s="398" t="s">
        <v>310</v>
      </c>
      <c r="C17" s="413" t="s">
        <v>109</v>
      </c>
      <c r="D17" s="448" t="s">
        <v>330</v>
      </c>
      <c r="E17" s="405"/>
      <c r="F17" s="405"/>
      <c r="G17" s="474"/>
      <c r="H17" s="240">
        <v>12</v>
      </c>
      <c r="I17" s="222" t="s">
        <v>303</v>
      </c>
      <c r="J17" s="255" t="s">
        <v>119</v>
      </c>
      <c r="K17" s="456" t="s">
        <v>322</v>
      </c>
      <c r="L17" s="298"/>
      <c r="M17" s="298"/>
      <c r="N17" s="287"/>
      <c r="O17" s="240">
        <v>12</v>
      </c>
      <c r="P17" s="222" t="s">
        <v>303</v>
      </c>
      <c r="Q17" s="223" t="s">
        <v>241</v>
      </c>
      <c r="R17" s="388"/>
      <c r="S17" s="379"/>
      <c r="T17" s="41"/>
      <c r="U17" s="287"/>
      <c r="V17" s="240">
        <v>12</v>
      </c>
      <c r="W17" s="222" t="s">
        <v>304</v>
      </c>
      <c r="X17" s="163"/>
      <c r="Y17" s="239"/>
      <c r="Z17" s="299"/>
      <c r="AA17" s="299"/>
      <c r="AB17" s="286"/>
      <c r="AC17" s="240">
        <v>12</v>
      </c>
      <c r="AD17" s="222" t="s">
        <v>310</v>
      </c>
      <c r="AE17" s="255"/>
      <c r="AF17" s="239"/>
      <c r="AG17" s="299"/>
      <c r="AH17" s="549"/>
      <c r="AI17" s="265"/>
      <c r="AJ17" s="226">
        <v>12</v>
      </c>
      <c r="AK17" s="76" t="s">
        <v>309</v>
      </c>
      <c r="AL17" s="76"/>
      <c r="AM17" s="78"/>
      <c r="AN17" s="302"/>
      <c r="AO17" s="302"/>
      <c r="AP17" s="78"/>
      <c r="AQ17" s="240">
        <v>12</v>
      </c>
      <c r="AR17" s="222" t="s">
        <v>304</v>
      </c>
      <c r="AS17" s="255"/>
      <c r="AT17" s="239"/>
      <c r="AU17" s="299"/>
      <c r="AV17" s="299"/>
      <c r="AW17" s="239"/>
      <c r="AX17" s="532">
        <v>12</v>
      </c>
      <c r="AY17" s="533" t="s">
        <v>307</v>
      </c>
      <c r="AZ17" s="533"/>
      <c r="BA17" s="542"/>
      <c r="BB17" s="587"/>
      <c r="BD17" s="580"/>
      <c r="BE17" s="224">
        <v>12</v>
      </c>
      <c r="BF17" s="71" t="s">
        <v>312</v>
      </c>
      <c r="BG17" s="71"/>
      <c r="BH17" s="168"/>
      <c r="BI17" s="297"/>
      <c r="BJ17" s="297"/>
      <c r="BK17" s="73"/>
      <c r="BL17" s="240">
        <v>12</v>
      </c>
      <c r="BM17" s="222" t="s">
        <v>310</v>
      </c>
      <c r="BN17" s="353"/>
      <c r="BO17" s="291"/>
      <c r="BP17" s="627"/>
      <c r="BQ17" s="295"/>
      <c r="BR17" s="286"/>
      <c r="BS17" s="240">
        <v>12</v>
      </c>
      <c r="BT17" s="691" t="s">
        <v>303</v>
      </c>
      <c r="BU17" s="163"/>
      <c r="BX17" s="687" t="s">
        <v>464</v>
      </c>
      <c r="BY17" s="224">
        <v>12</v>
      </c>
      <c r="BZ17" s="71" t="s">
        <v>312</v>
      </c>
      <c r="CA17" s="71"/>
      <c r="CB17" s="168"/>
      <c r="CC17" s="297"/>
      <c r="CD17" s="660"/>
    </row>
    <row r="18" spans="1:83" ht="22.5">
      <c r="A18" s="434">
        <v>13</v>
      </c>
      <c r="B18" s="398" t="s">
        <v>310</v>
      </c>
      <c r="C18" s="414"/>
      <c r="D18" s="448"/>
      <c r="E18" s="570" t="s">
        <v>331</v>
      </c>
      <c r="F18" s="405"/>
      <c r="G18" s="474">
        <v>17</v>
      </c>
      <c r="H18" s="226">
        <v>13</v>
      </c>
      <c r="I18" s="76" t="s">
        <v>309</v>
      </c>
      <c r="J18" s="76"/>
      <c r="K18" s="459"/>
      <c r="L18" s="302"/>
      <c r="M18" s="302"/>
      <c r="N18" s="125"/>
      <c r="O18" s="226">
        <v>13</v>
      </c>
      <c r="P18" s="76" t="s">
        <v>309</v>
      </c>
      <c r="Q18" s="159"/>
      <c r="R18" s="390"/>
      <c r="S18" s="380"/>
      <c r="T18" s="380"/>
      <c r="U18" s="125"/>
      <c r="V18" s="548">
        <v>13</v>
      </c>
      <c r="W18" s="222" t="s">
        <v>310</v>
      </c>
      <c r="X18" s="255" t="s">
        <v>315</v>
      </c>
      <c r="Y18" s="239"/>
      <c r="Z18" s="299"/>
      <c r="AA18" s="299"/>
      <c r="AB18" s="286"/>
      <c r="AC18" s="226">
        <v>13</v>
      </c>
      <c r="AD18" s="76" t="s">
        <v>307</v>
      </c>
      <c r="AE18" s="76"/>
      <c r="AF18" s="101"/>
      <c r="AG18" s="296"/>
      <c r="AH18" s="296"/>
      <c r="AI18" s="356"/>
      <c r="AJ18" s="224">
        <v>13</v>
      </c>
      <c r="AK18" s="71" t="s">
        <v>312</v>
      </c>
      <c r="AL18" s="71"/>
      <c r="AM18" s="168"/>
      <c r="AN18" s="297"/>
      <c r="AO18" s="297"/>
      <c r="AP18" s="73"/>
      <c r="AQ18" s="240">
        <v>13</v>
      </c>
      <c r="AR18" s="222" t="s">
        <v>310</v>
      </c>
      <c r="AS18" s="255"/>
      <c r="AT18" s="239"/>
      <c r="AU18" s="299"/>
      <c r="AV18" s="299"/>
      <c r="AW18" s="239"/>
      <c r="AX18" s="532">
        <v>13</v>
      </c>
      <c r="AY18" s="533" t="s">
        <v>303</v>
      </c>
      <c r="AZ18" s="533"/>
      <c r="BA18" s="542"/>
      <c r="BB18" s="590"/>
      <c r="BC18" s="590"/>
      <c r="BD18" s="591"/>
      <c r="BE18" s="240">
        <v>13</v>
      </c>
      <c r="BF18" s="222" t="s">
        <v>304</v>
      </c>
      <c r="BG18" s="623"/>
      <c r="BH18" s="287"/>
      <c r="BI18" s="309"/>
      <c r="BJ18" s="309"/>
      <c r="BK18" s="286"/>
      <c r="BL18" s="240">
        <v>13</v>
      </c>
      <c r="BM18" s="222" t="s">
        <v>310</v>
      </c>
      <c r="BN18" s="255" t="s">
        <v>32</v>
      </c>
      <c r="BO18" s="287"/>
      <c r="BP18" s="634" t="s">
        <v>56</v>
      </c>
      <c r="BR18" s="286"/>
      <c r="BS18" s="226">
        <v>13</v>
      </c>
      <c r="BT18" s="692" t="s">
        <v>309</v>
      </c>
      <c r="BU18" s="76"/>
      <c r="BV18" s="690"/>
      <c r="BW18" s="302"/>
      <c r="BX18" s="302"/>
      <c r="BY18" s="240">
        <v>13</v>
      </c>
      <c r="BZ18" s="222" t="s">
        <v>304</v>
      </c>
      <c r="CA18" s="702" t="s">
        <v>332</v>
      </c>
      <c r="CB18" s="239"/>
      <c r="CC18" s="309"/>
      <c r="CD18" s="661"/>
    </row>
    <row r="19" spans="1:83" ht="22.5">
      <c r="A19" s="434">
        <v>14</v>
      </c>
      <c r="B19" s="398" t="s">
        <v>307</v>
      </c>
      <c r="C19" s="406" t="s">
        <v>333</v>
      </c>
      <c r="D19" s="448" t="s">
        <v>109</v>
      </c>
      <c r="E19" s="407"/>
      <c r="F19" s="405" t="s">
        <v>331</v>
      </c>
      <c r="G19" s="474" t="s">
        <v>334</v>
      </c>
      <c r="H19" s="224">
        <v>14</v>
      </c>
      <c r="I19" s="71" t="s">
        <v>312</v>
      </c>
      <c r="J19" s="71"/>
      <c r="K19" s="460"/>
      <c r="L19" s="297"/>
      <c r="M19" s="297"/>
      <c r="N19" s="354"/>
      <c r="O19" s="224">
        <v>14</v>
      </c>
      <c r="P19" s="71" t="s">
        <v>312</v>
      </c>
      <c r="Q19" s="366"/>
      <c r="R19" s="387"/>
      <c r="S19" s="381"/>
      <c r="T19" s="381"/>
      <c r="U19" s="354"/>
      <c r="V19" s="240">
        <v>14</v>
      </c>
      <c r="W19" s="222" t="s">
        <v>310</v>
      </c>
      <c r="X19" s="353" t="s">
        <v>315</v>
      </c>
      <c r="Y19" s="256"/>
      <c r="Z19" s="564" t="s">
        <v>74</v>
      </c>
      <c r="AB19" s="286"/>
      <c r="AC19" s="226">
        <v>14</v>
      </c>
      <c r="AD19" s="76" t="s">
        <v>303</v>
      </c>
      <c r="AE19" s="247"/>
      <c r="AF19" s="112"/>
      <c r="AG19" s="296"/>
      <c r="AH19" s="296"/>
      <c r="AI19" s="237"/>
      <c r="AJ19" s="240">
        <v>14</v>
      </c>
      <c r="AK19" s="222" t="s">
        <v>304</v>
      </c>
      <c r="AL19" s="255" t="s">
        <v>157</v>
      </c>
      <c r="AM19" s="256"/>
      <c r="AN19" s="299"/>
      <c r="AO19" s="299"/>
      <c r="AP19" s="266"/>
      <c r="AQ19" s="240">
        <v>14</v>
      </c>
      <c r="AR19" s="222" t="s">
        <v>310</v>
      </c>
      <c r="AS19" s="255" t="s">
        <v>335</v>
      </c>
      <c r="AT19" s="256"/>
      <c r="AU19" s="576" t="s">
        <v>49</v>
      </c>
      <c r="AV19" s="299"/>
      <c r="AW19" s="256"/>
      <c r="AX19" s="226">
        <v>14</v>
      </c>
      <c r="AY19" s="76" t="s">
        <v>309</v>
      </c>
      <c r="AZ19" s="76"/>
      <c r="BA19" s="78"/>
      <c r="BB19" s="581"/>
      <c r="BC19" s="581"/>
      <c r="BD19" s="582"/>
      <c r="BE19" s="240">
        <v>14</v>
      </c>
      <c r="BF19" s="222" t="s">
        <v>310</v>
      </c>
      <c r="BG19" s="255" t="s">
        <v>38</v>
      </c>
      <c r="BH19" s="287"/>
      <c r="BI19" s="308"/>
      <c r="BJ19" s="308"/>
      <c r="BK19" s="286"/>
      <c r="BL19" s="240">
        <v>14</v>
      </c>
      <c r="BM19" s="222" t="s">
        <v>307</v>
      </c>
      <c r="BN19" s="353" t="s">
        <v>32</v>
      </c>
      <c r="BO19" s="287"/>
      <c r="BP19" s="630"/>
      <c r="BQ19" s="626" t="s">
        <v>56</v>
      </c>
      <c r="BR19" s="292"/>
      <c r="BS19" s="224">
        <v>14</v>
      </c>
      <c r="BT19" s="693" t="s">
        <v>312</v>
      </c>
      <c r="BU19" s="71"/>
      <c r="BV19" s="168"/>
      <c r="BW19" s="297"/>
      <c r="BX19" s="297"/>
      <c r="BY19" s="240">
        <v>14</v>
      </c>
      <c r="BZ19" s="222" t="s">
        <v>310</v>
      </c>
      <c r="CA19" s="255" t="s">
        <v>471</v>
      </c>
      <c r="CB19" s="287"/>
      <c r="CC19" s="299"/>
      <c r="CD19" s="658"/>
    </row>
    <row r="20" spans="1:83">
      <c r="A20" s="434">
        <v>15</v>
      </c>
      <c r="B20" s="398" t="s">
        <v>303</v>
      </c>
      <c r="C20" s="413" t="s">
        <v>333</v>
      </c>
      <c r="D20" s="448" t="s">
        <v>109</v>
      </c>
      <c r="E20" s="405"/>
      <c r="F20" s="407"/>
      <c r="G20" s="474"/>
      <c r="H20" s="240">
        <v>15</v>
      </c>
      <c r="I20" s="222" t="s">
        <v>304</v>
      </c>
      <c r="J20" s="255" t="s">
        <v>119</v>
      </c>
      <c r="K20" s="461"/>
      <c r="L20" s="298"/>
      <c r="M20" s="298"/>
      <c r="N20" s="287"/>
      <c r="O20" s="240">
        <v>15</v>
      </c>
      <c r="P20" s="222" t="s">
        <v>304</v>
      </c>
      <c r="Q20" s="353" t="s">
        <v>241</v>
      </c>
      <c r="R20" s="388"/>
      <c r="S20" s="379"/>
      <c r="T20" s="379"/>
      <c r="U20" s="287"/>
      <c r="V20" s="240">
        <v>15</v>
      </c>
      <c r="W20" s="222" t="s">
        <v>307</v>
      </c>
      <c r="X20" s="353"/>
      <c r="Y20" s="256"/>
      <c r="Z20" s="564" t="s">
        <v>336</v>
      </c>
      <c r="AA20" s="299" t="s">
        <v>74</v>
      </c>
      <c r="AB20" s="286"/>
      <c r="AC20" s="226">
        <v>15</v>
      </c>
      <c r="AD20" s="76" t="s">
        <v>309</v>
      </c>
      <c r="AE20" s="76"/>
      <c r="AF20" s="78"/>
      <c r="AG20" s="302"/>
      <c r="AH20" s="302"/>
      <c r="AI20" s="78"/>
      <c r="AJ20" s="240">
        <v>15</v>
      </c>
      <c r="AK20" s="222" t="s">
        <v>310</v>
      </c>
      <c r="AL20" s="255" t="s">
        <v>157</v>
      </c>
      <c r="AM20" s="256"/>
      <c r="AN20" s="298"/>
      <c r="AO20" s="298"/>
      <c r="AP20" s="264"/>
      <c r="AQ20" s="240">
        <v>15</v>
      </c>
      <c r="AR20" s="222" t="s">
        <v>307</v>
      </c>
      <c r="AS20" s="353" t="s">
        <v>335</v>
      </c>
      <c r="AT20" s="256"/>
      <c r="AU20" s="299"/>
      <c r="AV20" s="502" t="s">
        <v>49</v>
      </c>
      <c r="AW20" s="254"/>
      <c r="AX20" s="224">
        <v>15</v>
      </c>
      <c r="AY20" s="71" t="s">
        <v>312</v>
      </c>
      <c r="AZ20" s="71"/>
      <c r="BA20" s="168"/>
      <c r="BB20" s="583"/>
      <c r="BC20" s="583"/>
      <c r="BD20" s="584"/>
      <c r="BE20" s="240">
        <v>15</v>
      </c>
      <c r="BF20" s="222" t="s">
        <v>310</v>
      </c>
      <c r="BG20" s="255" t="s">
        <v>38</v>
      </c>
      <c r="BH20" s="287"/>
      <c r="BI20" s="605" t="s">
        <v>150</v>
      </c>
      <c r="BJ20" s="295"/>
      <c r="BK20" s="286"/>
      <c r="BL20" s="240">
        <v>15</v>
      </c>
      <c r="BM20" s="222" t="s">
        <v>303</v>
      </c>
      <c r="BN20" s="353"/>
      <c r="BO20" s="291"/>
      <c r="BP20" s="627"/>
      <c r="BQ20" s="299"/>
      <c r="BR20" s="286"/>
      <c r="BS20" s="240">
        <v>15</v>
      </c>
      <c r="BT20" s="691" t="s">
        <v>304</v>
      </c>
      <c r="BU20" s="222"/>
      <c r="BV20" s="239"/>
      <c r="BW20" s="309"/>
      <c r="BX20" s="309"/>
      <c r="BY20" s="240">
        <v>15</v>
      </c>
      <c r="BZ20" s="222" t="s">
        <v>310</v>
      </c>
      <c r="CA20" s="255" t="s">
        <v>471</v>
      </c>
      <c r="CB20" s="287"/>
      <c r="CC20" s="605" t="s">
        <v>319</v>
      </c>
      <c r="CD20" s="658"/>
    </row>
    <row r="21" spans="1:83" ht="22.5">
      <c r="A21" s="435">
        <v>16</v>
      </c>
      <c r="B21" s="400" t="s">
        <v>309</v>
      </c>
      <c r="C21" s="400"/>
      <c r="D21" s="449"/>
      <c r="E21" s="410"/>
      <c r="F21" s="410"/>
      <c r="G21" s="475"/>
      <c r="H21" s="240">
        <v>16</v>
      </c>
      <c r="I21" s="222" t="s">
        <v>310</v>
      </c>
      <c r="J21" s="372"/>
      <c r="K21" s="456" t="s">
        <v>322</v>
      </c>
      <c r="L21" s="298"/>
      <c r="M21" s="298"/>
      <c r="N21" s="287"/>
      <c r="O21" s="240">
        <v>16</v>
      </c>
      <c r="P21" s="222" t="s">
        <v>310</v>
      </c>
      <c r="Q21" s="255" t="s">
        <v>74</v>
      </c>
      <c r="R21" s="388"/>
      <c r="S21" s="379"/>
      <c r="T21" s="379"/>
      <c r="U21" s="287"/>
      <c r="V21" s="240">
        <v>16</v>
      </c>
      <c r="W21" s="222" t="s">
        <v>303</v>
      </c>
      <c r="X21" s="163"/>
      <c r="Y21" s="256"/>
      <c r="Z21" s="299"/>
      <c r="AA21" s="299" t="s">
        <v>336</v>
      </c>
      <c r="AB21" s="286"/>
      <c r="AC21" s="224">
        <v>16</v>
      </c>
      <c r="AD21" s="71" t="s">
        <v>312</v>
      </c>
      <c r="AE21" s="71"/>
      <c r="AF21" s="168"/>
      <c r="AG21" s="297"/>
      <c r="AH21" s="297"/>
      <c r="AI21" s="73"/>
      <c r="AJ21" s="240">
        <v>16</v>
      </c>
      <c r="AK21" s="222" t="s">
        <v>310</v>
      </c>
      <c r="AL21" s="353"/>
      <c r="AM21" s="256"/>
      <c r="AN21" s="564" t="s">
        <v>324</v>
      </c>
      <c r="AO21" s="298"/>
      <c r="AP21" s="266"/>
      <c r="AQ21" s="240">
        <v>16</v>
      </c>
      <c r="AR21" s="222" t="s">
        <v>303</v>
      </c>
      <c r="AS21" s="222"/>
      <c r="AT21" s="256"/>
      <c r="AU21" s="299"/>
      <c r="AV21" s="299"/>
      <c r="AW21" s="256"/>
      <c r="AX21" s="532">
        <v>16</v>
      </c>
      <c r="AY21" s="533" t="s">
        <v>304</v>
      </c>
      <c r="AZ21" s="533"/>
      <c r="BA21" s="536"/>
      <c r="BB21" s="585"/>
      <c r="BC21" s="585"/>
      <c r="BD21" s="586"/>
      <c r="BE21" s="240">
        <v>16</v>
      </c>
      <c r="BF21" s="222" t="s">
        <v>307</v>
      </c>
      <c r="BG21" s="255"/>
      <c r="BH21" s="287"/>
      <c r="BI21" s="295"/>
      <c r="BJ21" s="576" t="s">
        <v>150</v>
      </c>
      <c r="BK21" s="286"/>
      <c r="BL21" s="226">
        <v>16</v>
      </c>
      <c r="BM21" s="76" t="s">
        <v>309</v>
      </c>
      <c r="BN21" s="76"/>
      <c r="BO21" s="78"/>
      <c r="BP21" s="632"/>
      <c r="BQ21" s="302"/>
      <c r="BR21" s="78"/>
      <c r="BS21" s="240">
        <v>16</v>
      </c>
      <c r="BT21" s="222" t="s">
        <v>310</v>
      </c>
      <c r="BU21" s="255" t="s">
        <v>327</v>
      </c>
      <c r="BV21" s="287"/>
      <c r="BW21" s="295"/>
      <c r="BX21" s="295"/>
      <c r="BY21" s="240">
        <v>16</v>
      </c>
      <c r="BZ21" s="222" t="s">
        <v>307</v>
      </c>
      <c r="CA21" s="353"/>
      <c r="CB21" s="287"/>
      <c r="CC21" s="299"/>
      <c r="CD21" s="664" t="s">
        <v>319</v>
      </c>
    </row>
    <row r="22" spans="1:83" ht="22.5">
      <c r="A22" s="436">
        <v>17</v>
      </c>
      <c r="B22" s="402" t="s">
        <v>312</v>
      </c>
      <c r="C22" s="402"/>
      <c r="D22" s="450"/>
      <c r="E22" s="412"/>
      <c r="F22" s="412"/>
      <c r="G22" s="476"/>
      <c r="H22" s="240">
        <v>17</v>
      </c>
      <c r="I22" s="222" t="s">
        <v>310</v>
      </c>
      <c r="J22" s="353" t="s">
        <v>119</v>
      </c>
      <c r="K22" s="456" t="s">
        <v>119</v>
      </c>
      <c r="L22" s="564" t="s">
        <v>116</v>
      </c>
      <c r="M22" s="298"/>
      <c r="N22" s="287">
        <v>17</v>
      </c>
      <c r="O22" s="240">
        <v>17</v>
      </c>
      <c r="P22" s="222" t="s">
        <v>310</v>
      </c>
      <c r="Q22" s="255" t="s">
        <v>74</v>
      </c>
      <c r="R22" s="388"/>
      <c r="S22" s="568" t="s">
        <v>244</v>
      </c>
      <c r="T22" s="379"/>
      <c r="U22" s="287"/>
      <c r="V22" s="226">
        <v>17</v>
      </c>
      <c r="W22" s="76" t="s">
        <v>309</v>
      </c>
      <c r="X22" s="76"/>
      <c r="Y22" s="78"/>
      <c r="Z22" s="466"/>
      <c r="AA22" s="466"/>
      <c r="AB22" s="125"/>
      <c r="AC22" s="548">
        <v>17</v>
      </c>
      <c r="AD22" s="222" t="s">
        <v>304</v>
      </c>
      <c r="AE22" s="1051" t="s">
        <v>337</v>
      </c>
      <c r="AF22" s="256"/>
      <c r="AG22" s="298"/>
      <c r="AH22" s="298"/>
      <c r="AI22" s="264"/>
      <c r="AJ22" s="240">
        <v>17</v>
      </c>
      <c r="AK22" s="222" t="s">
        <v>307</v>
      </c>
      <c r="AL22" s="353" t="s">
        <v>157</v>
      </c>
      <c r="AM22" s="256"/>
      <c r="AN22" s="308"/>
      <c r="AO22" s="565" t="s">
        <v>324</v>
      </c>
      <c r="AP22" s="264"/>
      <c r="AQ22" s="226">
        <v>17</v>
      </c>
      <c r="AR22" s="76" t="s">
        <v>309</v>
      </c>
      <c r="AS22" s="76"/>
      <c r="AT22" s="78"/>
      <c r="AU22" s="466"/>
      <c r="AV22" s="466"/>
      <c r="AW22" s="78"/>
      <c r="AX22" s="532">
        <v>17</v>
      </c>
      <c r="AY22" s="533" t="s">
        <v>310</v>
      </c>
      <c r="AZ22" s="533"/>
      <c r="BA22" s="540"/>
      <c r="BB22" s="587"/>
      <c r="BC22" s="588"/>
      <c r="BD22" s="589"/>
      <c r="BE22" s="240">
        <v>17</v>
      </c>
      <c r="BF22" s="222" t="s">
        <v>303</v>
      </c>
      <c r="BG22" s="353" t="s">
        <v>38</v>
      </c>
      <c r="BH22" s="287"/>
      <c r="BI22" s="299"/>
      <c r="BJ22" s="295"/>
      <c r="BK22" s="286"/>
      <c r="BL22" s="224">
        <v>17</v>
      </c>
      <c r="BM22" s="71" t="s">
        <v>312</v>
      </c>
      <c r="BN22" s="71"/>
      <c r="BO22" s="168"/>
      <c r="BP22" s="633"/>
      <c r="BQ22" s="297"/>
      <c r="BR22" s="73"/>
      <c r="BS22" s="240">
        <v>17</v>
      </c>
      <c r="BT22" s="222" t="s">
        <v>310</v>
      </c>
      <c r="BU22" s="255" t="s">
        <v>327</v>
      </c>
      <c r="BV22" s="287"/>
      <c r="BW22" s="605" t="s">
        <v>147</v>
      </c>
      <c r="BX22" s="287"/>
      <c r="BY22" s="240">
        <v>17</v>
      </c>
      <c r="BZ22" s="222" t="s">
        <v>303</v>
      </c>
      <c r="CA22" s="702" t="s">
        <v>471</v>
      </c>
      <c r="CB22" s="287"/>
      <c r="CC22" s="299"/>
      <c r="CD22" s="658"/>
    </row>
    <row r="23" spans="1:83">
      <c r="A23" s="434">
        <v>18</v>
      </c>
      <c r="B23" s="398" t="s">
        <v>304</v>
      </c>
      <c r="C23" s="406" t="s">
        <v>338</v>
      </c>
      <c r="D23" s="448"/>
      <c r="E23" s="405"/>
      <c r="F23" s="405"/>
      <c r="G23" s="474"/>
      <c r="H23" s="240">
        <v>18</v>
      </c>
      <c r="I23" s="222" t="s">
        <v>307</v>
      </c>
      <c r="J23" s="255" t="s">
        <v>78</v>
      </c>
      <c r="K23" s="456"/>
      <c r="L23" s="298"/>
      <c r="M23" s="299" t="s">
        <v>116</v>
      </c>
      <c r="N23" s="431"/>
      <c r="O23" s="240">
        <v>18</v>
      </c>
      <c r="P23" s="222" t="s">
        <v>307</v>
      </c>
      <c r="Q23" s="353" t="s">
        <v>74</v>
      </c>
      <c r="R23" s="391"/>
      <c r="S23" s="379"/>
      <c r="T23" s="379" t="s">
        <v>244</v>
      </c>
      <c r="U23" s="105"/>
      <c r="V23" s="224">
        <v>18</v>
      </c>
      <c r="W23" s="71" t="s">
        <v>312</v>
      </c>
      <c r="X23" s="71"/>
      <c r="Y23" s="168"/>
      <c r="Z23" s="467"/>
      <c r="AA23" s="467"/>
      <c r="AB23" s="354"/>
      <c r="AC23" s="240">
        <v>18</v>
      </c>
      <c r="AD23" s="222" t="s">
        <v>310</v>
      </c>
      <c r="AE23" s="1052"/>
      <c r="AF23" s="239"/>
      <c r="AG23" s="298"/>
      <c r="AH23" s="298"/>
      <c r="AI23" s="265"/>
      <c r="AJ23" s="240">
        <v>18</v>
      </c>
      <c r="AK23" s="222" t="s">
        <v>303</v>
      </c>
      <c r="AL23" s="222"/>
      <c r="AM23" s="239"/>
      <c r="AN23" s="298"/>
      <c r="AO23" s="298"/>
      <c r="AP23" s="265"/>
      <c r="AQ23" s="224">
        <v>18</v>
      </c>
      <c r="AR23" s="71" t="s">
        <v>312</v>
      </c>
      <c r="AS23" s="71"/>
      <c r="AT23" s="168"/>
      <c r="AU23" s="467"/>
      <c r="AV23" s="467"/>
      <c r="AW23" s="73"/>
      <c r="AX23" s="532">
        <v>18</v>
      </c>
      <c r="AY23" s="533" t="s">
        <v>310</v>
      </c>
      <c r="AZ23" s="533"/>
      <c r="BA23" s="536"/>
      <c r="BB23" s="590"/>
      <c r="BC23" s="590"/>
      <c r="BD23" s="586"/>
      <c r="BE23" s="226">
        <v>18</v>
      </c>
      <c r="BF23" s="76" t="s">
        <v>309</v>
      </c>
      <c r="BG23" s="76"/>
      <c r="BH23" s="78"/>
      <c r="BI23" s="302"/>
      <c r="BJ23" s="302"/>
      <c r="BK23" s="78"/>
      <c r="BL23" s="240">
        <v>18</v>
      </c>
      <c r="BM23" s="222" t="s">
        <v>304</v>
      </c>
      <c r="BN23" s="623"/>
      <c r="BO23" s="239"/>
      <c r="BP23" s="627"/>
      <c r="BQ23" s="309"/>
      <c r="BR23" s="286"/>
      <c r="BS23" s="240">
        <v>18</v>
      </c>
      <c r="BT23" s="222" t="s">
        <v>307</v>
      </c>
      <c r="BU23" s="288"/>
      <c r="BV23" s="287"/>
      <c r="BW23" s="299"/>
      <c r="BX23" s="613" t="s">
        <v>147</v>
      </c>
      <c r="BY23" s="226">
        <v>18</v>
      </c>
      <c r="BZ23" s="76" t="s">
        <v>309</v>
      </c>
      <c r="CA23" s="76"/>
      <c r="CB23" s="78"/>
      <c r="CC23" s="302"/>
      <c r="CD23" s="659"/>
    </row>
    <row r="24" spans="1:83" ht="22.5">
      <c r="A24" s="434">
        <v>19</v>
      </c>
      <c r="B24" s="398" t="s">
        <v>310</v>
      </c>
      <c r="C24" s="406" t="s">
        <v>338</v>
      </c>
      <c r="D24" s="448"/>
      <c r="E24" s="405"/>
      <c r="F24" s="405"/>
      <c r="G24" s="474"/>
      <c r="H24" s="240">
        <v>19</v>
      </c>
      <c r="I24" s="222" t="s">
        <v>303</v>
      </c>
      <c r="J24" s="255" t="s">
        <v>78</v>
      </c>
      <c r="K24" s="456" t="s">
        <v>119</v>
      </c>
      <c r="L24" s="301"/>
      <c r="M24" s="301"/>
      <c r="N24" s="432"/>
      <c r="O24" s="226">
        <v>19</v>
      </c>
      <c r="P24" s="76" t="s">
        <v>303</v>
      </c>
      <c r="Q24" s="367"/>
      <c r="R24" s="392"/>
      <c r="S24" s="380"/>
      <c r="T24" s="380"/>
      <c r="U24" s="101"/>
      <c r="V24" s="240">
        <v>19</v>
      </c>
      <c r="W24" s="222" t="s">
        <v>304</v>
      </c>
      <c r="X24" s="255"/>
      <c r="Y24" s="239"/>
      <c r="Z24" s="299"/>
      <c r="AA24" s="299"/>
      <c r="AB24" s="286"/>
      <c r="AC24" s="240">
        <v>19</v>
      </c>
      <c r="AD24" s="222" t="s">
        <v>310</v>
      </c>
      <c r="AE24" s="1052"/>
      <c r="AF24" s="239"/>
      <c r="AG24" s="564" t="s">
        <v>69</v>
      </c>
      <c r="AH24" s="298"/>
      <c r="AI24" s="265"/>
      <c r="AJ24" s="226">
        <v>19</v>
      </c>
      <c r="AK24" s="76" t="s">
        <v>309</v>
      </c>
      <c r="AL24" s="76"/>
      <c r="AM24" s="78"/>
      <c r="AN24" s="302"/>
      <c r="AO24" s="302"/>
      <c r="AP24" s="78"/>
      <c r="AQ24" s="240">
        <v>19</v>
      </c>
      <c r="AR24" s="222" t="s">
        <v>304</v>
      </c>
      <c r="AS24" s="255" t="s">
        <v>234</v>
      </c>
      <c r="AT24" s="239"/>
      <c r="AU24" s="299"/>
      <c r="AV24" s="299"/>
      <c r="AW24" s="239"/>
      <c r="AX24" s="532">
        <v>19</v>
      </c>
      <c r="AY24" s="533" t="s">
        <v>307</v>
      </c>
      <c r="AZ24" s="533"/>
      <c r="BA24" s="537"/>
      <c r="BB24" s="590"/>
      <c r="BC24" s="590"/>
      <c r="BD24" s="591"/>
      <c r="BE24" s="224">
        <v>19</v>
      </c>
      <c r="BF24" s="71" t="s">
        <v>312</v>
      </c>
      <c r="BG24" s="71"/>
      <c r="BH24" s="168"/>
      <c r="BI24" s="297"/>
      <c r="BJ24" s="297"/>
      <c r="BK24" s="73"/>
      <c r="BL24" s="240">
        <v>19</v>
      </c>
      <c r="BM24" s="222" t="s">
        <v>310</v>
      </c>
      <c r="BN24" s="255" t="s">
        <v>149</v>
      </c>
      <c r="BO24" s="287"/>
      <c r="BP24" s="627"/>
      <c r="BQ24" s="295"/>
      <c r="BR24" s="286"/>
      <c r="BS24" s="240">
        <v>19</v>
      </c>
      <c r="BT24" s="222" t="s">
        <v>303</v>
      </c>
      <c r="BU24" s="657" t="s">
        <v>327</v>
      </c>
      <c r="BV24" s="287"/>
      <c r="BW24" s="299"/>
      <c r="BX24" s="299"/>
      <c r="BY24" s="224">
        <v>19</v>
      </c>
      <c r="BZ24" s="71" t="s">
        <v>312</v>
      </c>
      <c r="CA24" s="71"/>
      <c r="CB24" s="168"/>
      <c r="CC24" s="297"/>
      <c r="CD24" s="660"/>
    </row>
    <row r="25" spans="1:83">
      <c r="A25" s="434">
        <v>20</v>
      </c>
      <c r="B25" s="398" t="s">
        <v>310</v>
      </c>
      <c r="C25" s="444"/>
      <c r="D25" s="448" t="s">
        <v>333</v>
      </c>
      <c r="E25" s="570" t="s">
        <v>109</v>
      </c>
      <c r="F25" s="405"/>
      <c r="G25" s="474">
        <v>17</v>
      </c>
      <c r="H25" s="226">
        <v>20</v>
      </c>
      <c r="I25" s="76" t="s">
        <v>309</v>
      </c>
      <c r="J25" s="76"/>
      <c r="K25" s="459"/>
      <c r="L25" s="302"/>
      <c r="M25" s="302"/>
      <c r="N25" s="125"/>
      <c r="O25" s="226">
        <v>20</v>
      </c>
      <c r="P25" s="76" t="s">
        <v>309</v>
      </c>
      <c r="Q25" s="76"/>
      <c r="R25" s="390"/>
      <c r="S25" s="380"/>
      <c r="T25" s="380"/>
      <c r="U25" s="78"/>
      <c r="V25" s="240">
        <v>20</v>
      </c>
      <c r="W25" s="222" t="s">
        <v>310</v>
      </c>
      <c r="X25" s="255" t="s">
        <v>318</v>
      </c>
      <c r="Y25" s="239"/>
      <c r="Z25" s="299"/>
      <c r="AA25" s="299"/>
      <c r="AB25" s="286"/>
      <c r="AC25" s="240">
        <v>20</v>
      </c>
      <c r="AD25" s="222" t="s">
        <v>307</v>
      </c>
      <c r="AE25" s="1052"/>
      <c r="AF25" s="239"/>
      <c r="AG25" s="566" t="s">
        <v>329</v>
      </c>
      <c r="AH25" s="299" t="s">
        <v>69</v>
      </c>
      <c r="AI25" s="265"/>
      <c r="AJ25" s="224">
        <v>20</v>
      </c>
      <c r="AK25" s="71" t="s">
        <v>312</v>
      </c>
      <c r="AL25" s="71"/>
      <c r="AM25" s="168"/>
      <c r="AN25" s="297"/>
      <c r="AO25" s="297"/>
      <c r="AP25" s="73"/>
      <c r="AQ25" s="240">
        <v>20</v>
      </c>
      <c r="AR25" s="222" t="s">
        <v>310</v>
      </c>
      <c r="AS25" s="255"/>
      <c r="AT25" s="239"/>
      <c r="AU25" s="299"/>
      <c r="AV25" s="299"/>
      <c r="AW25" s="239"/>
      <c r="AX25" s="532">
        <v>20</v>
      </c>
      <c r="AY25" s="533" t="s">
        <v>303</v>
      </c>
      <c r="AZ25" s="533"/>
      <c r="BA25" s="537"/>
      <c r="BB25" s="592"/>
      <c r="BC25" s="592"/>
      <c r="BD25" s="593"/>
      <c r="BE25" s="240">
        <v>20</v>
      </c>
      <c r="BF25" s="222" t="s">
        <v>304</v>
      </c>
      <c r="BG25" s="623"/>
      <c r="BH25" s="287"/>
      <c r="BI25" s="309"/>
      <c r="BJ25" s="309"/>
      <c r="BK25" s="286"/>
      <c r="BL25" s="240">
        <v>20</v>
      </c>
      <c r="BM25" s="222" t="s">
        <v>310</v>
      </c>
      <c r="BN25" s="255" t="s">
        <v>149</v>
      </c>
      <c r="BO25" s="287"/>
      <c r="BP25" s="635" t="s">
        <v>35</v>
      </c>
      <c r="BR25" s="286"/>
      <c r="BS25" s="226">
        <v>20</v>
      </c>
      <c r="BT25" s="76" t="s">
        <v>309</v>
      </c>
      <c r="BU25" s="76"/>
      <c r="BV25" s="78"/>
      <c r="BW25" s="302"/>
      <c r="BX25" s="302"/>
      <c r="BY25" s="240">
        <v>20</v>
      </c>
      <c r="BZ25" s="222" t="s">
        <v>304</v>
      </c>
      <c r="CA25" s="701" t="s">
        <v>472</v>
      </c>
      <c r="CB25" s="239"/>
      <c r="CC25" s="299"/>
      <c r="CD25" s="658"/>
    </row>
    <row r="26" spans="1:83">
      <c r="A26" s="434">
        <v>21</v>
      </c>
      <c r="B26" s="398" t="s">
        <v>307</v>
      </c>
      <c r="C26" s="413" t="s">
        <v>338</v>
      </c>
      <c r="D26" s="451" t="s">
        <v>338</v>
      </c>
      <c r="E26" s="405"/>
      <c r="F26" s="405" t="s">
        <v>109</v>
      </c>
      <c r="G26" s="474"/>
      <c r="H26" s="224">
        <v>21</v>
      </c>
      <c r="I26" s="71" t="s">
        <v>312</v>
      </c>
      <c r="J26" s="71"/>
      <c r="K26" s="460"/>
      <c r="L26" s="297"/>
      <c r="M26" s="297"/>
      <c r="N26" s="354"/>
      <c r="O26" s="224">
        <v>21</v>
      </c>
      <c r="P26" s="71" t="s">
        <v>312</v>
      </c>
      <c r="Q26" s="71"/>
      <c r="R26" s="387"/>
      <c r="S26" s="381"/>
      <c r="T26" s="381"/>
      <c r="U26" s="73"/>
      <c r="V26" s="240">
        <v>21</v>
      </c>
      <c r="W26" s="222" t="s">
        <v>310</v>
      </c>
      <c r="X26" s="255" t="s">
        <v>318</v>
      </c>
      <c r="Y26" s="256"/>
      <c r="Z26" s="564" t="s">
        <v>339</v>
      </c>
      <c r="AA26" s="299"/>
      <c r="AB26" s="286"/>
      <c r="AC26" s="240">
        <v>21</v>
      </c>
      <c r="AD26" s="222" t="s">
        <v>303</v>
      </c>
      <c r="AE26" s="1053"/>
      <c r="AF26" s="256"/>
      <c r="AG26" s="298"/>
      <c r="AH26" s="550" t="s">
        <v>329</v>
      </c>
      <c r="AI26" s="266"/>
      <c r="AJ26" s="240">
        <v>21</v>
      </c>
      <c r="AK26" s="222" t="s">
        <v>304</v>
      </c>
      <c r="AL26" s="255" t="s">
        <v>49</v>
      </c>
      <c r="AM26" s="256"/>
      <c r="AN26" s="298"/>
      <c r="AO26" s="298"/>
      <c r="AP26" s="266"/>
      <c r="AQ26" s="240">
        <v>21</v>
      </c>
      <c r="AR26" s="222" t="s">
        <v>310</v>
      </c>
      <c r="AS26" s="353"/>
      <c r="AT26" s="256"/>
      <c r="AU26" s="595" t="s">
        <v>154</v>
      </c>
      <c r="AV26" s="299"/>
      <c r="AW26" s="256"/>
      <c r="AX26" s="226">
        <v>21</v>
      </c>
      <c r="AY26" s="76" t="s">
        <v>309</v>
      </c>
      <c r="AZ26" s="76"/>
      <c r="BA26" s="78"/>
      <c r="BB26" s="302"/>
      <c r="BC26" s="302"/>
      <c r="BD26" s="78"/>
      <c r="BE26" s="240">
        <v>21</v>
      </c>
      <c r="BF26" s="222" t="s">
        <v>310</v>
      </c>
      <c r="BG26" s="255" t="s">
        <v>58</v>
      </c>
      <c r="BH26" s="287"/>
      <c r="BI26" s="308"/>
      <c r="BJ26" s="308"/>
      <c r="BK26" s="286"/>
      <c r="BL26" s="240">
        <v>21</v>
      </c>
      <c r="BM26" s="222" t="s">
        <v>307</v>
      </c>
      <c r="BN26" s="255"/>
      <c r="BO26" s="287"/>
      <c r="BP26" s="636"/>
      <c r="BQ26" s="564" t="s">
        <v>35</v>
      </c>
      <c r="BR26" s="286"/>
      <c r="BS26" s="224">
        <v>21</v>
      </c>
      <c r="BT26" s="71" t="s">
        <v>312</v>
      </c>
      <c r="BU26" s="71"/>
      <c r="BV26" s="168"/>
      <c r="BW26" s="297"/>
      <c r="BX26" s="297"/>
      <c r="BY26" s="240">
        <v>21</v>
      </c>
      <c r="BZ26" s="222" t="s">
        <v>310</v>
      </c>
      <c r="CA26" s="701" t="s">
        <v>472</v>
      </c>
      <c r="CB26" s="287"/>
      <c r="CC26" s="605" t="s">
        <v>313</v>
      </c>
      <c r="CD26" s="658"/>
    </row>
    <row r="27" spans="1:83">
      <c r="A27" s="434">
        <v>22</v>
      </c>
      <c r="B27" s="398" t="s">
        <v>303</v>
      </c>
      <c r="C27" s="406" t="s">
        <v>305</v>
      </c>
      <c r="D27" s="448"/>
      <c r="E27" s="415"/>
      <c r="F27" s="415"/>
      <c r="G27" s="474"/>
      <c r="H27" s="240">
        <v>22</v>
      </c>
      <c r="I27" s="222" t="s">
        <v>304</v>
      </c>
      <c r="J27" s="353" t="s">
        <v>78</v>
      </c>
      <c r="K27" s="456"/>
      <c r="L27" s="298"/>
      <c r="M27" s="298"/>
      <c r="N27" s="287"/>
      <c r="O27" s="240">
        <v>22</v>
      </c>
      <c r="P27" s="222" t="s">
        <v>304</v>
      </c>
      <c r="Q27" s="222"/>
      <c r="R27" s="388"/>
      <c r="S27" s="379"/>
      <c r="T27" s="379"/>
      <c r="U27" s="254"/>
      <c r="V27" s="240">
        <v>22</v>
      </c>
      <c r="W27" s="222" t="s">
        <v>307</v>
      </c>
      <c r="X27" s="353" t="s">
        <v>318</v>
      </c>
      <c r="Y27" s="256"/>
      <c r="Z27" s="564" t="s">
        <v>308</v>
      </c>
      <c r="AA27" s="299" t="s">
        <v>339</v>
      </c>
      <c r="AB27" s="286"/>
      <c r="AC27" s="226">
        <v>22</v>
      </c>
      <c r="AD27" s="76" t="s">
        <v>309</v>
      </c>
      <c r="AE27" s="76"/>
      <c r="AF27" s="78"/>
      <c r="AG27" s="302"/>
      <c r="AH27" s="302"/>
      <c r="AI27" s="78"/>
      <c r="AJ27" s="240">
        <v>22</v>
      </c>
      <c r="AK27" s="222" t="s">
        <v>310</v>
      </c>
      <c r="AL27" s="223" t="s">
        <v>49</v>
      </c>
      <c r="AM27" s="256"/>
      <c r="AN27" s="298"/>
      <c r="AO27" s="298"/>
      <c r="AP27" s="264"/>
      <c r="AQ27" s="240">
        <v>22</v>
      </c>
      <c r="AR27" s="222" t="s">
        <v>307</v>
      </c>
      <c r="AS27" s="353" t="s">
        <v>234</v>
      </c>
      <c r="AT27" s="256"/>
      <c r="AU27" s="594" t="s">
        <v>335</v>
      </c>
      <c r="AV27" s="299" t="s">
        <v>154</v>
      </c>
      <c r="AW27" s="254"/>
      <c r="AX27" s="224">
        <v>22</v>
      </c>
      <c r="AY27" s="71" t="s">
        <v>312</v>
      </c>
      <c r="AZ27" s="71"/>
      <c r="BA27" s="168"/>
      <c r="BB27" s="297"/>
      <c r="BC27" s="297"/>
      <c r="BD27" s="73"/>
      <c r="BE27" s="240">
        <v>22</v>
      </c>
      <c r="BF27" s="222" t="s">
        <v>310</v>
      </c>
      <c r="BG27" s="255" t="s">
        <v>58</v>
      </c>
      <c r="BH27" s="287"/>
      <c r="BI27" s="576" t="s">
        <v>41</v>
      </c>
      <c r="BJ27" s="299"/>
      <c r="BK27" s="286"/>
      <c r="BL27" s="240">
        <v>22</v>
      </c>
      <c r="BM27" s="222" t="s">
        <v>303</v>
      </c>
      <c r="BN27" s="353" t="s">
        <v>149</v>
      </c>
      <c r="BO27" s="287"/>
      <c r="BP27" s="627"/>
      <c r="BR27" s="286"/>
      <c r="BS27" s="240">
        <v>22</v>
      </c>
      <c r="BT27" s="222" t="s">
        <v>304</v>
      </c>
      <c r="BU27" s="255" t="s">
        <v>328</v>
      </c>
      <c r="BV27" s="239"/>
      <c r="BW27" s="309"/>
      <c r="BX27" s="309"/>
      <c r="BY27" s="240">
        <v>22</v>
      </c>
      <c r="BZ27" s="222" t="s">
        <v>310</v>
      </c>
      <c r="CA27" s="222"/>
      <c r="CB27" s="287"/>
      <c r="CC27" s="358"/>
      <c r="CD27" s="664" t="s">
        <v>313</v>
      </c>
      <c r="CE27" s="689" t="s">
        <v>469</v>
      </c>
    </row>
    <row r="28" spans="1:83">
      <c r="A28" s="435">
        <v>23</v>
      </c>
      <c r="B28" s="400" t="s">
        <v>309</v>
      </c>
      <c r="C28" s="400"/>
      <c r="D28" s="449"/>
      <c r="E28" s="401"/>
      <c r="F28" s="401"/>
      <c r="G28" s="475"/>
      <c r="H28" s="240">
        <v>23</v>
      </c>
      <c r="I28" s="222" t="s">
        <v>310</v>
      </c>
      <c r="J28" s="255" t="s">
        <v>244</v>
      </c>
      <c r="K28" s="458" t="s">
        <v>250</v>
      </c>
      <c r="L28" s="298"/>
      <c r="M28" s="298"/>
      <c r="N28" s="287"/>
      <c r="O28" s="240">
        <v>23</v>
      </c>
      <c r="P28" s="222" t="s">
        <v>310</v>
      </c>
      <c r="Q28" s="255" t="s">
        <v>339</v>
      </c>
      <c r="R28" s="388"/>
      <c r="S28" s="379"/>
      <c r="T28" s="379"/>
      <c r="U28" s="256"/>
      <c r="V28" s="240">
        <v>23</v>
      </c>
      <c r="W28" s="222" t="s">
        <v>303</v>
      </c>
      <c r="X28" s="353"/>
      <c r="Y28" s="256"/>
      <c r="AA28" s="299" t="s">
        <v>308</v>
      </c>
      <c r="AB28" s="286"/>
      <c r="AC28" s="224">
        <v>23</v>
      </c>
      <c r="AD28" s="71" t="s">
        <v>312</v>
      </c>
      <c r="AE28" s="71"/>
      <c r="AF28" s="168"/>
      <c r="AG28" s="297"/>
      <c r="AH28" s="297"/>
      <c r="AI28" s="73"/>
      <c r="AJ28" s="240">
        <v>23</v>
      </c>
      <c r="AK28" s="222" t="s">
        <v>310</v>
      </c>
      <c r="AL28" s="255"/>
      <c r="AM28" s="256"/>
      <c r="AN28" s="298"/>
      <c r="AO28" s="298"/>
      <c r="AP28" s="266"/>
      <c r="AQ28" s="240">
        <v>23</v>
      </c>
      <c r="AR28" s="222" t="s">
        <v>303</v>
      </c>
      <c r="AS28" s="353"/>
      <c r="AT28" s="256"/>
      <c r="AU28" s="299"/>
      <c r="AV28" s="299" t="s">
        <v>335</v>
      </c>
      <c r="AW28" s="256"/>
      <c r="AX28" s="240">
        <v>23</v>
      </c>
      <c r="AY28" s="222" t="s">
        <v>304</v>
      </c>
      <c r="AZ28" s="255"/>
      <c r="BA28" s="278"/>
      <c r="BB28" s="311"/>
      <c r="BC28" s="311"/>
      <c r="BD28" s="281"/>
      <c r="BE28" s="240">
        <v>23</v>
      </c>
      <c r="BF28" s="222" t="s">
        <v>307</v>
      </c>
      <c r="BG28" s="255"/>
      <c r="BH28" s="287"/>
      <c r="BI28" s="299"/>
      <c r="BJ28" s="576" t="s">
        <v>41</v>
      </c>
      <c r="BK28" s="286"/>
      <c r="BL28" s="226">
        <v>23</v>
      </c>
      <c r="BM28" s="76" t="s">
        <v>309</v>
      </c>
      <c r="BN28" s="76"/>
      <c r="BO28" s="78"/>
      <c r="BP28" s="632"/>
      <c r="BQ28" s="302"/>
      <c r="BR28" s="78"/>
      <c r="BS28" s="240">
        <v>23</v>
      </c>
      <c r="BT28" s="222" t="s">
        <v>310</v>
      </c>
      <c r="BU28" s="255" t="s">
        <v>328</v>
      </c>
      <c r="BV28" s="287"/>
      <c r="BW28" s="698" t="s">
        <v>314</v>
      </c>
      <c r="BX28" s="309"/>
      <c r="BY28" s="240">
        <v>23</v>
      </c>
      <c r="BZ28" s="222" t="s">
        <v>307</v>
      </c>
      <c r="CA28" s="702" t="s">
        <v>472</v>
      </c>
      <c r="CB28" s="254"/>
      <c r="CC28" s="359"/>
      <c r="CD28" s="665"/>
    </row>
    <row r="29" spans="1:83">
      <c r="A29" s="436">
        <v>24</v>
      </c>
      <c r="B29" s="402" t="s">
        <v>312</v>
      </c>
      <c r="C29" s="416"/>
      <c r="D29" s="450"/>
      <c r="E29" s="403"/>
      <c r="F29" s="403"/>
      <c r="G29" s="476"/>
      <c r="H29" s="240">
        <v>24</v>
      </c>
      <c r="I29" s="222" t="s">
        <v>310</v>
      </c>
      <c r="J29" s="255" t="s">
        <v>244</v>
      </c>
      <c r="K29" s="456" t="s">
        <v>340</v>
      </c>
      <c r="L29" s="564" t="s">
        <v>266</v>
      </c>
      <c r="M29" s="316"/>
      <c r="N29" s="287">
        <v>17</v>
      </c>
      <c r="O29" s="240">
        <v>24</v>
      </c>
      <c r="P29" s="222" t="s">
        <v>310</v>
      </c>
      <c r="Q29" s="255" t="s">
        <v>339</v>
      </c>
      <c r="R29" s="388"/>
      <c r="S29" s="568" t="s">
        <v>306</v>
      </c>
      <c r="T29" s="379"/>
      <c r="U29" s="254"/>
      <c r="V29" s="226">
        <v>24</v>
      </c>
      <c r="W29" s="76" t="s">
        <v>309</v>
      </c>
      <c r="X29" s="76"/>
      <c r="Y29" s="78"/>
      <c r="Z29" s="466"/>
      <c r="AA29" s="466"/>
      <c r="AB29" s="125"/>
      <c r="AC29" s="226">
        <v>24</v>
      </c>
      <c r="AD29" s="76" t="s">
        <v>304</v>
      </c>
      <c r="AE29" s="76"/>
      <c r="AF29" s="112"/>
      <c r="AG29" s="296"/>
      <c r="AH29" s="296"/>
      <c r="AI29" s="234"/>
      <c r="AJ29" s="240">
        <v>24</v>
      </c>
      <c r="AK29" s="222" t="s">
        <v>307</v>
      </c>
      <c r="AL29" s="353" t="s">
        <v>49</v>
      </c>
      <c r="AM29" s="256"/>
      <c r="AN29" s="298"/>
      <c r="AO29" s="298"/>
      <c r="AP29" s="264"/>
      <c r="AQ29" s="226">
        <v>24</v>
      </c>
      <c r="AR29" s="76" t="s">
        <v>309</v>
      </c>
      <c r="AS29" s="76"/>
      <c r="AT29" s="78"/>
      <c r="AU29" s="302"/>
      <c r="AV29" s="302"/>
      <c r="AW29" s="78"/>
      <c r="AX29" s="240">
        <v>24</v>
      </c>
      <c r="AY29" s="222" t="s">
        <v>310</v>
      </c>
      <c r="AZ29" s="255" t="s">
        <v>152</v>
      </c>
      <c r="BA29" s="280"/>
      <c r="BB29" s="312"/>
      <c r="BC29" s="313"/>
      <c r="BD29" s="282"/>
      <c r="BE29" s="240">
        <v>24</v>
      </c>
      <c r="BF29" s="222" t="s">
        <v>303</v>
      </c>
      <c r="BG29" s="353" t="s">
        <v>58</v>
      </c>
      <c r="BH29" s="287"/>
      <c r="BI29" s="299"/>
      <c r="BJ29" s="295"/>
      <c r="BK29" s="286"/>
      <c r="BL29" s="224">
        <v>24</v>
      </c>
      <c r="BM29" s="71" t="s">
        <v>312</v>
      </c>
      <c r="BN29" s="71"/>
      <c r="BO29" s="168"/>
      <c r="BP29" s="629"/>
      <c r="BQ29" s="297"/>
      <c r="BR29" s="73"/>
      <c r="BS29" s="240">
        <v>24</v>
      </c>
      <c r="BT29" s="222" t="s">
        <v>310</v>
      </c>
      <c r="BV29" s="287"/>
      <c r="BW29" s="699"/>
      <c r="BX29" s="700" t="s">
        <v>314</v>
      </c>
      <c r="BY29" s="226">
        <v>24</v>
      </c>
      <c r="BZ29" s="76" t="s">
        <v>303</v>
      </c>
      <c r="CA29" s="76"/>
      <c r="CB29" s="101"/>
      <c r="CC29" s="360"/>
      <c r="CD29" s="666"/>
    </row>
    <row r="30" spans="1:83">
      <c r="A30" s="443">
        <v>25</v>
      </c>
      <c r="B30" s="398" t="s">
        <v>304</v>
      </c>
      <c r="C30" s="406" t="s">
        <v>305</v>
      </c>
      <c r="D30" s="448"/>
      <c r="E30" s="404"/>
      <c r="F30" s="404"/>
      <c r="G30" s="474"/>
      <c r="H30" s="240">
        <v>25</v>
      </c>
      <c r="I30" s="222" t="s">
        <v>307</v>
      </c>
      <c r="K30" s="456"/>
      <c r="L30" s="316"/>
      <c r="M30" s="299" t="s">
        <v>322</v>
      </c>
      <c r="N30" s="239"/>
      <c r="O30" s="240">
        <v>25</v>
      </c>
      <c r="P30" s="222" t="s">
        <v>307</v>
      </c>
      <c r="Q30" s="255"/>
      <c r="R30" s="388"/>
      <c r="S30" s="379"/>
      <c r="T30" s="379" t="s">
        <v>306</v>
      </c>
      <c r="U30" s="239"/>
      <c r="V30" s="224">
        <v>25</v>
      </c>
      <c r="W30" s="71" t="s">
        <v>312</v>
      </c>
      <c r="X30" s="71"/>
      <c r="Y30" s="168"/>
      <c r="Z30" s="467"/>
      <c r="AA30" s="467"/>
      <c r="AB30" s="354"/>
      <c r="AC30" s="240">
        <v>25</v>
      </c>
      <c r="AD30" s="222" t="s">
        <v>310</v>
      </c>
      <c r="AE30" s="255"/>
      <c r="AF30" s="239"/>
      <c r="AG30" s="298"/>
      <c r="AH30" s="298"/>
      <c r="AI30" s="265"/>
      <c r="AJ30" s="240">
        <v>25</v>
      </c>
      <c r="AK30" s="222" t="s">
        <v>303</v>
      </c>
      <c r="AL30" s="255"/>
      <c r="AM30" s="239"/>
      <c r="AN30" s="309"/>
      <c r="AO30" s="309"/>
      <c r="AP30" s="265"/>
      <c r="AQ30" s="224">
        <v>25</v>
      </c>
      <c r="AR30" s="71" t="s">
        <v>312</v>
      </c>
      <c r="AS30" s="71"/>
      <c r="AT30" s="168"/>
      <c r="AU30" s="297"/>
      <c r="AV30" s="297"/>
      <c r="AW30" s="73"/>
      <c r="AX30" s="240">
        <v>25</v>
      </c>
      <c r="AY30" s="222" t="s">
        <v>310</v>
      </c>
      <c r="AZ30" s="255" t="s">
        <v>152</v>
      </c>
      <c r="BA30" s="278"/>
      <c r="BB30" s="311"/>
      <c r="BC30" s="311"/>
      <c r="BD30" s="281"/>
      <c r="BE30" s="226">
        <v>25</v>
      </c>
      <c r="BF30" s="76" t="s">
        <v>309</v>
      </c>
      <c r="BG30" s="76"/>
      <c r="BH30" s="78"/>
      <c r="BI30" s="302"/>
      <c r="BJ30" s="302"/>
      <c r="BK30" s="78"/>
      <c r="BL30" s="240">
        <v>25</v>
      </c>
      <c r="BM30" s="222" t="s">
        <v>304</v>
      </c>
      <c r="BN30" s="255"/>
      <c r="BO30" s="239"/>
      <c r="BP30" s="637"/>
      <c r="BQ30" s="309"/>
      <c r="BR30" s="286"/>
      <c r="BS30" s="240">
        <v>25</v>
      </c>
      <c r="BT30" s="222" t="s">
        <v>307</v>
      </c>
      <c r="BU30" s="353" t="s">
        <v>328</v>
      </c>
      <c r="BV30" s="287"/>
      <c r="BW30" s="299"/>
      <c r="BX30" s="699"/>
      <c r="BY30" s="226">
        <v>25</v>
      </c>
      <c r="BZ30" s="76" t="s">
        <v>309</v>
      </c>
      <c r="CA30" s="76"/>
      <c r="CB30" s="78"/>
      <c r="CC30" s="361"/>
      <c r="CD30" s="667"/>
    </row>
    <row r="31" spans="1:83">
      <c r="A31" s="434">
        <v>26</v>
      </c>
      <c r="B31" s="398" t="s">
        <v>310</v>
      </c>
      <c r="C31" s="414"/>
      <c r="D31" s="448" t="s">
        <v>338</v>
      </c>
      <c r="E31" s="417"/>
      <c r="F31" s="404"/>
      <c r="G31" s="474"/>
      <c r="H31" s="240">
        <v>26</v>
      </c>
      <c r="I31" s="272" t="s">
        <v>303</v>
      </c>
      <c r="J31" s="353" t="s">
        <v>244</v>
      </c>
      <c r="K31" s="456" t="s">
        <v>341</v>
      </c>
      <c r="L31" s="301"/>
      <c r="M31" s="301"/>
      <c r="N31" s="105"/>
      <c r="O31" s="240">
        <v>26</v>
      </c>
      <c r="P31" s="272" t="s">
        <v>303</v>
      </c>
      <c r="Q31" s="353" t="s">
        <v>339</v>
      </c>
      <c r="R31" s="391"/>
      <c r="S31" s="389"/>
      <c r="T31" s="389"/>
      <c r="U31" s="105"/>
      <c r="V31" s="240">
        <v>26</v>
      </c>
      <c r="W31" s="222" t="s">
        <v>304</v>
      </c>
      <c r="X31" s="255" t="s">
        <v>69</v>
      </c>
      <c r="Y31" s="239"/>
      <c r="Z31" s="299"/>
      <c r="AA31" s="299"/>
      <c r="AB31" s="286"/>
      <c r="AC31" s="240">
        <v>26</v>
      </c>
      <c r="AD31" s="222" t="s">
        <v>310</v>
      </c>
      <c r="AE31" s="255" t="s">
        <v>325</v>
      </c>
      <c r="AF31" s="239"/>
      <c r="AH31" s="298"/>
      <c r="AI31" s="265"/>
      <c r="AJ31" s="226">
        <v>26</v>
      </c>
      <c r="AK31" s="76" t="s">
        <v>309</v>
      </c>
      <c r="AL31" s="76"/>
      <c r="AM31" s="78"/>
      <c r="AN31" s="302"/>
      <c r="AO31" s="302"/>
      <c r="AP31" s="78"/>
      <c r="AQ31" s="240">
        <v>26</v>
      </c>
      <c r="AR31" s="222" t="s">
        <v>304</v>
      </c>
      <c r="AS31" s="255" t="s">
        <v>316</v>
      </c>
      <c r="AT31" s="239"/>
      <c r="AU31" s="309"/>
      <c r="AV31" s="309"/>
      <c r="AW31" s="239"/>
      <c r="AX31" s="240">
        <v>26</v>
      </c>
      <c r="AY31" s="222" t="s">
        <v>307</v>
      </c>
      <c r="AZ31" s="353"/>
      <c r="BA31" s="279"/>
      <c r="BB31" s="314"/>
      <c r="BC31" s="314"/>
      <c r="BD31" s="283"/>
      <c r="BE31" s="224">
        <v>26</v>
      </c>
      <c r="BF31" s="71" t="s">
        <v>312</v>
      </c>
      <c r="BG31" s="71"/>
      <c r="BH31" s="168"/>
      <c r="BI31" s="297"/>
      <c r="BJ31" s="297"/>
      <c r="BK31" s="73"/>
      <c r="BL31" s="240">
        <v>26</v>
      </c>
      <c r="BM31" s="222" t="s">
        <v>310</v>
      </c>
      <c r="BN31" s="255" t="s">
        <v>28</v>
      </c>
      <c r="BO31" s="287"/>
      <c r="BP31" s="636"/>
      <c r="BQ31" s="308"/>
      <c r="BR31" s="286"/>
      <c r="BS31" s="240">
        <v>26</v>
      </c>
      <c r="BT31" s="222" t="s">
        <v>303</v>
      </c>
      <c r="BU31" s="701" t="s">
        <v>319</v>
      </c>
      <c r="BV31" s="287"/>
      <c r="BW31" s="299"/>
      <c r="BX31" s="299"/>
      <c r="BY31" s="224">
        <v>26</v>
      </c>
      <c r="BZ31" s="71" t="s">
        <v>312</v>
      </c>
      <c r="CA31" s="71"/>
      <c r="CB31" s="168"/>
      <c r="CC31" s="362"/>
      <c r="CD31" s="668"/>
    </row>
    <row r="32" spans="1:83">
      <c r="A32" s="434">
        <v>27</v>
      </c>
      <c r="B32" s="398" t="s">
        <v>310</v>
      </c>
      <c r="C32" s="413" t="s">
        <v>305</v>
      </c>
      <c r="D32" s="451" t="s">
        <v>305</v>
      </c>
      <c r="E32" s="571" t="s">
        <v>333</v>
      </c>
      <c r="F32" s="419"/>
      <c r="G32" s="474">
        <v>2</v>
      </c>
      <c r="H32" s="226">
        <v>27</v>
      </c>
      <c r="I32" s="248" t="s">
        <v>309</v>
      </c>
      <c r="J32" s="76"/>
      <c r="K32" s="459"/>
      <c r="L32" s="302"/>
      <c r="M32" s="302"/>
      <c r="N32" s="78"/>
      <c r="O32" s="226">
        <v>27</v>
      </c>
      <c r="P32" s="248" t="s">
        <v>309</v>
      </c>
      <c r="Q32" s="76"/>
      <c r="R32" s="78"/>
      <c r="S32" s="466"/>
      <c r="T32" s="466"/>
      <c r="U32" s="78"/>
      <c r="V32" s="240">
        <v>27</v>
      </c>
      <c r="W32" s="222" t="s">
        <v>310</v>
      </c>
      <c r="X32" s="255" t="s">
        <v>69</v>
      </c>
      <c r="Y32" s="239"/>
      <c r="Z32" s="299"/>
      <c r="AA32" s="299"/>
      <c r="AB32" s="286"/>
      <c r="AC32" s="240">
        <v>27</v>
      </c>
      <c r="AD32" s="222" t="s">
        <v>307</v>
      </c>
      <c r="AE32" s="353" t="s">
        <v>325</v>
      </c>
      <c r="AF32" s="239"/>
      <c r="AG32" s="564" t="s">
        <v>159</v>
      </c>
      <c r="AH32" s="549"/>
      <c r="AI32" s="265"/>
      <c r="AJ32" s="224">
        <v>27</v>
      </c>
      <c r="AK32" s="71" t="s">
        <v>312</v>
      </c>
      <c r="AL32" s="71"/>
      <c r="AM32" s="168"/>
      <c r="AN32" s="297"/>
      <c r="AO32" s="297"/>
      <c r="AP32" s="73"/>
      <c r="AQ32" s="240">
        <v>27</v>
      </c>
      <c r="AR32" s="222" t="s">
        <v>310</v>
      </c>
      <c r="AS32" s="353" t="s">
        <v>316</v>
      </c>
      <c r="AT32" s="239"/>
      <c r="AU32" s="309"/>
      <c r="AV32" s="309"/>
      <c r="AW32" s="239"/>
      <c r="AX32" s="240">
        <v>27</v>
      </c>
      <c r="AY32" s="222" t="s">
        <v>303</v>
      </c>
      <c r="AZ32" s="609" t="s">
        <v>152</v>
      </c>
      <c r="BA32" s="279"/>
      <c r="BB32" s="314"/>
      <c r="BC32" s="314"/>
      <c r="BD32" s="283"/>
      <c r="BE32" s="240">
        <v>27</v>
      </c>
      <c r="BF32" s="274" t="s">
        <v>304</v>
      </c>
      <c r="BG32" s="255"/>
      <c r="BH32" s="287"/>
      <c r="BI32" s="309"/>
      <c r="BJ32" s="309"/>
      <c r="BK32" s="286"/>
      <c r="BL32" s="240">
        <v>27</v>
      </c>
      <c r="BM32" s="222" t="s">
        <v>310</v>
      </c>
      <c r="BN32" s="353" t="s">
        <v>28</v>
      </c>
      <c r="BO32" s="287"/>
      <c r="BP32" s="635" t="s">
        <v>321</v>
      </c>
      <c r="BQ32" s="309"/>
      <c r="BR32" s="286"/>
      <c r="BS32" s="226">
        <v>27</v>
      </c>
      <c r="BT32" s="76" t="s">
        <v>309</v>
      </c>
      <c r="BU32" s="76"/>
      <c r="BV32" s="78"/>
      <c r="BW32" s="302"/>
      <c r="BX32" s="302"/>
      <c r="BY32" s="226">
        <v>27</v>
      </c>
      <c r="BZ32" s="76" t="s">
        <v>304</v>
      </c>
      <c r="CA32" s="76"/>
      <c r="CB32" s="101"/>
      <c r="CC32" s="360"/>
      <c r="CD32" s="666"/>
    </row>
    <row r="33" spans="1:85" ht="22.5">
      <c r="A33" s="434">
        <v>28</v>
      </c>
      <c r="B33" s="398" t="s">
        <v>307</v>
      </c>
      <c r="C33" s="406" t="s">
        <v>113</v>
      </c>
      <c r="D33" s="452"/>
      <c r="E33" s="572" t="s">
        <v>338</v>
      </c>
      <c r="F33" s="418" t="s">
        <v>333</v>
      </c>
      <c r="G33" s="474">
        <v>17</v>
      </c>
      <c r="H33" s="224">
        <v>28</v>
      </c>
      <c r="I33" s="258" t="s">
        <v>312</v>
      </c>
      <c r="J33" s="71"/>
      <c r="K33" s="462"/>
      <c r="L33" s="297"/>
      <c r="M33" s="297"/>
      <c r="N33" s="73"/>
      <c r="O33" s="224">
        <v>28</v>
      </c>
      <c r="P33" s="258" t="s">
        <v>312</v>
      </c>
      <c r="Q33" s="71"/>
      <c r="R33" s="168"/>
      <c r="S33" s="467"/>
      <c r="T33" s="467"/>
      <c r="U33" s="73"/>
      <c r="V33" s="240">
        <v>28</v>
      </c>
      <c r="W33" s="222" t="s">
        <v>310</v>
      </c>
      <c r="X33" s="353"/>
      <c r="Y33" s="256"/>
      <c r="Z33" s="564" t="s">
        <v>320</v>
      </c>
      <c r="AA33" s="299"/>
      <c r="AB33" s="266"/>
      <c r="AC33" s="240">
        <v>28</v>
      </c>
      <c r="AD33" s="222" t="s">
        <v>303</v>
      </c>
      <c r="AE33" s="255"/>
      <c r="AF33" s="256"/>
      <c r="AG33" s="298"/>
      <c r="AH33" s="299" t="s">
        <v>159</v>
      </c>
      <c r="AI33" s="266"/>
      <c r="AJ33" s="240">
        <v>28</v>
      </c>
      <c r="AK33" s="222" t="s">
        <v>304</v>
      </c>
      <c r="AL33" s="353"/>
      <c r="AM33" s="256"/>
      <c r="AN33" s="1043" t="s">
        <v>311</v>
      </c>
      <c r="AO33" s="1044"/>
      <c r="AP33" s="266"/>
      <c r="AQ33" s="240">
        <v>28</v>
      </c>
      <c r="AR33" s="222" t="s">
        <v>310</v>
      </c>
      <c r="AS33" s="257"/>
      <c r="AT33" s="256"/>
      <c r="AU33" s="576" t="s">
        <v>46</v>
      </c>
      <c r="AV33" s="308"/>
      <c r="AW33" s="256"/>
      <c r="AX33" s="226">
        <v>28</v>
      </c>
      <c r="AY33" s="76" t="s">
        <v>309</v>
      </c>
      <c r="AZ33" s="76"/>
      <c r="BA33" s="78"/>
      <c r="BB33" s="302"/>
      <c r="BC33" s="302"/>
      <c r="BD33" s="78"/>
      <c r="BE33" s="240">
        <v>28</v>
      </c>
      <c r="BF33" s="289" t="s">
        <v>310</v>
      </c>
      <c r="BG33" s="255" t="s">
        <v>56</v>
      </c>
      <c r="BH33" s="287"/>
      <c r="BI33" s="308"/>
      <c r="BJ33" s="308"/>
      <c r="BK33" s="286"/>
      <c r="BL33" s="240">
        <v>28</v>
      </c>
      <c r="BM33" s="222" t="s">
        <v>307</v>
      </c>
      <c r="BN33" s="255" t="s">
        <v>464</v>
      </c>
      <c r="BO33" s="287"/>
      <c r="BP33" s="564" t="s">
        <v>32</v>
      </c>
      <c r="BQ33" s="564" t="s">
        <v>321</v>
      </c>
      <c r="BR33" s="286"/>
      <c r="BS33" s="224">
        <v>28</v>
      </c>
      <c r="BT33" s="71" t="s">
        <v>312</v>
      </c>
      <c r="BU33" s="71"/>
      <c r="BV33" s="168"/>
      <c r="BW33" s="297"/>
      <c r="BX33" s="297"/>
      <c r="BY33" s="226">
        <v>28</v>
      </c>
      <c r="BZ33" s="76" t="s">
        <v>310</v>
      </c>
      <c r="CA33" s="76"/>
      <c r="CB33" s="101"/>
      <c r="CC33" s="360"/>
      <c r="CD33" s="666"/>
    </row>
    <row r="34" spans="1:85" ht="22.5">
      <c r="A34" s="434">
        <v>29</v>
      </c>
      <c r="B34" s="421" t="s">
        <v>303</v>
      </c>
      <c r="C34" s="406" t="s">
        <v>113</v>
      </c>
      <c r="D34" s="453"/>
      <c r="E34" s="420"/>
      <c r="F34" s="420" t="s">
        <v>338</v>
      </c>
      <c r="G34" s="471"/>
      <c r="H34" s="225"/>
      <c r="I34" s="243"/>
      <c r="J34" s="81"/>
      <c r="K34" s="461"/>
      <c r="L34" s="303"/>
      <c r="M34" s="303"/>
      <c r="N34" s="90"/>
      <c r="O34" s="240">
        <v>29</v>
      </c>
      <c r="P34" s="222" t="s">
        <v>304</v>
      </c>
      <c r="Q34" s="255" t="s">
        <v>336</v>
      </c>
      <c r="R34" s="253"/>
      <c r="S34" s="299"/>
      <c r="T34" s="299"/>
      <c r="U34" s="254"/>
      <c r="V34" s="240">
        <v>29</v>
      </c>
      <c r="W34" s="222" t="s">
        <v>307</v>
      </c>
      <c r="X34" s="353" t="s">
        <v>69</v>
      </c>
      <c r="Y34" s="256"/>
      <c r="Z34" s="299"/>
      <c r="AA34" s="299" t="s">
        <v>320</v>
      </c>
      <c r="AB34" s="264"/>
      <c r="AC34" s="226">
        <v>29</v>
      </c>
      <c r="AD34" s="76" t="s">
        <v>309</v>
      </c>
      <c r="AE34" s="76"/>
      <c r="AF34" s="78"/>
      <c r="AG34" s="302"/>
      <c r="AH34" s="302"/>
      <c r="AI34" s="78"/>
      <c r="AJ34" s="240">
        <v>29</v>
      </c>
      <c r="AK34" s="222" t="s">
        <v>310</v>
      </c>
      <c r="AL34" s="255" t="s">
        <v>154</v>
      </c>
      <c r="AM34" s="256"/>
      <c r="AN34" s="1045"/>
      <c r="AO34" s="1046"/>
      <c r="AP34" s="264"/>
      <c r="AQ34" s="240">
        <v>29</v>
      </c>
      <c r="AR34" s="222" t="s">
        <v>307</v>
      </c>
      <c r="AS34" s="255"/>
      <c r="AT34" s="256"/>
      <c r="AU34" s="308"/>
      <c r="AV34" s="502" t="s">
        <v>46</v>
      </c>
      <c r="AW34" s="254"/>
      <c r="AX34" s="224">
        <v>29</v>
      </c>
      <c r="AY34" s="71" t="s">
        <v>312</v>
      </c>
      <c r="AZ34" s="71"/>
      <c r="BA34" s="168"/>
      <c r="BB34" s="297"/>
      <c r="BC34" s="297"/>
      <c r="BD34" s="73"/>
      <c r="BE34" s="240">
        <v>29</v>
      </c>
      <c r="BF34" s="290" t="s">
        <v>310</v>
      </c>
      <c r="BG34" s="255" t="s">
        <v>56</v>
      </c>
      <c r="BH34" s="287"/>
      <c r="BI34" s="631" t="s">
        <v>58</v>
      </c>
      <c r="BJ34" s="299"/>
      <c r="BK34" s="286"/>
      <c r="BL34" s="240">
        <v>29</v>
      </c>
      <c r="BM34" s="222" t="s">
        <v>303</v>
      </c>
      <c r="BN34" s="353" t="s">
        <v>464</v>
      </c>
      <c r="BO34" s="287"/>
      <c r="BP34" s="636"/>
      <c r="BQ34" s="564" t="s">
        <v>32</v>
      </c>
      <c r="BR34" s="286"/>
      <c r="BS34" s="240">
        <v>29</v>
      </c>
      <c r="BT34" s="222" t="s">
        <v>304</v>
      </c>
      <c r="BU34" s="701" t="s">
        <v>319</v>
      </c>
      <c r="BV34" s="239"/>
      <c r="BW34" s="309"/>
      <c r="BX34" s="309"/>
      <c r="BY34" s="226">
        <v>29</v>
      </c>
      <c r="BZ34" s="76" t="s">
        <v>310</v>
      </c>
      <c r="CA34" s="76"/>
      <c r="CB34" s="101"/>
      <c r="CC34" s="360"/>
      <c r="CD34" s="666"/>
    </row>
    <row r="35" spans="1:85">
      <c r="A35" s="435">
        <v>30</v>
      </c>
      <c r="B35" s="422" t="s">
        <v>309</v>
      </c>
      <c r="C35" s="400"/>
      <c r="D35" s="454"/>
      <c r="E35" s="423"/>
      <c r="F35" s="423"/>
      <c r="G35" s="424"/>
      <c r="H35" s="225"/>
      <c r="I35" s="81"/>
      <c r="J35" s="81"/>
      <c r="K35" s="463"/>
      <c r="L35" s="303"/>
      <c r="M35" s="303"/>
      <c r="N35" s="90"/>
      <c r="O35" s="225">
        <v>30</v>
      </c>
      <c r="P35" s="222" t="s">
        <v>310</v>
      </c>
      <c r="Q35" s="353" t="s">
        <v>336</v>
      </c>
      <c r="R35" s="253"/>
      <c r="S35" s="298"/>
      <c r="T35" s="298"/>
      <c r="U35" s="256"/>
      <c r="V35" s="240">
        <v>30</v>
      </c>
      <c r="W35" s="222" t="s">
        <v>303</v>
      </c>
      <c r="X35" s="255"/>
      <c r="Y35" s="256"/>
      <c r="Z35" s="299"/>
      <c r="AA35" s="468"/>
      <c r="AB35" s="266"/>
      <c r="AC35" s="224">
        <v>30</v>
      </c>
      <c r="AD35" s="71" t="s">
        <v>312</v>
      </c>
      <c r="AE35" s="71"/>
      <c r="AF35" s="168"/>
      <c r="AG35" s="297"/>
      <c r="AH35" s="297"/>
      <c r="AI35" s="73"/>
      <c r="AJ35" s="240">
        <v>30</v>
      </c>
      <c r="AK35" s="222" t="s">
        <v>310</v>
      </c>
      <c r="AL35" s="255" t="s">
        <v>154</v>
      </c>
      <c r="AM35" s="256"/>
      <c r="AN35" s="1047"/>
      <c r="AO35" s="1048"/>
      <c r="AP35" s="266"/>
      <c r="AQ35" s="240">
        <v>30</v>
      </c>
      <c r="AR35" s="274" t="s">
        <v>303</v>
      </c>
      <c r="AS35" s="257"/>
      <c r="AT35" s="256"/>
      <c r="AU35" s="308"/>
      <c r="AV35" s="308"/>
      <c r="AW35" s="256"/>
      <c r="AX35" s="240">
        <v>30</v>
      </c>
      <c r="AY35" s="274" t="s">
        <v>304</v>
      </c>
      <c r="BA35" s="284"/>
      <c r="BB35" s="315"/>
      <c r="BC35" s="315"/>
      <c r="BD35" s="285"/>
      <c r="BE35" s="225">
        <v>30</v>
      </c>
      <c r="BF35" s="222" t="s">
        <v>307</v>
      </c>
      <c r="BG35" s="353"/>
      <c r="BH35" s="91"/>
      <c r="BI35" s="299"/>
      <c r="BJ35" s="576" t="s">
        <v>58</v>
      </c>
      <c r="BK35" s="286"/>
      <c r="BL35" s="226">
        <v>30</v>
      </c>
      <c r="BM35" s="76" t="s">
        <v>309</v>
      </c>
      <c r="BN35" s="76"/>
      <c r="BO35" s="78"/>
      <c r="BP35" s="628"/>
      <c r="BQ35" s="302"/>
      <c r="BR35" s="78"/>
      <c r="BS35" s="240">
        <v>30</v>
      </c>
      <c r="BT35" s="222" t="s">
        <v>310</v>
      </c>
      <c r="BU35" s="701"/>
      <c r="BV35" s="287"/>
      <c r="BW35" s="295"/>
      <c r="BX35" s="295"/>
      <c r="BY35" s="226">
        <v>30</v>
      </c>
      <c r="BZ35" s="76" t="s">
        <v>307</v>
      </c>
      <c r="CA35" s="76"/>
      <c r="CB35" s="101"/>
      <c r="CC35" s="360"/>
      <c r="CD35" s="666"/>
    </row>
    <row r="36" spans="1:85" ht="15.75" thickBot="1">
      <c r="A36" s="440">
        <v>31</v>
      </c>
      <c r="B36" s="425" t="s">
        <v>312</v>
      </c>
      <c r="C36" s="426"/>
      <c r="D36" s="455"/>
      <c r="E36" s="427"/>
      <c r="F36" s="427"/>
      <c r="G36" s="428"/>
      <c r="H36" s="228"/>
      <c r="I36" s="229"/>
      <c r="J36" s="231"/>
      <c r="K36" s="464"/>
      <c r="L36" s="304"/>
      <c r="M36" s="304"/>
      <c r="N36" s="230"/>
      <c r="O36" s="508">
        <v>31</v>
      </c>
      <c r="P36" s="268" t="s">
        <v>310</v>
      </c>
      <c r="Q36" s="259"/>
      <c r="R36" s="260"/>
      <c r="S36" s="569" t="s">
        <v>76</v>
      </c>
      <c r="T36" s="305"/>
      <c r="U36" s="261"/>
      <c r="V36" s="228"/>
      <c r="W36" s="229"/>
      <c r="X36" s="231"/>
      <c r="Y36" s="230"/>
      <c r="Z36" s="304"/>
      <c r="AA36" s="304"/>
      <c r="AB36" s="233"/>
      <c r="AC36" s="228">
        <v>31</v>
      </c>
      <c r="AD36" s="229" t="s">
        <v>304</v>
      </c>
      <c r="AE36" s="269"/>
      <c r="AF36" s="270"/>
      <c r="AG36" s="307"/>
      <c r="AH36" s="307"/>
      <c r="AI36" s="271"/>
      <c r="AJ36" s="228"/>
      <c r="AK36" s="229"/>
      <c r="AL36" s="231"/>
      <c r="AM36" s="230"/>
      <c r="AN36" s="304"/>
      <c r="AO36" s="304"/>
      <c r="AP36" s="233"/>
      <c r="AQ36" s="241">
        <v>31</v>
      </c>
      <c r="AR36" s="275" t="s">
        <v>309</v>
      </c>
      <c r="AS36" s="276"/>
      <c r="AT36" s="277"/>
      <c r="AU36" s="310"/>
      <c r="AV36" s="310"/>
      <c r="AW36" s="277"/>
      <c r="AX36" s="678">
        <v>31</v>
      </c>
      <c r="AY36" s="273" t="s">
        <v>310</v>
      </c>
      <c r="AZ36" s="602" t="s">
        <v>150</v>
      </c>
      <c r="BA36" s="270"/>
      <c r="BB36" s="307"/>
      <c r="BC36" s="307"/>
      <c r="BD36" s="271"/>
      <c r="BE36" s="1054"/>
      <c r="BF36" s="1055"/>
      <c r="BG36" s="1056"/>
      <c r="BH36" s="230"/>
      <c r="BI36" s="304"/>
      <c r="BJ36" s="611"/>
      <c r="BK36" s="612" t="s">
        <v>41</v>
      </c>
      <c r="BL36" s="238">
        <v>31</v>
      </c>
      <c r="BM36" s="293" t="s">
        <v>312</v>
      </c>
      <c r="BN36" s="232"/>
      <c r="BO36" s="236"/>
      <c r="BP36" s="317"/>
      <c r="BQ36" s="317"/>
      <c r="BR36" s="294"/>
      <c r="BS36" s="1014"/>
      <c r="BT36" s="1015"/>
      <c r="BU36" s="1015"/>
      <c r="BV36" s="1015"/>
      <c r="BW36" s="1015"/>
      <c r="BX36" s="1015"/>
      <c r="BY36" s="241">
        <v>31</v>
      </c>
      <c r="BZ36" s="669" t="s">
        <v>303</v>
      </c>
      <c r="CA36" s="669"/>
      <c r="CB36" s="670"/>
      <c r="CC36" s="671"/>
      <c r="CD36" s="672"/>
    </row>
    <row r="37" spans="1:85" ht="15.75" thickTop="1">
      <c r="A37" s="554"/>
      <c r="B37" s="554"/>
      <c r="C37" s="555"/>
      <c r="D37" s="556"/>
      <c r="E37" s="554"/>
      <c r="F37" s="554"/>
      <c r="G37" s="554"/>
      <c r="H37" s="554"/>
      <c r="I37" s="554"/>
      <c r="J37" s="555"/>
      <c r="K37" s="556"/>
      <c r="L37" s="554"/>
      <c r="M37" s="554"/>
      <c r="N37" s="554"/>
      <c r="O37" s="557"/>
      <c r="P37" s="558"/>
      <c r="Q37" s="559"/>
      <c r="R37" s="560"/>
      <c r="S37" s="560"/>
      <c r="T37" s="560"/>
      <c r="U37" s="561"/>
      <c r="V37" s="554"/>
      <c r="W37" s="554"/>
      <c r="X37" s="555"/>
      <c r="Y37" s="554"/>
      <c r="Z37" s="554"/>
      <c r="AA37" s="554"/>
      <c r="AB37" s="554"/>
      <c r="AC37" s="554"/>
      <c r="AD37" s="554"/>
      <c r="AE37" s="562"/>
      <c r="AF37" s="558"/>
      <c r="AG37" s="558"/>
      <c r="AH37" s="558"/>
      <c r="AI37" s="558"/>
      <c r="AJ37" s="554"/>
      <c r="AK37" s="554"/>
      <c r="AL37" s="555"/>
      <c r="AM37" s="554"/>
      <c r="AN37" s="554"/>
      <c r="AO37" s="554"/>
      <c r="AP37" s="554"/>
      <c r="AQ37" s="557"/>
      <c r="AR37" s="557"/>
      <c r="AS37" s="575"/>
      <c r="AT37" s="557"/>
      <c r="AU37" s="557"/>
      <c r="AV37" s="557"/>
      <c r="AW37" s="557"/>
      <c r="AX37" s="557"/>
      <c r="AY37" s="557"/>
      <c r="AZ37" s="575"/>
      <c r="BA37" s="557"/>
      <c r="BB37" s="557"/>
      <c r="BC37" s="557"/>
      <c r="BD37" s="557"/>
      <c r="BE37" s="554"/>
      <c r="BF37" s="554"/>
      <c r="BG37" s="554"/>
      <c r="BH37" s="554"/>
      <c r="BI37" s="554"/>
      <c r="BJ37" s="554"/>
      <c r="BK37" s="554"/>
      <c r="BL37" s="557"/>
      <c r="BM37" s="557"/>
      <c r="BN37" s="557"/>
      <c r="BO37" s="557"/>
      <c r="BP37" s="557"/>
      <c r="BQ37" s="557"/>
      <c r="BR37" s="557"/>
      <c r="BS37" s="557"/>
      <c r="BT37" s="557"/>
      <c r="BU37" s="557"/>
      <c r="BV37" s="557"/>
      <c r="BW37" s="557"/>
      <c r="BX37" s="557"/>
      <c r="BY37" s="557"/>
      <c r="BZ37" s="557"/>
      <c r="CA37" s="557"/>
      <c r="CB37" s="557"/>
      <c r="CC37" s="557"/>
      <c r="CD37" s="557"/>
    </row>
    <row r="38" spans="1:85">
      <c r="A38" s="554"/>
      <c r="B38" s="554"/>
      <c r="C38" s="555"/>
      <c r="D38" s="556"/>
      <c r="E38" s="563"/>
      <c r="F38" t="s">
        <v>343</v>
      </c>
      <c r="G38" s="554"/>
      <c r="H38" s="554"/>
      <c r="I38" s="554"/>
      <c r="J38" s="555"/>
      <c r="K38" s="556"/>
      <c r="L38" s="563"/>
      <c r="M38" t="s">
        <v>343</v>
      </c>
      <c r="N38" s="554"/>
      <c r="O38" s="557"/>
      <c r="P38" s="558"/>
      <c r="Q38" s="559"/>
      <c r="R38" s="560"/>
      <c r="S38" s="563"/>
      <c r="T38" t="s">
        <v>343</v>
      </c>
      <c r="U38" s="561"/>
      <c r="V38" s="554"/>
      <c r="W38" s="554"/>
      <c r="X38" s="555"/>
      <c r="Y38" s="554"/>
      <c r="Z38" s="563"/>
      <c r="AA38" t="s">
        <v>343</v>
      </c>
      <c r="AB38" s="554"/>
      <c r="AC38" s="554"/>
      <c r="AD38" s="554"/>
      <c r="AE38" s="562"/>
      <c r="AF38" s="558"/>
      <c r="AG38" s="563"/>
      <c r="AH38" t="s">
        <v>343</v>
      </c>
      <c r="AI38" s="555"/>
      <c r="AJ38" s="554"/>
      <c r="AK38" s="554"/>
      <c r="AL38" s="555"/>
      <c r="AM38" s="554"/>
      <c r="AN38" s="563"/>
      <c r="AO38" t="s">
        <v>344</v>
      </c>
      <c r="AP38" s="554"/>
      <c r="AQ38" s="557"/>
      <c r="AR38" s="557"/>
      <c r="AS38" s="575"/>
      <c r="AT38" s="557"/>
      <c r="AU38" s="563"/>
      <c r="AV38" t="s">
        <v>344</v>
      </c>
      <c r="AW38" s="557"/>
      <c r="AX38" s="557"/>
      <c r="AY38" s="557"/>
      <c r="AZ38" s="575"/>
      <c r="BA38" s="557"/>
      <c r="BB38" s="563"/>
      <c r="BC38" t="s">
        <v>344</v>
      </c>
      <c r="BD38" s="557"/>
      <c r="BE38" s="554"/>
      <c r="BF38" s="554"/>
      <c r="BG38" s="554"/>
      <c r="BH38" s="554"/>
      <c r="BI38" s="563"/>
      <c r="BJ38" t="s">
        <v>344</v>
      </c>
      <c r="BK38" s="554"/>
      <c r="BL38" s="557"/>
      <c r="BM38" s="557"/>
      <c r="BN38" s="557"/>
      <c r="BO38" s="557"/>
      <c r="BP38" s="563"/>
      <c r="BQ38" t="s">
        <v>344</v>
      </c>
      <c r="BR38" s="557"/>
      <c r="BS38" s="557"/>
      <c r="BT38" s="557"/>
      <c r="BU38" s="557"/>
      <c r="BV38" s="557"/>
      <c r="BW38" s="563"/>
      <c r="BX38" t="s">
        <v>344</v>
      </c>
      <c r="BY38" s="557"/>
      <c r="BZ38" s="557"/>
      <c r="CA38" s="557"/>
      <c r="CB38" s="557"/>
      <c r="CC38" s="563"/>
      <c r="CD38" t="s">
        <v>344</v>
      </c>
    </row>
    <row r="39" spans="1:85">
      <c r="AN39" s="553"/>
      <c r="AO39" t="s">
        <v>21</v>
      </c>
      <c r="AU39" s="553"/>
      <c r="AV39" t="s">
        <v>21</v>
      </c>
      <c r="AX39" s="497"/>
      <c r="AY39" s="497"/>
      <c r="AZ39" s="497"/>
      <c r="BA39" s="497"/>
      <c r="BB39" s="553"/>
      <c r="BC39" t="s">
        <v>21</v>
      </c>
      <c r="BD39" s="497"/>
      <c r="BI39" s="603"/>
      <c r="BJ39" t="s">
        <v>21</v>
      </c>
      <c r="BL39" s="497"/>
      <c r="BM39" s="497"/>
      <c r="BN39" s="497"/>
      <c r="BO39" s="497"/>
      <c r="BP39" s="553"/>
      <c r="BQ39" t="s">
        <v>21</v>
      </c>
      <c r="BR39" s="497"/>
      <c r="BS39" s="497"/>
      <c r="BT39" s="497"/>
      <c r="BU39" s="497"/>
      <c r="BV39" s="497"/>
      <c r="BW39" s="553"/>
      <c r="BX39" t="s">
        <v>21</v>
      </c>
      <c r="BY39" s="497"/>
      <c r="BZ39" s="497"/>
      <c r="CA39" s="497"/>
      <c r="CB39" s="497"/>
      <c r="CC39" s="553"/>
      <c r="CD39" t="s">
        <v>21</v>
      </c>
      <c r="CE39" s="54" t="s">
        <v>345</v>
      </c>
      <c r="CF39" s="55"/>
      <c r="CG39" s="56"/>
    </row>
    <row r="40" spans="1:85">
      <c r="AN40" s="573"/>
      <c r="AO40" t="s">
        <v>346</v>
      </c>
      <c r="AU40" s="573"/>
      <c r="AV40" t="s">
        <v>346</v>
      </c>
      <c r="BB40" s="573"/>
      <c r="BC40" t="s">
        <v>346</v>
      </c>
      <c r="BI40" s="573"/>
      <c r="BJ40" t="s">
        <v>346</v>
      </c>
      <c r="BL40" s="497"/>
      <c r="BM40" s="497"/>
      <c r="BN40" s="497"/>
      <c r="BO40" s="497"/>
      <c r="BP40" s="497"/>
      <c r="BQ40" s="497"/>
      <c r="BR40" s="497"/>
      <c r="BW40" s="497"/>
      <c r="BX40" s="497"/>
      <c r="CC40" s="573"/>
      <c r="CD40" t="s">
        <v>346</v>
      </c>
      <c r="CE40" s="57"/>
      <c r="CF40" s="61"/>
      <c r="CG40" s="58"/>
    </row>
    <row r="41" spans="1:85">
      <c r="AN41" s="574"/>
      <c r="AO41" t="s">
        <v>43</v>
      </c>
      <c r="AU41" s="574"/>
      <c r="AV41" t="s">
        <v>43</v>
      </c>
      <c r="BB41" s="574"/>
      <c r="BC41" t="s">
        <v>43</v>
      </c>
      <c r="BI41" s="574"/>
      <c r="BJ41" t="s">
        <v>43</v>
      </c>
      <c r="BL41" s="497"/>
      <c r="BM41" s="497"/>
      <c r="BN41" s="497"/>
      <c r="BO41" s="497"/>
      <c r="BP41" s="574"/>
      <c r="BQ41" t="s">
        <v>43</v>
      </c>
      <c r="BR41" s="497"/>
      <c r="BW41" s="574"/>
      <c r="BX41" t="s">
        <v>43</v>
      </c>
      <c r="CC41" s="574"/>
      <c r="CD41" t="s">
        <v>43</v>
      </c>
      <c r="CE41" s="57"/>
      <c r="CF41" s="61"/>
      <c r="CG41" s="58"/>
    </row>
    <row r="42" spans="1:85">
      <c r="BN42" s="497"/>
      <c r="BO42" s="497"/>
      <c r="BP42" s="61"/>
      <c r="BQ42" s="61"/>
      <c r="BW42" s="686"/>
      <c r="BX42" t="s">
        <v>468</v>
      </c>
      <c r="CE42" s="57"/>
      <c r="CF42" s="61"/>
      <c r="CG42" s="58"/>
    </row>
    <row r="43" spans="1:85">
      <c r="BN43" s="497"/>
      <c r="BO43" s="497"/>
      <c r="BP43" s="61"/>
      <c r="BQ43" s="61"/>
      <c r="CE43" s="57"/>
      <c r="CF43" s="61"/>
      <c r="CG43" s="58"/>
    </row>
    <row r="44" spans="1:85">
      <c r="BN44" s="497"/>
      <c r="BO44" s="497"/>
      <c r="BP44" s="61"/>
      <c r="BQ44" s="61"/>
      <c r="CE44" s="57"/>
      <c r="CF44" s="61"/>
      <c r="CG44" s="58"/>
    </row>
    <row r="45" spans="1:85">
      <c r="BN45" s="497"/>
      <c r="BP45" s="61"/>
      <c r="BQ45" s="61"/>
      <c r="CE45" s="57"/>
      <c r="CF45" s="61"/>
      <c r="CG45" s="58"/>
    </row>
    <row r="46" spans="1:85">
      <c r="C46" s="394" t="s">
        <v>347</v>
      </c>
      <c r="F46" s="441"/>
      <c r="G46" s="441">
        <f>SUM(G6:G36)</f>
        <v>70</v>
      </c>
      <c r="J46" t="s">
        <v>347</v>
      </c>
      <c r="M46" s="684"/>
      <c r="N46" s="684">
        <f>SUM(N6:N36)</f>
        <v>68</v>
      </c>
      <c r="Q46" t="s">
        <v>347</v>
      </c>
      <c r="T46" s="684"/>
      <c r="U46" s="684">
        <f>SUM(U6:U36)</f>
        <v>0</v>
      </c>
      <c r="X46" t="s">
        <v>347</v>
      </c>
      <c r="AB46">
        <f>SUM(AB6:AB36)</f>
        <v>0</v>
      </c>
      <c r="AE46" t="s">
        <v>347</v>
      </c>
      <c r="AI46">
        <f>SUM(AI6:AI36)</f>
        <v>0</v>
      </c>
      <c r="AL46" t="s">
        <v>347</v>
      </c>
      <c r="AP46">
        <f>SUM(AP6:AP36)</f>
        <v>0</v>
      </c>
      <c r="AS46" t="s">
        <v>347</v>
      </c>
      <c r="AW46">
        <f>SUM(AW6:AW36)</f>
        <v>0</v>
      </c>
      <c r="AZ46" t="s">
        <v>347</v>
      </c>
      <c r="BD46">
        <f>SUM(BD6:BD36)</f>
        <v>0</v>
      </c>
      <c r="BK46">
        <f>SUM(BK6:BK36)</f>
        <v>0</v>
      </c>
      <c r="BR46">
        <f>SUM(BR6:BR36)</f>
        <v>0</v>
      </c>
      <c r="CE46" s="57">
        <f>SUM(BH46:CD46)</f>
        <v>0</v>
      </c>
      <c r="CG46" s="58" t="s">
        <v>302</v>
      </c>
    </row>
    <row r="47" spans="1:85">
      <c r="F47" s="441"/>
      <c r="G47" s="441"/>
      <c r="M47" s="684"/>
      <c r="N47" s="684"/>
      <c r="T47" s="684"/>
      <c r="U47" s="684"/>
      <c r="CE47" s="61"/>
      <c r="CG47" s="61"/>
    </row>
    <row r="48" spans="1:85" s="545" customFormat="1" ht="15.75">
      <c r="A48" s="543" t="s">
        <v>145</v>
      </c>
      <c r="B48" s="543"/>
      <c r="C48" s="543"/>
      <c r="D48" s="543"/>
      <c r="E48" s="543"/>
      <c r="F48" s="544"/>
      <c r="G48" s="544"/>
      <c r="H48" s="545" t="s">
        <v>348</v>
      </c>
      <c r="M48" s="546"/>
      <c r="N48" s="546"/>
      <c r="O48" s="545" t="s">
        <v>349</v>
      </c>
      <c r="T48" s="546"/>
      <c r="U48" s="546"/>
      <c r="V48" s="545" t="s">
        <v>350</v>
      </c>
      <c r="AC48" s="545" t="s">
        <v>351</v>
      </c>
      <c r="AJ48" s="545" t="s">
        <v>352</v>
      </c>
      <c r="AQ48" s="545" t="s">
        <v>353</v>
      </c>
      <c r="AX48" s="545" t="s">
        <v>354</v>
      </c>
      <c r="BE48" s="545" t="s">
        <v>355</v>
      </c>
      <c r="BL48" s="545" t="s">
        <v>356</v>
      </c>
      <c r="BS48" s="545" t="s">
        <v>357</v>
      </c>
      <c r="BY48" s="545" t="s">
        <v>358</v>
      </c>
      <c r="CE48" s="547"/>
      <c r="CG48" s="547"/>
    </row>
    <row r="49" spans="1:79">
      <c r="A49" s="523" t="s">
        <v>359</v>
      </c>
      <c r="B49" s="521"/>
      <c r="C49" s="522"/>
      <c r="F49" s="429"/>
      <c r="G49" s="429"/>
      <c r="H49" s="523" t="s">
        <v>359</v>
      </c>
      <c r="I49" s="521"/>
      <c r="J49" s="522"/>
      <c r="O49" s="523" t="s">
        <v>359</v>
      </c>
      <c r="P49" s="521"/>
      <c r="Q49" s="522"/>
      <c r="V49" s="523" t="s">
        <v>359</v>
      </c>
      <c r="W49" s="521"/>
      <c r="X49" s="522"/>
      <c r="AC49" s="523" t="s">
        <v>359</v>
      </c>
      <c r="AD49" s="521"/>
      <c r="AE49" s="522"/>
      <c r="AJ49" s="523" t="s">
        <v>359</v>
      </c>
      <c r="AK49" s="521"/>
      <c r="AL49" s="522"/>
      <c r="AQ49" s="523" t="s">
        <v>359</v>
      </c>
      <c r="AR49" s="521"/>
      <c r="AS49" s="522"/>
      <c r="AX49" s="523" t="s">
        <v>359</v>
      </c>
      <c r="AY49" s="521"/>
      <c r="AZ49" s="522"/>
      <c r="BE49" s="523" t="s">
        <v>359</v>
      </c>
      <c r="BF49" s="521"/>
      <c r="BG49" s="522"/>
      <c r="BL49" s="523" t="s">
        <v>359</v>
      </c>
      <c r="BM49" s="521"/>
      <c r="BN49" s="522"/>
      <c r="BS49" s="523" t="s">
        <v>359</v>
      </c>
      <c r="BT49" s="521"/>
      <c r="BU49" s="522"/>
      <c r="BY49" s="523" t="s">
        <v>359</v>
      </c>
      <c r="BZ49" s="521"/>
      <c r="CA49" s="522"/>
    </row>
    <row r="50" spans="1:79">
      <c r="A50" s="1039">
        <v>3.75</v>
      </c>
      <c r="B50" s="510" t="s">
        <v>360</v>
      </c>
      <c r="C50" s="517"/>
      <c r="D50" s="514"/>
      <c r="E50" s="510"/>
      <c r="F50" s="510"/>
      <c r="G50" s="513"/>
      <c r="H50" s="1039">
        <v>3.75</v>
      </c>
      <c r="I50" s="510" t="s">
        <v>360</v>
      </c>
      <c r="J50" s="517"/>
      <c r="K50" s="514"/>
      <c r="L50" s="510"/>
      <c r="M50" s="510"/>
      <c r="N50" s="510"/>
      <c r="O50" s="1039">
        <v>3.75</v>
      </c>
      <c r="P50" s="510" t="s">
        <v>360</v>
      </c>
      <c r="Q50" s="517"/>
      <c r="V50" s="1039">
        <v>3.75</v>
      </c>
      <c r="W50" s="510" t="s">
        <v>360</v>
      </c>
      <c r="X50" s="517">
        <v>1</v>
      </c>
      <c r="AC50" s="1039">
        <v>3.75</v>
      </c>
      <c r="AD50" s="510" t="s">
        <v>360</v>
      </c>
      <c r="AE50" s="517">
        <v>1</v>
      </c>
      <c r="AJ50" s="1039">
        <v>3.75</v>
      </c>
      <c r="AK50" s="510" t="s">
        <v>360</v>
      </c>
      <c r="AL50" s="517">
        <v>1</v>
      </c>
      <c r="AQ50" s="1039">
        <v>3.75</v>
      </c>
      <c r="AR50" s="510" t="s">
        <v>360</v>
      </c>
      <c r="AS50" s="517"/>
      <c r="AX50" s="1039">
        <v>3.75</v>
      </c>
      <c r="AY50" s="510" t="s">
        <v>360</v>
      </c>
      <c r="AZ50" s="517"/>
      <c r="BE50" s="1039">
        <v>3.75</v>
      </c>
      <c r="BF50" s="510" t="s">
        <v>360</v>
      </c>
      <c r="BG50" s="517"/>
      <c r="BL50" s="1039">
        <v>3.75</v>
      </c>
      <c r="BM50" s="510" t="s">
        <v>360</v>
      </c>
      <c r="BN50" s="517"/>
      <c r="BS50" s="1039">
        <v>3.75</v>
      </c>
      <c r="BT50" s="510" t="s">
        <v>360</v>
      </c>
      <c r="BU50" s="517"/>
      <c r="BY50" s="1039">
        <v>3.75</v>
      </c>
      <c r="BZ50" s="510" t="s">
        <v>360</v>
      </c>
      <c r="CA50" s="517"/>
    </row>
    <row r="51" spans="1:79">
      <c r="A51" s="1039"/>
      <c r="B51" s="510" t="s">
        <v>361</v>
      </c>
      <c r="C51" s="517">
        <v>1</v>
      </c>
      <c r="D51" s="514"/>
      <c r="E51" s="510"/>
      <c r="F51" s="510"/>
      <c r="G51" s="513"/>
      <c r="H51" s="1039"/>
      <c r="I51" s="510" t="s">
        <v>361</v>
      </c>
      <c r="J51" s="517">
        <v>2</v>
      </c>
      <c r="K51" s="514"/>
      <c r="L51" s="510"/>
      <c r="M51" s="510"/>
      <c r="N51" s="510"/>
      <c r="O51" s="1039"/>
      <c r="P51" s="510" t="s">
        <v>361</v>
      </c>
      <c r="Q51" s="517">
        <v>1</v>
      </c>
      <c r="V51" s="1039"/>
      <c r="W51" s="510" t="s">
        <v>361</v>
      </c>
      <c r="X51" s="517"/>
      <c r="AC51" s="1039"/>
      <c r="AD51" s="510" t="s">
        <v>361</v>
      </c>
      <c r="AE51" s="517"/>
      <c r="AJ51" s="1039"/>
      <c r="AK51" s="510" t="s">
        <v>361</v>
      </c>
      <c r="AL51" s="517">
        <v>1</v>
      </c>
      <c r="AQ51" s="1039"/>
      <c r="AR51" s="510" t="s">
        <v>361</v>
      </c>
      <c r="AS51" s="517">
        <v>0</v>
      </c>
      <c r="AX51" s="1039"/>
      <c r="AY51" s="510" t="s">
        <v>361</v>
      </c>
      <c r="AZ51" s="517"/>
      <c r="BE51" s="1039"/>
      <c r="BF51" s="510" t="s">
        <v>361</v>
      </c>
      <c r="BG51" s="517">
        <v>0</v>
      </c>
      <c r="BL51" s="1039"/>
      <c r="BM51" s="510" t="s">
        <v>361</v>
      </c>
      <c r="BN51" s="517">
        <v>1</v>
      </c>
      <c r="BS51" s="1039"/>
      <c r="BT51" s="510" t="s">
        <v>361</v>
      </c>
      <c r="BU51" s="517">
        <v>0</v>
      </c>
      <c r="BY51" s="1039"/>
      <c r="BZ51" s="510" t="s">
        <v>361</v>
      </c>
      <c r="CA51" s="517">
        <v>1</v>
      </c>
    </row>
    <row r="52" spans="1:79">
      <c r="A52" s="1039"/>
      <c r="B52" s="510" t="s">
        <v>362</v>
      </c>
      <c r="C52" s="518">
        <f>(C50*6600)+(C51*19300)</f>
        <v>19300</v>
      </c>
      <c r="D52" s="514"/>
      <c r="E52" s="510"/>
      <c r="F52" s="510"/>
      <c r="G52" s="513"/>
      <c r="H52" s="1039"/>
      <c r="I52" s="510" t="s">
        <v>362</v>
      </c>
      <c r="J52" s="518">
        <f>(J50*6600)+(J51*19300)</f>
        <v>38600</v>
      </c>
      <c r="K52" s="514"/>
      <c r="L52" s="510"/>
      <c r="M52" s="510"/>
      <c r="N52" s="510"/>
      <c r="O52" s="1039"/>
      <c r="P52" s="510" t="s">
        <v>362</v>
      </c>
      <c r="Q52" s="518">
        <f>(Q50*6600)+(Q51*19300)</f>
        <v>19300</v>
      </c>
      <c r="V52" s="1039"/>
      <c r="W52" s="510" t="s">
        <v>362</v>
      </c>
      <c r="X52" s="518">
        <f>(X50*6600)+(X51*19300)</f>
        <v>6600</v>
      </c>
      <c r="AC52" s="1039"/>
      <c r="AD52" s="510" t="s">
        <v>362</v>
      </c>
      <c r="AE52" s="518">
        <f>(AE50*6600)+(AE51*19300)</f>
        <v>6600</v>
      </c>
      <c r="AJ52" s="1039"/>
      <c r="AK52" s="510" t="s">
        <v>362</v>
      </c>
      <c r="AL52" s="518">
        <f>(AL50*6600)+(AL51*19300)</f>
        <v>25900</v>
      </c>
      <c r="AQ52" s="1039"/>
      <c r="AR52" s="510" t="s">
        <v>362</v>
      </c>
      <c r="AS52" s="518">
        <f>(AS50*6600)+(AS51*19300)</f>
        <v>0</v>
      </c>
      <c r="AX52" s="1039"/>
      <c r="AY52" s="510" t="s">
        <v>362</v>
      </c>
      <c r="AZ52" s="518">
        <f>(AZ50*6600)+(AZ51*19300)</f>
        <v>0</v>
      </c>
      <c r="BE52" s="1039"/>
      <c r="BF52" s="510" t="s">
        <v>362</v>
      </c>
      <c r="BG52" s="518">
        <f>(BG50*6600)+(BG51*19300)</f>
        <v>0</v>
      </c>
      <c r="BL52" s="1039"/>
      <c r="BM52" s="510" t="s">
        <v>362</v>
      </c>
      <c r="BN52" s="518">
        <f>(BN50*6600)+(BN51*19300)</f>
        <v>19300</v>
      </c>
      <c r="BS52" s="1039"/>
      <c r="BT52" s="510" t="s">
        <v>362</v>
      </c>
      <c r="BU52" s="518">
        <f>(BU50*6600)+(BU51*19300)</f>
        <v>0</v>
      </c>
      <c r="BY52" s="1039"/>
      <c r="BZ52" s="510" t="s">
        <v>362</v>
      </c>
      <c r="CA52" s="518">
        <f>(CA50*6600)+(CA51*19300)</f>
        <v>19300</v>
      </c>
    </row>
    <row r="53" spans="1:79">
      <c r="A53" s="512"/>
      <c r="B53" s="510"/>
      <c r="C53" s="519"/>
      <c r="D53" s="514"/>
      <c r="E53" s="510"/>
      <c r="F53" s="510"/>
      <c r="G53" s="513"/>
      <c r="H53" s="512"/>
      <c r="I53" s="510"/>
      <c r="J53" s="519"/>
      <c r="K53" s="514"/>
      <c r="L53" s="510"/>
      <c r="M53" s="510"/>
      <c r="N53" s="510"/>
      <c r="O53" s="512"/>
      <c r="P53" s="510"/>
      <c r="Q53" s="519"/>
      <c r="V53" s="512"/>
      <c r="W53" s="510"/>
      <c r="X53" s="519"/>
      <c r="AC53" s="512"/>
      <c r="AD53" s="510"/>
      <c r="AE53" s="519"/>
      <c r="AJ53" s="512"/>
      <c r="AK53" s="510"/>
      <c r="AL53" s="519"/>
      <c r="AQ53" s="512"/>
      <c r="AR53" s="510"/>
      <c r="AS53" s="519"/>
      <c r="AX53" s="512"/>
      <c r="AY53" s="510"/>
      <c r="AZ53" s="519"/>
      <c r="BE53" s="512"/>
      <c r="BF53" s="510"/>
      <c r="BG53" s="519"/>
      <c r="BL53" s="512"/>
      <c r="BM53" s="510"/>
      <c r="BN53" s="519"/>
      <c r="BS53" s="512"/>
      <c r="BT53" s="510"/>
      <c r="BU53" s="519"/>
      <c r="BY53" s="512"/>
      <c r="BZ53" s="510"/>
      <c r="CA53" s="519"/>
    </row>
    <row r="54" spans="1:79">
      <c r="A54" s="1039" t="s">
        <v>44</v>
      </c>
      <c r="B54" s="510" t="s">
        <v>360</v>
      </c>
      <c r="C54" s="517"/>
      <c r="D54" s="514"/>
      <c r="E54" s="510"/>
      <c r="F54" s="510"/>
      <c r="G54" s="513"/>
      <c r="H54" s="1039" t="s">
        <v>44</v>
      </c>
      <c r="I54" s="510" t="s">
        <v>360</v>
      </c>
      <c r="J54" s="517"/>
      <c r="K54" s="514"/>
      <c r="L54" s="510"/>
      <c r="M54" s="510"/>
      <c r="N54" s="510"/>
      <c r="O54" s="1039" t="s">
        <v>44</v>
      </c>
      <c r="P54" s="510" t="s">
        <v>360</v>
      </c>
      <c r="Q54" s="517"/>
      <c r="V54" s="1039" t="s">
        <v>44</v>
      </c>
      <c r="W54" s="510" t="s">
        <v>360</v>
      </c>
      <c r="X54" s="517">
        <v>2</v>
      </c>
      <c r="AC54" s="1039" t="s">
        <v>44</v>
      </c>
      <c r="AD54" s="510" t="s">
        <v>360</v>
      </c>
      <c r="AE54" s="517"/>
      <c r="AJ54" s="1039" t="s">
        <v>44</v>
      </c>
      <c r="AK54" s="510" t="s">
        <v>360</v>
      </c>
      <c r="AL54" s="517"/>
      <c r="AQ54" s="1039" t="s">
        <v>44</v>
      </c>
      <c r="AR54" s="510" t="s">
        <v>360</v>
      </c>
      <c r="AS54" s="517"/>
      <c r="AX54" s="1039" t="s">
        <v>44</v>
      </c>
      <c r="AY54" s="510" t="s">
        <v>360</v>
      </c>
      <c r="AZ54" s="517"/>
      <c r="BE54" s="1039" t="s">
        <v>44</v>
      </c>
      <c r="BF54" s="510" t="s">
        <v>360</v>
      </c>
      <c r="BG54" s="517"/>
      <c r="BL54" s="1039" t="s">
        <v>44</v>
      </c>
      <c r="BM54" s="510" t="s">
        <v>360</v>
      </c>
      <c r="BN54" s="517"/>
      <c r="BS54" s="1039" t="s">
        <v>44</v>
      </c>
      <c r="BT54" s="510" t="s">
        <v>360</v>
      </c>
      <c r="BU54" s="517"/>
      <c r="BY54" s="1039" t="s">
        <v>44</v>
      </c>
      <c r="BZ54" s="510" t="s">
        <v>360</v>
      </c>
      <c r="CA54" s="517"/>
    </row>
    <row r="55" spans="1:79">
      <c r="A55" s="1039"/>
      <c r="B55" s="510" t="s">
        <v>361</v>
      </c>
      <c r="C55" s="517">
        <v>1</v>
      </c>
      <c r="D55" s="514"/>
      <c r="E55" s="510"/>
      <c r="F55" s="510"/>
      <c r="G55" s="513"/>
      <c r="H55" s="1039"/>
      <c r="I55" s="510" t="s">
        <v>361</v>
      </c>
      <c r="J55" s="517">
        <v>4</v>
      </c>
      <c r="K55" s="514"/>
      <c r="L55" s="510"/>
      <c r="M55" s="510"/>
      <c r="N55" s="510"/>
      <c r="O55" s="1039"/>
      <c r="P55" s="510" t="s">
        <v>361</v>
      </c>
      <c r="Q55" s="517">
        <v>2</v>
      </c>
      <c r="V55" s="1039"/>
      <c r="W55" s="510" t="s">
        <v>361</v>
      </c>
      <c r="X55" s="517">
        <v>1</v>
      </c>
      <c r="AC55" s="1039"/>
      <c r="AD55" s="510" t="s">
        <v>361</v>
      </c>
      <c r="AE55" s="517"/>
      <c r="AJ55" s="1039"/>
      <c r="AK55" s="510" t="s">
        <v>361</v>
      </c>
      <c r="AL55" s="517">
        <v>1</v>
      </c>
      <c r="AQ55" s="1039"/>
      <c r="AR55" s="510" t="s">
        <v>361</v>
      </c>
      <c r="AS55" s="517">
        <v>2</v>
      </c>
      <c r="AX55" s="1039"/>
      <c r="AY55" s="510" t="s">
        <v>361</v>
      </c>
      <c r="AZ55" s="517"/>
      <c r="BE55" s="1039"/>
      <c r="BF55" s="510" t="s">
        <v>361</v>
      </c>
      <c r="BG55" s="517">
        <v>2</v>
      </c>
      <c r="BL55" s="1039"/>
      <c r="BM55" s="510" t="s">
        <v>361</v>
      </c>
      <c r="BN55" s="517">
        <v>1</v>
      </c>
      <c r="BS55" s="1039"/>
      <c r="BT55" s="510" t="s">
        <v>361</v>
      </c>
      <c r="BU55" s="517">
        <v>2</v>
      </c>
      <c r="BY55" s="1039"/>
      <c r="BZ55" s="510" t="s">
        <v>361</v>
      </c>
      <c r="CA55" s="517">
        <v>1</v>
      </c>
    </row>
    <row r="56" spans="1:79">
      <c r="A56" s="1039"/>
      <c r="B56" s="510" t="s">
        <v>362</v>
      </c>
      <c r="C56" s="518">
        <f>(C54*6600)+(C55*19300)</f>
        <v>19300</v>
      </c>
      <c r="D56" s="514"/>
      <c r="E56" s="510"/>
      <c r="F56" s="510"/>
      <c r="G56" s="513"/>
      <c r="H56" s="1039"/>
      <c r="I56" s="510" t="s">
        <v>362</v>
      </c>
      <c r="J56" s="518">
        <f>(J54*6600)+(J55*19300)</f>
        <v>77200</v>
      </c>
      <c r="K56" s="514"/>
      <c r="L56" s="510"/>
      <c r="M56" s="510"/>
      <c r="N56" s="510"/>
      <c r="O56" s="1039"/>
      <c r="P56" s="510" t="s">
        <v>362</v>
      </c>
      <c r="Q56" s="518">
        <f>(Q54*6600)+(Q55*19300)</f>
        <v>38600</v>
      </c>
      <c r="V56" s="1039"/>
      <c r="W56" s="510" t="s">
        <v>362</v>
      </c>
      <c r="X56" s="518">
        <f>(X54*6600)+(X55*19300)</f>
        <v>32500</v>
      </c>
      <c r="AC56" s="1039"/>
      <c r="AD56" s="510" t="s">
        <v>362</v>
      </c>
      <c r="AE56" s="518">
        <f>(AE54*6600)+(AE55*19300)</f>
        <v>0</v>
      </c>
      <c r="AJ56" s="1039"/>
      <c r="AK56" s="510" t="s">
        <v>362</v>
      </c>
      <c r="AL56" s="518">
        <f>(AL54*6600)+(AL55*19300)</f>
        <v>19300</v>
      </c>
      <c r="AQ56" s="1039"/>
      <c r="AR56" s="510" t="s">
        <v>362</v>
      </c>
      <c r="AS56" s="518">
        <f>(AS54*6600)+(AS55*19300)</f>
        <v>38600</v>
      </c>
      <c r="AX56" s="1039"/>
      <c r="AY56" s="510" t="s">
        <v>362</v>
      </c>
      <c r="AZ56" s="518">
        <f>(AZ54*6600)+(AZ55*19300)</f>
        <v>0</v>
      </c>
      <c r="BE56" s="1039"/>
      <c r="BF56" s="510" t="s">
        <v>362</v>
      </c>
      <c r="BG56" s="518">
        <f>(BG54*6600)+(BG55*19300)</f>
        <v>38600</v>
      </c>
      <c r="BL56" s="1039"/>
      <c r="BM56" s="510" t="s">
        <v>362</v>
      </c>
      <c r="BN56" s="518">
        <f>(BN54*6600)+(BN55*19300)</f>
        <v>19300</v>
      </c>
      <c r="BS56" s="1039"/>
      <c r="BT56" s="510" t="s">
        <v>362</v>
      </c>
      <c r="BU56" s="518">
        <f>(BU54*6600)+(BU55*19300)</f>
        <v>38600</v>
      </c>
      <c r="BY56" s="1039"/>
      <c r="BZ56" s="510" t="s">
        <v>362</v>
      </c>
      <c r="CA56" s="518">
        <f>(CA54*6600)+(CA55*19300)</f>
        <v>19300</v>
      </c>
    </row>
    <row r="57" spans="1:79">
      <c r="A57" s="514"/>
      <c r="B57" s="510"/>
      <c r="C57" s="519"/>
      <c r="D57" s="514"/>
      <c r="E57" s="510"/>
      <c r="F57" s="510"/>
      <c r="G57" s="513"/>
      <c r="H57" s="514"/>
      <c r="I57" s="510"/>
      <c r="J57" s="519"/>
      <c r="K57" s="514"/>
      <c r="L57" s="510"/>
      <c r="M57" s="510"/>
      <c r="N57" s="510"/>
      <c r="O57" s="514"/>
      <c r="P57" s="510"/>
      <c r="Q57" s="519"/>
      <c r="V57" s="514"/>
      <c r="W57" s="510"/>
      <c r="X57" s="519"/>
      <c r="AC57" s="514"/>
      <c r="AD57" s="510"/>
      <c r="AE57" s="519"/>
      <c r="AJ57" s="514"/>
      <c r="AK57" s="510"/>
      <c r="AL57" s="519"/>
      <c r="AQ57" s="514"/>
      <c r="AR57" s="510"/>
      <c r="AS57" s="519"/>
      <c r="AX57" s="514"/>
      <c r="AY57" s="510"/>
      <c r="AZ57" s="519"/>
      <c r="BE57" s="514"/>
      <c r="BF57" s="510"/>
      <c r="BG57" s="519"/>
      <c r="BL57" s="514"/>
      <c r="BM57" s="510"/>
      <c r="BN57" s="519"/>
      <c r="BS57" s="514"/>
      <c r="BT57" s="510"/>
      <c r="BU57" s="519"/>
      <c r="BY57" s="514"/>
      <c r="BZ57" s="510"/>
      <c r="CA57" s="519"/>
    </row>
    <row r="58" spans="1:79">
      <c r="A58" s="1039" t="s">
        <v>143</v>
      </c>
      <c r="B58" s="510" t="s">
        <v>360</v>
      </c>
      <c r="C58" s="524">
        <v>0.5</v>
      </c>
      <c r="D58" s="514"/>
      <c r="E58" s="510"/>
      <c r="F58" s="510"/>
      <c r="G58" s="513"/>
      <c r="H58" s="1039" t="s">
        <v>143</v>
      </c>
      <c r="I58" s="510" t="s">
        <v>360</v>
      </c>
      <c r="J58" s="519"/>
      <c r="K58" s="514"/>
      <c r="L58" s="510"/>
      <c r="M58" s="510"/>
      <c r="N58" s="510"/>
      <c r="O58" s="1039" t="s">
        <v>143</v>
      </c>
      <c r="P58" s="510" t="s">
        <v>360</v>
      </c>
      <c r="Q58" s="519">
        <v>1</v>
      </c>
      <c r="V58" s="1039" t="s">
        <v>143</v>
      </c>
      <c r="W58" s="510" t="s">
        <v>360</v>
      </c>
      <c r="X58" s="519">
        <v>1</v>
      </c>
      <c r="AC58" s="1039" t="s">
        <v>143</v>
      </c>
      <c r="AD58" s="510" t="s">
        <v>360</v>
      </c>
      <c r="AE58" s="519"/>
      <c r="AJ58" s="1039" t="s">
        <v>143</v>
      </c>
      <c r="AK58" s="510" t="s">
        <v>360</v>
      </c>
      <c r="AL58" s="519"/>
      <c r="AQ58" s="1039" t="s">
        <v>143</v>
      </c>
      <c r="AR58" s="510" t="s">
        <v>360</v>
      </c>
      <c r="AS58" s="519"/>
      <c r="AX58" s="1039" t="s">
        <v>143</v>
      </c>
      <c r="AY58" s="510" t="s">
        <v>360</v>
      </c>
      <c r="AZ58" s="519"/>
      <c r="BE58" s="1039" t="s">
        <v>143</v>
      </c>
      <c r="BF58" s="510" t="s">
        <v>360</v>
      </c>
      <c r="BG58" s="519"/>
      <c r="BL58" s="1039" t="s">
        <v>143</v>
      </c>
      <c r="BM58" s="510" t="s">
        <v>360</v>
      </c>
      <c r="BN58" s="519"/>
      <c r="BS58" s="1039" t="s">
        <v>143</v>
      </c>
      <c r="BT58" s="510" t="s">
        <v>360</v>
      </c>
      <c r="BU58" s="519"/>
      <c r="BY58" s="1039" t="s">
        <v>143</v>
      </c>
      <c r="BZ58" s="510" t="s">
        <v>360</v>
      </c>
      <c r="CA58" s="519"/>
    </row>
    <row r="59" spans="1:79">
      <c r="A59" s="1039"/>
      <c r="B59" s="510" t="s">
        <v>361</v>
      </c>
      <c r="C59" s="519">
        <v>1</v>
      </c>
      <c r="D59" s="514"/>
      <c r="E59" s="510"/>
      <c r="F59" s="510"/>
      <c r="G59" s="513"/>
      <c r="H59" s="1039"/>
      <c r="I59" s="510" t="s">
        <v>361</v>
      </c>
      <c r="J59" s="519"/>
      <c r="K59" s="514"/>
      <c r="L59" s="510"/>
      <c r="M59" s="510"/>
      <c r="N59" s="510"/>
      <c r="O59" s="1039"/>
      <c r="P59" s="510" t="s">
        <v>361</v>
      </c>
      <c r="Q59" s="519">
        <v>2</v>
      </c>
      <c r="V59" s="1039"/>
      <c r="W59" s="510" t="s">
        <v>361</v>
      </c>
      <c r="X59" s="519"/>
      <c r="AC59" s="1039"/>
      <c r="AD59" s="510" t="s">
        <v>361</v>
      </c>
      <c r="AE59" s="519">
        <v>1</v>
      </c>
      <c r="AJ59" s="1039"/>
      <c r="AK59" s="510" t="s">
        <v>361</v>
      </c>
      <c r="AL59" s="519">
        <v>1</v>
      </c>
      <c r="AQ59" s="1039"/>
      <c r="AR59" s="510" t="s">
        <v>361</v>
      </c>
      <c r="AS59" s="519">
        <v>1</v>
      </c>
      <c r="AX59" s="1039"/>
      <c r="AY59" s="510" t="s">
        <v>361</v>
      </c>
      <c r="AZ59" s="519">
        <v>1</v>
      </c>
      <c r="BE59" s="1039"/>
      <c r="BF59" s="510" t="s">
        <v>361</v>
      </c>
      <c r="BG59" s="519">
        <v>1</v>
      </c>
      <c r="BL59" s="1039"/>
      <c r="BM59" s="510" t="s">
        <v>361</v>
      </c>
      <c r="BN59" s="519">
        <v>1</v>
      </c>
      <c r="BS59" s="1039"/>
      <c r="BT59" s="510" t="s">
        <v>361</v>
      </c>
      <c r="BU59" s="519">
        <v>1</v>
      </c>
      <c r="BY59" s="1039"/>
      <c r="BZ59" s="510" t="s">
        <v>361</v>
      </c>
      <c r="CA59" s="519">
        <v>1</v>
      </c>
    </row>
    <row r="60" spans="1:79">
      <c r="A60" s="1039"/>
      <c r="B60" s="510" t="s">
        <v>362</v>
      </c>
      <c r="C60" s="518">
        <f>(C58*6600)+(C59*19300)</f>
        <v>22600</v>
      </c>
      <c r="D60" s="514"/>
      <c r="E60" s="510"/>
      <c r="F60" s="510"/>
      <c r="G60" s="513"/>
      <c r="H60" s="1039"/>
      <c r="I60" s="510" t="s">
        <v>362</v>
      </c>
      <c r="J60" s="518">
        <f>(J58*6600)+(J59*19300)</f>
        <v>0</v>
      </c>
      <c r="K60" s="514"/>
      <c r="L60" s="510"/>
      <c r="M60" s="510"/>
      <c r="N60" s="510"/>
      <c r="O60" s="1039"/>
      <c r="P60" s="510" t="s">
        <v>362</v>
      </c>
      <c r="Q60" s="518">
        <f>(Q58*6600)+(Q59*19300)</f>
        <v>45200</v>
      </c>
      <c r="V60" s="1039"/>
      <c r="W60" s="510" t="s">
        <v>362</v>
      </c>
      <c r="X60" s="518">
        <f>(X58*6600)+(X59*19300)</f>
        <v>6600</v>
      </c>
      <c r="AC60" s="1039"/>
      <c r="AD60" s="510" t="s">
        <v>362</v>
      </c>
      <c r="AE60" s="518">
        <f>(AE58*6600)+(AE59*19300)</f>
        <v>19300</v>
      </c>
      <c r="AJ60" s="1039"/>
      <c r="AK60" s="510" t="s">
        <v>362</v>
      </c>
      <c r="AL60" s="518">
        <f>(AL58*6600)+(AL59*19300)</f>
        <v>19300</v>
      </c>
      <c r="AQ60" s="1039"/>
      <c r="AR60" s="510" t="s">
        <v>362</v>
      </c>
      <c r="AS60" s="518">
        <f>(AS58*6600)+(AS59*19300)</f>
        <v>19300</v>
      </c>
      <c r="AX60" s="1039"/>
      <c r="AY60" s="510" t="s">
        <v>362</v>
      </c>
      <c r="AZ60" s="518">
        <f>(AZ58*6600)+(AZ59*19300)</f>
        <v>19300</v>
      </c>
      <c r="BE60" s="1039"/>
      <c r="BF60" s="510" t="s">
        <v>362</v>
      </c>
      <c r="BG60" s="518">
        <f>(BG58*6600)+(BG59*19300)</f>
        <v>19300</v>
      </c>
      <c r="BL60" s="1039"/>
      <c r="BM60" s="510" t="s">
        <v>362</v>
      </c>
      <c r="BN60" s="518">
        <f>(BN58*6600)+(BN59*19300)</f>
        <v>19300</v>
      </c>
      <c r="BS60" s="1039"/>
      <c r="BT60" s="510" t="s">
        <v>362</v>
      </c>
      <c r="BU60" s="518">
        <f>(BU58*6600)+(BU59*19300)</f>
        <v>19300</v>
      </c>
      <c r="BY60" s="1039"/>
      <c r="BZ60" s="510" t="s">
        <v>362</v>
      </c>
      <c r="CA60" s="518">
        <f>(CA58*6600)+(CA59*19300)</f>
        <v>19300</v>
      </c>
    </row>
    <row r="61" spans="1:79">
      <c r="A61" s="514"/>
      <c r="B61" s="510"/>
      <c r="C61" s="513"/>
      <c r="D61" s="514"/>
      <c r="E61" s="510"/>
      <c r="F61" s="510"/>
      <c r="G61" s="513"/>
      <c r="H61" s="514"/>
      <c r="I61" s="510"/>
      <c r="J61" s="513"/>
      <c r="K61" s="514"/>
      <c r="L61" s="510"/>
      <c r="M61" s="510"/>
      <c r="N61" s="510"/>
      <c r="O61" s="514"/>
      <c r="P61" s="510"/>
      <c r="Q61" s="513"/>
      <c r="V61" s="514"/>
      <c r="W61" s="510"/>
      <c r="X61" s="513"/>
      <c r="AC61" s="514"/>
      <c r="AD61" s="510"/>
      <c r="AE61" s="513"/>
      <c r="AJ61" s="514"/>
      <c r="AK61" s="510"/>
      <c r="AL61" s="513"/>
      <c r="AQ61" s="514"/>
      <c r="AR61" s="510"/>
      <c r="AS61" s="513"/>
      <c r="AX61" s="514"/>
      <c r="AY61" s="510"/>
      <c r="AZ61" s="513"/>
      <c r="BE61" s="514"/>
      <c r="BF61" s="510"/>
      <c r="BG61" s="513"/>
      <c r="BL61" s="514"/>
      <c r="BM61" s="510"/>
      <c r="BN61" s="513"/>
      <c r="BS61" s="514"/>
      <c r="BT61" s="510"/>
      <c r="BU61" s="513"/>
      <c r="BY61" s="514"/>
      <c r="BZ61" s="510"/>
      <c r="CA61" s="513"/>
    </row>
    <row r="62" spans="1:79">
      <c r="A62" s="1040" t="s">
        <v>363</v>
      </c>
      <c r="B62" s="511" t="s">
        <v>360</v>
      </c>
      <c r="C62" s="516">
        <f>C50+C54+C58</f>
        <v>0.5</v>
      </c>
      <c r="D62" s="514"/>
      <c r="E62" s="510"/>
      <c r="F62" s="510"/>
      <c r="G62" s="513"/>
      <c r="H62" s="1040" t="s">
        <v>363</v>
      </c>
      <c r="I62" s="511" t="s">
        <v>360</v>
      </c>
      <c r="J62" s="516">
        <f>J50+J54+J58</f>
        <v>0</v>
      </c>
      <c r="K62" s="514"/>
      <c r="L62" s="510"/>
      <c r="M62" s="510"/>
      <c r="N62" s="510"/>
      <c r="O62" s="1040" t="s">
        <v>363</v>
      </c>
      <c r="P62" s="511" t="s">
        <v>360</v>
      </c>
      <c r="Q62" s="516">
        <f>Q50+Q54+Q58</f>
        <v>1</v>
      </c>
      <c r="V62" s="1040" t="s">
        <v>363</v>
      </c>
      <c r="W62" s="511" t="s">
        <v>360</v>
      </c>
      <c r="X62" s="516">
        <f>X50+X54+X58</f>
        <v>4</v>
      </c>
      <c r="AC62" s="1040" t="s">
        <v>363</v>
      </c>
      <c r="AD62" s="511" t="s">
        <v>360</v>
      </c>
      <c r="AE62" s="516">
        <f>AE50+AE54+AE58</f>
        <v>1</v>
      </c>
      <c r="AJ62" s="1040" t="s">
        <v>363</v>
      </c>
      <c r="AK62" s="511" t="s">
        <v>360</v>
      </c>
      <c r="AL62" s="516">
        <f>AL50+AL54+AL58</f>
        <v>1</v>
      </c>
      <c r="AQ62" s="1040" t="s">
        <v>363</v>
      </c>
      <c r="AR62" s="511" t="s">
        <v>360</v>
      </c>
      <c r="AS62" s="516">
        <f>AS50+AS54+AS58</f>
        <v>0</v>
      </c>
      <c r="AX62" s="1040" t="s">
        <v>363</v>
      </c>
      <c r="AY62" s="511" t="s">
        <v>360</v>
      </c>
      <c r="AZ62" s="516">
        <f>AZ50+AZ54+AZ58</f>
        <v>0</v>
      </c>
      <c r="BE62" s="1040" t="s">
        <v>363</v>
      </c>
      <c r="BF62" s="511" t="s">
        <v>360</v>
      </c>
      <c r="BG62" s="516">
        <f>BG50+BG54+BG58</f>
        <v>0</v>
      </c>
      <c r="BL62" s="1040" t="s">
        <v>363</v>
      </c>
      <c r="BM62" s="511" t="s">
        <v>360</v>
      </c>
      <c r="BN62" s="516">
        <f>BN50+BN54+BN58</f>
        <v>0</v>
      </c>
      <c r="BS62" s="1040" t="s">
        <v>363</v>
      </c>
      <c r="BT62" s="511" t="s">
        <v>360</v>
      </c>
      <c r="BU62" s="516">
        <f>BU50+BU54+BU58</f>
        <v>0</v>
      </c>
      <c r="BY62" s="1040" t="s">
        <v>363</v>
      </c>
      <c r="BZ62" s="511" t="s">
        <v>360</v>
      </c>
      <c r="CA62" s="516">
        <f>CA50+CA54+CA58</f>
        <v>0</v>
      </c>
    </row>
    <row r="63" spans="1:79">
      <c r="A63" s="1041"/>
      <c r="B63" s="510" t="s">
        <v>361</v>
      </c>
      <c r="C63" s="517">
        <f>C51+C55+C59</f>
        <v>3</v>
      </c>
      <c r="D63" s="514"/>
      <c r="E63" s="510"/>
      <c r="F63" s="510"/>
      <c r="G63" s="513"/>
      <c r="H63" s="1041"/>
      <c r="I63" s="510" t="s">
        <v>361</v>
      </c>
      <c r="J63" s="517">
        <f>J51+J55+J59</f>
        <v>6</v>
      </c>
      <c r="K63" s="514"/>
      <c r="L63" s="510"/>
      <c r="M63" s="510"/>
      <c r="N63" s="510"/>
      <c r="O63" s="1041"/>
      <c r="P63" s="510" t="s">
        <v>361</v>
      </c>
      <c r="Q63" s="517">
        <f>Q51+Q55+Q59</f>
        <v>5</v>
      </c>
      <c r="V63" s="1041"/>
      <c r="W63" s="510" t="s">
        <v>361</v>
      </c>
      <c r="X63" s="517">
        <f>X51+X55+X59</f>
        <v>1</v>
      </c>
      <c r="AC63" s="1041"/>
      <c r="AD63" s="510" t="s">
        <v>361</v>
      </c>
      <c r="AE63" s="517">
        <f>AE51+AE55+AE59</f>
        <v>1</v>
      </c>
      <c r="AJ63" s="1041"/>
      <c r="AK63" s="510" t="s">
        <v>361</v>
      </c>
      <c r="AL63" s="517">
        <f>AL51+AL55+AL59</f>
        <v>3</v>
      </c>
      <c r="AQ63" s="1041"/>
      <c r="AR63" s="510" t="s">
        <v>361</v>
      </c>
      <c r="AS63" s="517">
        <f>AS51+AS55+AS59</f>
        <v>3</v>
      </c>
      <c r="AX63" s="1041"/>
      <c r="AY63" s="510" t="s">
        <v>361</v>
      </c>
      <c r="AZ63" s="517">
        <f>AZ51+AZ55+AZ59</f>
        <v>1</v>
      </c>
      <c r="BE63" s="1041"/>
      <c r="BF63" s="510" t="s">
        <v>361</v>
      </c>
      <c r="BG63" s="517">
        <f>BG51+BG55+BG59</f>
        <v>3</v>
      </c>
      <c r="BL63" s="1041"/>
      <c r="BM63" s="510" t="s">
        <v>361</v>
      </c>
      <c r="BN63" s="517">
        <f>BN51+BN55+BN59</f>
        <v>3</v>
      </c>
      <c r="BS63" s="1041"/>
      <c r="BT63" s="510" t="s">
        <v>361</v>
      </c>
      <c r="BU63" s="517">
        <f>BU51+BU55+BU59</f>
        <v>3</v>
      </c>
      <c r="BY63" s="1041"/>
      <c r="BZ63" s="510" t="s">
        <v>361</v>
      </c>
      <c r="CA63" s="517">
        <f>CA51+CA55+CA59</f>
        <v>3</v>
      </c>
    </row>
    <row r="64" spans="1:79">
      <c r="A64" s="1042"/>
      <c r="B64" s="515" t="s">
        <v>362</v>
      </c>
      <c r="C64" s="520">
        <f>(C62*6600)+(C63*19300)</f>
        <v>61200</v>
      </c>
      <c r="D64" s="514"/>
      <c r="E64" s="510"/>
      <c r="F64" s="510"/>
      <c r="G64" s="513"/>
      <c r="H64" s="1042"/>
      <c r="I64" s="515" t="s">
        <v>362</v>
      </c>
      <c r="J64" s="520">
        <f>(J62*6600)+(J63*19300)</f>
        <v>115800</v>
      </c>
      <c r="K64" s="514"/>
      <c r="L64" s="510"/>
      <c r="M64" s="510"/>
      <c r="N64" s="510"/>
      <c r="O64" s="1042"/>
      <c r="P64" s="515" t="s">
        <v>362</v>
      </c>
      <c r="Q64" s="520">
        <f>(Q62*6600)+(Q63*19300)</f>
        <v>103100</v>
      </c>
      <c r="V64" s="1042"/>
      <c r="W64" s="515" t="s">
        <v>362</v>
      </c>
      <c r="X64" s="520">
        <f>(X62*6600)+(X63*19300)</f>
        <v>45700</v>
      </c>
      <c r="AC64" s="1042"/>
      <c r="AD64" s="515" t="s">
        <v>362</v>
      </c>
      <c r="AE64" s="520">
        <f>(AE62*6600)+(AE63*19300)</f>
        <v>25900</v>
      </c>
      <c r="AJ64" s="1042"/>
      <c r="AK64" s="515" t="s">
        <v>362</v>
      </c>
      <c r="AL64" s="520">
        <f>(AL62*6600)+(AL63*19300)</f>
        <v>64500</v>
      </c>
      <c r="AQ64" s="1042"/>
      <c r="AR64" s="515" t="s">
        <v>362</v>
      </c>
      <c r="AS64" s="520">
        <f>(AS62*6600)+(AS63*19300)</f>
        <v>57900</v>
      </c>
      <c r="AX64" s="1042"/>
      <c r="AY64" s="515" t="s">
        <v>362</v>
      </c>
      <c r="AZ64" s="520">
        <f>(AZ62*6600)+(AZ63*19300)</f>
        <v>19300</v>
      </c>
      <c r="BE64" s="1042"/>
      <c r="BF64" s="515" t="s">
        <v>362</v>
      </c>
      <c r="BG64" s="520">
        <f>(BG62*6600)+(BG63*19300)</f>
        <v>57900</v>
      </c>
      <c r="BL64" s="1042"/>
      <c r="BM64" s="515" t="s">
        <v>362</v>
      </c>
      <c r="BN64" s="520">
        <f>(BN62*6600)+(BN63*19300)</f>
        <v>57900</v>
      </c>
      <c r="BS64" s="1042"/>
      <c r="BT64" s="515" t="s">
        <v>362</v>
      </c>
      <c r="BU64" s="520">
        <f>(BU62*6600)+(BU63*19300)</f>
        <v>57900</v>
      </c>
      <c r="BY64" s="1042"/>
      <c r="BZ64" s="515" t="s">
        <v>362</v>
      </c>
      <c r="CA64" s="520">
        <f>(CA62*6600)+(CA63*19300)</f>
        <v>57900</v>
      </c>
    </row>
    <row r="68" spans="36:37">
      <c r="AJ68" t="s">
        <v>364</v>
      </c>
    </row>
    <row r="70" spans="36:37">
      <c r="AJ70" s="684">
        <v>3.75</v>
      </c>
      <c r="AK70" t="s">
        <v>365</v>
      </c>
    </row>
    <row r="71" spans="36:37">
      <c r="AJ71" s="684">
        <v>11.25</v>
      </c>
      <c r="AK71" t="s">
        <v>366</v>
      </c>
    </row>
    <row r="72" spans="36:37">
      <c r="AJ72" s="684">
        <v>22.5</v>
      </c>
      <c r="AK72" t="s">
        <v>367</v>
      </c>
    </row>
    <row r="74" spans="36:37">
      <c r="AJ74" t="s">
        <v>368</v>
      </c>
    </row>
  </sheetData>
  <mergeCells count="77">
    <mergeCell ref="AN33:AO35"/>
    <mergeCell ref="AU6:AV7"/>
    <mergeCell ref="AE22:AE26"/>
    <mergeCell ref="BS50:BS52"/>
    <mergeCell ref="BS54:BS56"/>
    <mergeCell ref="BE36:BG36"/>
    <mergeCell ref="BS36:BX36"/>
    <mergeCell ref="AQ50:AQ52"/>
    <mergeCell ref="AQ54:AQ56"/>
    <mergeCell ref="AQ58:AQ60"/>
    <mergeCell ref="AQ62:AQ64"/>
    <mergeCell ref="AX50:AX52"/>
    <mergeCell ref="AX54:AX56"/>
    <mergeCell ref="AX58:AX60"/>
    <mergeCell ref="AX62:AX64"/>
    <mergeCell ref="BY50:BY52"/>
    <mergeCell ref="BY54:BY56"/>
    <mergeCell ref="BY58:BY60"/>
    <mergeCell ref="BY62:BY64"/>
    <mergeCell ref="BE50:BE52"/>
    <mergeCell ref="BE54:BE56"/>
    <mergeCell ref="BE58:BE60"/>
    <mergeCell ref="BE62:BE64"/>
    <mergeCell ref="BL50:BL52"/>
    <mergeCell ref="BL54:BL56"/>
    <mergeCell ref="BL58:BL60"/>
    <mergeCell ref="BL62:BL64"/>
    <mergeCell ref="BS58:BS60"/>
    <mergeCell ref="BS62:BS64"/>
    <mergeCell ref="AC50:AC52"/>
    <mergeCell ref="AC54:AC56"/>
    <mergeCell ref="AC58:AC60"/>
    <mergeCell ref="AC62:AC64"/>
    <mergeCell ref="AJ50:AJ52"/>
    <mergeCell ref="AJ54:AJ56"/>
    <mergeCell ref="AJ58:AJ60"/>
    <mergeCell ref="AJ62:AJ64"/>
    <mergeCell ref="O50:O52"/>
    <mergeCell ref="O54:O56"/>
    <mergeCell ref="O58:O60"/>
    <mergeCell ref="O62:O64"/>
    <mergeCell ref="V50:V52"/>
    <mergeCell ref="V54:V56"/>
    <mergeCell ref="V58:V60"/>
    <mergeCell ref="V62:V64"/>
    <mergeCell ref="A50:A52"/>
    <mergeCell ref="A54:A56"/>
    <mergeCell ref="A58:A60"/>
    <mergeCell ref="A62:A64"/>
    <mergeCell ref="H50:H52"/>
    <mergeCell ref="H54:H56"/>
    <mergeCell ref="H58:H60"/>
    <mergeCell ref="H62:H64"/>
    <mergeCell ref="BY4:CD4"/>
    <mergeCell ref="A4:G4"/>
    <mergeCell ref="H4:N4"/>
    <mergeCell ref="O4:U4"/>
    <mergeCell ref="V4:AB4"/>
    <mergeCell ref="AC4:AI4"/>
    <mergeCell ref="AJ4:AP4"/>
    <mergeCell ref="AQ4:AW4"/>
    <mergeCell ref="AX4:BD4"/>
    <mergeCell ref="BE4:BK4"/>
    <mergeCell ref="BL4:BR4"/>
    <mergeCell ref="BS4:BX4"/>
    <mergeCell ref="BY5:BZ5"/>
    <mergeCell ref="A5:B5"/>
    <mergeCell ref="H5:I5"/>
    <mergeCell ref="O5:P5"/>
    <mergeCell ref="V5:W5"/>
    <mergeCell ref="AC5:AD5"/>
    <mergeCell ref="AJ5:AK5"/>
    <mergeCell ref="AQ5:AR5"/>
    <mergeCell ref="AX5:AY5"/>
    <mergeCell ref="BE5:BF5"/>
    <mergeCell ref="BL5:BM5"/>
    <mergeCell ref="BS5:BT5"/>
  </mergeCells>
  <phoneticPr fontId="6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17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5A3A-AE4C-42D4-A455-3EB195321CA2}">
  <sheetPr>
    <tabColor theme="0" tint="-0.249977111117893"/>
    <pageSetUpPr fitToPage="1"/>
  </sheetPr>
  <dimension ref="A1:CI39"/>
  <sheetViews>
    <sheetView topLeftCell="Q1" zoomScaleNormal="100" workbookViewId="0">
      <selection activeCell="X26" sqref="X26"/>
    </sheetView>
  </sheetViews>
  <sheetFormatPr baseColWidth="10" defaultColWidth="11.42578125" defaultRowHeight="15"/>
  <cols>
    <col min="4" max="7" width="15.42578125" customWidth="1"/>
    <col min="11" max="14" width="15.42578125" customWidth="1"/>
    <col min="18" max="21" width="15.42578125" customWidth="1"/>
    <col min="25" max="28" width="15.42578125" customWidth="1"/>
    <col min="32" max="35" width="15.42578125" customWidth="1"/>
    <col min="39" max="42" width="15.42578125" customWidth="1"/>
    <col min="46" max="49" width="15.42578125" customWidth="1"/>
    <col min="53" max="56" width="15.42578125" customWidth="1"/>
    <col min="60" max="63" width="15.42578125" customWidth="1"/>
    <col min="67" max="70" width="16.5703125" customWidth="1"/>
    <col min="74" max="77" width="16" customWidth="1"/>
    <col min="81" max="81" width="15.42578125" customWidth="1"/>
    <col min="82" max="83" width="17.28515625" customWidth="1"/>
    <col min="84" max="84" width="15.42578125" customWidth="1"/>
  </cols>
  <sheetData>
    <row r="1" spans="1:84" ht="18.75">
      <c r="A1" s="59" t="s">
        <v>372</v>
      </c>
    </row>
    <row r="2" spans="1:84">
      <c r="A2" t="s">
        <v>373</v>
      </c>
    </row>
    <row r="3" spans="1:84" ht="15.75" thickBot="1"/>
    <row r="4" spans="1:84" ht="16.5" thickTop="1" thickBot="1">
      <c r="A4" s="1071" t="s">
        <v>374</v>
      </c>
      <c r="B4" s="1072"/>
      <c r="C4" s="1072"/>
      <c r="D4" s="1072"/>
      <c r="E4" s="1072"/>
      <c r="F4" s="1072"/>
      <c r="G4" s="1073"/>
      <c r="H4" s="1068" t="s">
        <v>375</v>
      </c>
      <c r="I4" s="1069"/>
      <c r="J4" s="1069"/>
      <c r="K4" s="1069"/>
      <c r="L4" s="1069"/>
      <c r="M4" s="1069"/>
      <c r="N4" s="1070"/>
      <c r="O4" s="1071" t="s">
        <v>376</v>
      </c>
      <c r="P4" s="1072"/>
      <c r="Q4" s="1072"/>
      <c r="R4" s="1072"/>
      <c r="S4" s="1072"/>
      <c r="T4" s="1072"/>
      <c r="U4" s="1072"/>
      <c r="V4" s="1068" t="s">
        <v>377</v>
      </c>
      <c r="W4" s="1069"/>
      <c r="X4" s="1069"/>
      <c r="Y4" s="1069"/>
      <c r="Z4" s="1069"/>
      <c r="AA4" s="1069"/>
      <c r="AB4" s="1070"/>
      <c r="AC4" s="1071" t="s">
        <v>378</v>
      </c>
      <c r="AD4" s="1072"/>
      <c r="AE4" s="1072"/>
      <c r="AF4" s="1072"/>
      <c r="AG4" s="1072"/>
      <c r="AH4" s="1072"/>
      <c r="AI4" s="1073"/>
      <c r="AJ4" s="1068" t="s">
        <v>379</v>
      </c>
      <c r="AK4" s="1069"/>
      <c r="AL4" s="1069"/>
      <c r="AM4" s="1069"/>
      <c r="AN4" s="1069"/>
      <c r="AO4" s="1069"/>
      <c r="AP4" s="1069"/>
      <c r="AQ4" s="1071" t="s">
        <v>380</v>
      </c>
      <c r="AR4" s="1072"/>
      <c r="AS4" s="1072"/>
      <c r="AT4" s="1072"/>
      <c r="AU4" s="1072"/>
      <c r="AV4" s="1072"/>
      <c r="AW4" s="1073"/>
      <c r="AX4" s="1068" t="s">
        <v>371</v>
      </c>
      <c r="AY4" s="1069"/>
      <c r="AZ4" s="1069"/>
      <c r="BA4" s="1069"/>
      <c r="BB4" s="1069"/>
      <c r="BC4" s="1069"/>
      <c r="BD4" s="1070"/>
      <c r="BE4" s="1071" t="s">
        <v>381</v>
      </c>
      <c r="BF4" s="1072"/>
      <c r="BG4" s="1072"/>
      <c r="BH4" s="1072"/>
      <c r="BI4" s="1072"/>
      <c r="BJ4" s="1072"/>
      <c r="BK4" s="1072"/>
      <c r="BL4" s="1068" t="s">
        <v>382</v>
      </c>
      <c r="BM4" s="1069"/>
      <c r="BN4" s="1069"/>
      <c r="BO4" s="1069"/>
      <c r="BP4" s="1069"/>
      <c r="BQ4" s="1069"/>
      <c r="BR4" s="1070"/>
      <c r="BS4" s="1071" t="s">
        <v>383</v>
      </c>
      <c r="BT4" s="1072"/>
      <c r="BU4" s="1072"/>
      <c r="BV4" s="1072"/>
      <c r="BW4" s="1072"/>
      <c r="BX4" s="1072"/>
      <c r="BY4" s="1073"/>
      <c r="BZ4" s="1068" t="s">
        <v>384</v>
      </c>
      <c r="CA4" s="1069"/>
      <c r="CB4" s="1069"/>
      <c r="CC4" s="1069"/>
      <c r="CD4" s="1069"/>
      <c r="CE4" s="1069"/>
      <c r="CF4" s="1070"/>
    </row>
    <row r="5" spans="1:84">
      <c r="A5" s="1060" t="s">
        <v>298</v>
      </c>
      <c r="B5" s="1061"/>
      <c r="C5" s="62" t="s">
        <v>299</v>
      </c>
      <c r="D5" s="679" t="s">
        <v>9</v>
      </c>
      <c r="E5" s="679" t="s">
        <v>300</v>
      </c>
      <c r="F5" s="63" t="s">
        <v>301</v>
      </c>
      <c r="G5" s="64" t="s">
        <v>302</v>
      </c>
      <c r="H5" s="1062" t="s">
        <v>298</v>
      </c>
      <c r="I5" s="1063"/>
      <c r="J5" s="65" t="s">
        <v>299</v>
      </c>
      <c r="K5" s="680" t="s">
        <v>9</v>
      </c>
      <c r="L5" s="680" t="s">
        <v>300</v>
      </c>
      <c r="M5" s="66" t="s">
        <v>301</v>
      </c>
      <c r="N5" s="67" t="s">
        <v>302</v>
      </c>
      <c r="O5" s="1060" t="s">
        <v>298</v>
      </c>
      <c r="P5" s="1061"/>
      <c r="Q5" s="62" t="s">
        <v>299</v>
      </c>
      <c r="R5" s="679" t="s">
        <v>9</v>
      </c>
      <c r="S5" s="679" t="s">
        <v>300</v>
      </c>
      <c r="T5" s="63" t="s">
        <v>301</v>
      </c>
      <c r="U5" s="68" t="s">
        <v>302</v>
      </c>
      <c r="V5" s="1062" t="s">
        <v>298</v>
      </c>
      <c r="W5" s="1063"/>
      <c r="X5" s="66" t="s">
        <v>299</v>
      </c>
      <c r="Y5" s="66" t="s">
        <v>9</v>
      </c>
      <c r="Z5" s="66" t="s">
        <v>300</v>
      </c>
      <c r="AA5" s="66" t="s">
        <v>301</v>
      </c>
      <c r="AB5" s="67" t="s">
        <v>302</v>
      </c>
      <c r="AC5" s="1060" t="s">
        <v>298</v>
      </c>
      <c r="AD5" s="1061"/>
      <c r="AE5" s="62" t="s">
        <v>299</v>
      </c>
      <c r="AF5" s="679" t="s">
        <v>9</v>
      </c>
      <c r="AG5" s="679" t="s">
        <v>300</v>
      </c>
      <c r="AH5" s="63" t="s">
        <v>301</v>
      </c>
      <c r="AI5" s="64" t="s">
        <v>302</v>
      </c>
      <c r="AJ5" s="1062" t="s">
        <v>298</v>
      </c>
      <c r="AK5" s="1063"/>
      <c r="AL5" s="65" t="s">
        <v>299</v>
      </c>
      <c r="AM5" s="680" t="s">
        <v>9</v>
      </c>
      <c r="AN5" s="680" t="s">
        <v>300</v>
      </c>
      <c r="AO5" s="66" t="s">
        <v>301</v>
      </c>
      <c r="AP5" s="69" t="s">
        <v>302</v>
      </c>
      <c r="AQ5" s="1060" t="s">
        <v>298</v>
      </c>
      <c r="AR5" s="1061"/>
      <c r="AS5" s="62" t="s">
        <v>299</v>
      </c>
      <c r="AT5" s="679" t="s">
        <v>9</v>
      </c>
      <c r="AU5" s="679" t="s">
        <v>300</v>
      </c>
      <c r="AV5" s="63" t="s">
        <v>301</v>
      </c>
      <c r="AW5" s="64" t="s">
        <v>302</v>
      </c>
      <c r="AX5" s="1062" t="s">
        <v>298</v>
      </c>
      <c r="AY5" s="1063"/>
      <c r="AZ5" s="66" t="s">
        <v>299</v>
      </c>
      <c r="BA5" s="66" t="s">
        <v>9</v>
      </c>
      <c r="BB5" s="66" t="s">
        <v>300</v>
      </c>
      <c r="BC5" s="66" t="s">
        <v>301</v>
      </c>
      <c r="BD5" s="67" t="s">
        <v>302</v>
      </c>
      <c r="BE5" s="1060" t="s">
        <v>298</v>
      </c>
      <c r="BF5" s="1061"/>
      <c r="BG5" s="62" t="s">
        <v>299</v>
      </c>
      <c r="BH5" s="679" t="s">
        <v>9</v>
      </c>
      <c r="BI5" s="63" t="s">
        <v>300</v>
      </c>
      <c r="BJ5" s="63" t="s">
        <v>301</v>
      </c>
      <c r="BK5" s="68" t="s">
        <v>302</v>
      </c>
      <c r="BL5" s="1062" t="s">
        <v>298</v>
      </c>
      <c r="BM5" s="1063"/>
      <c r="BN5" s="65" t="s">
        <v>299</v>
      </c>
      <c r="BO5" s="680" t="s">
        <v>9</v>
      </c>
      <c r="BP5" s="66" t="s">
        <v>300</v>
      </c>
      <c r="BQ5" s="66" t="s">
        <v>301</v>
      </c>
      <c r="BR5" s="67" t="s">
        <v>302</v>
      </c>
      <c r="BS5" s="1060" t="s">
        <v>298</v>
      </c>
      <c r="BT5" s="1061"/>
      <c r="BU5" s="62" t="s">
        <v>299</v>
      </c>
      <c r="BV5" s="679" t="s">
        <v>9</v>
      </c>
      <c r="BW5" s="63" t="s">
        <v>300</v>
      </c>
      <c r="BX5" s="63" t="s">
        <v>301</v>
      </c>
      <c r="BY5" s="64" t="s">
        <v>302</v>
      </c>
      <c r="BZ5" s="1062" t="s">
        <v>298</v>
      </c>
      <c r="CA5" s="1063"/>
      <c r="CB5" s="66" t="s">
        <v>299</v>
      </c>
      <c r="CC5" s="66" t="s">
        <v>9</v>
      </c>
      <c r="CD5" s="66" t="s">
        <v>300</v>
      </c>
      <c r="CE5" s="66" t="s">
        <v>301</v>
      </c>
      <c r="CF5" s="67" t="s">
        <v>302</v>
      </c>
    </row>
    <row r="6" spans="1:84" ht="24.75" customHeight="1">
      <c r="A6" s="70">
        <v>1</v>
      </c>
      <c r="B6" s="71" t="s">
        <v>310</v>
      </c>
      <c r="C6" s="72"/>
      <c r="D6" s="73"/>
      <c r="E6" s="73"/>
      <c r="F6" s="73"/>
      <c r="G6" s="74"/>
      <c r="H6" s="75">
        <v>1</v>
      </c>
      <c r="I6" s="76" t="s">
        <v>309</v>
      </c>
      <c r="J6" s="77"/>
      <c r="K6" s="78"/>
      <c r="L6" s="78"/>
      <c r="M6" s="78"/>
      <c r="N6" s="79"/>
      <c r="O6" s="80">
        <v>1</v>
      </c>
      <c r="P6" s="81" t="s">
        <v>312</v>
      </c>
      <c r="Q6" s="82"/>
      <c r="R6" s="83"/>
      <c r="S6" s="166"/>
      <c r="T6" s="166"/>
      <c r="U6" s="166"/>
      <c r="V6" s="80">
        <v>1</v>
      </c>
      <c r="W6" s="81" t="s">
        <v>310</v>
      </c>
      <c r="X6" s="84" t="s">
        <v>215</v>
      </c>
      <c r="Y6" s="83"/>
      <c r="Z6" s="166" t="s">
        <v>131</v>
      </c>
      <c r="AA6" s="166"/>
      <c r="AB6" s="85"/>
      <c r="AC6" s="80">
        <v>1</v>
      </c>
      <c r="AD6" s="81" t="s">
        <v>303</v>
      </c>
      <c r="AE6" s="82"/>
      <c r="AF6" s="83"/>
      <c r="AG6" s="166"/>
      <c r="AH6" s="166"/>
      <c r="AI6" s="85"/>
      <c r="AJ6" s="80">
        <v>1</v>
      </c>
      <c r="AK6" s="81" t="s">
        <v>304</v>
      </c>
      <c r="AL6" s="82"/>
      <c r="AM6" s="83"/>
      <c r="AN6" s="166"/>
      <c r="AO6" s="166"/>
      <c r="AP6" s="83"/>
      <c r="AQ6" s="80">
        <v>1</v>
      </c>
      <c r="AR6" s="81" t="s">
        <v>310</v>
      </c>
      <c r="AS6" s="84" t="s">
        <v>231</v>
      </c>
      <c r="AT6" s="83"/>
      <c r="AU6" s="83"/>
      <c r="AV6" s="83"/>
      <c r="AW6" s="85"/>
      <c r="AX6" s="86">
        <v>1</v>
      </c>
      <c r="AY6" s="87" t="s">
        <v>309</v>
      </c>
      <c r="AZ6" s="87"/>
      <c r="BA6" s="83"/>
      <c r="BB6" s="83"/>
      <c r="BC6" s="83"/>
      <c r="BD6" s="85"/>
      <c r="BE6" s="80">
        <v>1</v>
      </c>
      <c r="BF6" s="81" t="s">
        <v>310</v>
      </c>
      <c r="BG6" s="100" t="s">
        <v>385</v>
      </c>
      <c r="BH6" s="83"/>
      <c r="BI6" s="83"/>
      <c r="BJ6" s="83"/>
      <c r="BK6" s="88"/>
      <c r="BL6" s="80">
        <v>1</v>
      </c>
      <c r="BM6" s="81" t="s">
        <v>307</v>
      </c>
      <c r="BN6" s="89" t="s">
        <v>182</v>
      </c>
      <c r="BO6" s="90"/>
      <c r="BP6" s="91"/>
      <c r="BQ6" s="91" t="s">
        <v>386</v>
      </c>
      <c r="BR6" s="88"/>
      <c r="BS6" s="86">
        <v>1</v>
      </c>
      <c r="BT6" s="87" t="s">
        <v>312</v>
      </c>
      <c r="BU6" s="92"/>
      <c r="BV6" s="93"/>
      <c r="BW6" s="93"/>
      <c r="BX6" s="93"/>
      <c r="BY6" s="94"/>
      <c r="BZ6" s="80">
        <v>1</v>
      </c>
      <c r="CA6" s="81" t="s">
        <v>310</v>
      </c>
      <c r="CB6" s="89" t="s">
        <v>387</v>
      </c>
      <c r="CC6" s="91"/>
      <c r="CD6" s="316" t="s">
        <v>388</v>
      </c>
      <c r="CE6" s="318"/>
      <c r="CF6" s="88">
        <v>17</v>
      </c>
    </row>
    <row r="7" spans="1:84" ht="16.5" customHeight="1">
      <c r="A7" s="80">
        <v>2</v>
      </c>
      <c r="B7" s="81" t="s">
        <v>307</v>
      </c>
      <c r="C7" s="95"/>
      <c r="D7" s="83"/>
      <c r="E7" s="166"/>
      <c r="F7" s="166"/>
      <c r="G7" s="85"/>
      <c r="H7" s="70">
        <v>2</v>
      </c>
      <c r="I7" s="71" t="s">
        <v>312</v>
      </c>
      <c r="J7" s="96"/>
      <c r="K7" s="168"/>
      <c r="L7" s="168"/>
      <c r="M7" s="168"/>
      <c r="N7" s="74"/>
      <c r="O7" s="80">
        <v>2</v>
      </c>
      <c r="P7" s="81" t="s">
        <v>304</v>
      </c>
      <c r="Q7" s="97" t="s">
        <v>212</v>
      </c>
      <c r="R7" s="83"/>
      <c r="S7" s="166"/>
      <c r="T7" s="166"/>
      <c r="U7" s="166"/>
      <c r="V7" s="80">
        <v>2</v>
      </c>
      <c r="W7" s="81" t="s">
        <v>307</v>
      </c>
      <c r="X7" s="82"/>
      <c r="Y7" s="83"/>
      <c r="Z7" s="166" t="s">
        <v>131</v>
      </c>
      <c r="AA7" s="166" t="s">
        <v>131</v>
      </c>
      <c r="AB7" s="85"/>
      <c r="AC7" s="75">
        <v>2</v>
      </c>
      <c r="AD7" s="76" t="s">
        <v>309</v>
      </c>
      <c r="AE7" s="77"/>
      <c r="AF7" s="78"/>
      <c r="AG7" s="167"/>
      <c r="AH7" s="167"/>
      <c r="AI7" s="79"/>
      <c r="AJ7" s="80">
        <v>2</v>
      </c>
      <c r="AK7" s="81" t="s">
        <v>310</v>
      </c>
      <c r="AL7" s="97" t="s">
        <v>280</v>
      </c>
      <c r="AM7" s="83"/>
      <c r="AN7" s="166"/>
      <c r="AO7" s="166"/>
      <c r="AP7" s="83"/>
      <c r="AQ7" s="80">
        <v>2</v>
      </c>
      <c r="AR7" s="81" t="s">
        <v>307</v>
      </c>
      <c r="AS7" s="82"/>
      <c r="AT7" s="83"/>
      <c r="AU7" s="83"/>
      <c r="AV7" s="83"/>
      <c r="AW7" s="85"/>
      <c r="AX7" s="86">
        <v>2</v>
      </c>
      <c r="AY7" s="87" t="s">
        <v>312</v>
      </c>
      <c r="AZ7" s="87"/>
      <c r="BA7" s="199"/>
      <c r="BB7" s="166"/>
      <c r="BC7" s="166"/>
      <c r="BD7" s="166"/>
      <c r="BE7" s="80">
        <v>2</v>
      </c>
      <c r="BF7" s="81" t="s">
        <v>310</v>
      </c>
      <c r="BG7" s="100" t="s">
        <v>385</v>
      </c>
      <c r="BH7" s="83"/>
      <c r="BI7" s="83"/>
      <c r="BJ7" s="83"/>
      <c r="BK7" s="88"/>
      <c r="BL7" s="80">
        <v>2</v>
      </c>
      <c r="BM7" s="81" t="s">
        <v>303</v>
      </c>
      <c r="BN7" s="158"/>
      <c r="BO7" s="91" t="s">
        <v>89</v>
      </c>
      <c r="BP7" s="98"/>
      <c r="BQ7" s="98"/>
      <c r="BR7" s="99"/>
      <c r="BS7" s="80">
        <v>2</v>
      </c>
      <c r="BT7" s="81" t="s">
        <v>304</v>
      </c>
      <c r="BU7" s="89" t="s">
        <v>246</v>
      </c>
      <c r="BV7" s="91"/>
      <c r="BW7" s="1066" t="s">
        <v>389</v>
      </c>
      <c r="BX7" s="1066"/>
      <c r="BY7" s="1067"/>
      <c r="BZ7" s="80">
        <v>2</v>
      </c>
      <c r="CA7" s="81" t="s">
        <v>310</v>
      </c>
      <c r="CB7" s="108" t="s">
        <v>387</v>
      </c>
      <c r="CC7" s="91"/>
      <c r="CD7" s="368"/>
      <c r="CE7" s="299" t="s">
        <v>390</v>
      </c>
      <c r="CF7" s="319"/>
    </row>
    <row r="8" spans="1:84">
      <c r="A8" s="80">
        <v>3</v>
      </c>
      <c r="B8" s="81" t="s">
        <v>303</v>
      </c>
      <c r="C8" s="95"/>
      <c r="D8" s="83"/>
      <c r="E8" s="166"/>
      <c r="F8" s="166"/>
      <c r="G8" s="85"/>
      <c r="H8" s="80">
        <v>3</v>
      </c>
      <c r="I8" s="81" t="s">
        <v>304</v>
      </c>
      <c r="J8" s="84" t="s">
        <v>391</v>
      </c>
      <c r="K8" s="166"/>
      <c r="L8" s="166"/>
      <c r="M8" s="166"/>
      <c r="N8" s="85"/>
      <c r="O8" s="80">
        <v>3</v>
      </c>
      <c r="P8" s="81" t="s">
        <v>310</v>
      </c>
      <c r="Q8" s="84" t="s">
        <v>125</v>
      </c>
      <c r="R8" s="83"/>
      <c r="S8" s="166"/>
      <c r="T8" s="166"/>
      <c r="U8" s="166"/>
      <c r="V8" s="80">
        <v>3</v>
      </c>
      <c r="W8" s="81" t="s">
        <v>303</v>
      </c>
      <c r="X8" s="97" t="s">
        <v>215</v>
      </c>
      <c r="Y8" s="83"/>
      <c r="Z8" s="166"/>
      <c r="AA8" s="166" t="s">
        <v>131</v>
      </c>
      <c r="AB8" s="85"/>
      <c r="AC8" s="70">
        <v>3</v>
      </c>
      <c r="AD8" s="71" t="s">
        <v>312</v>
      </c>
      <c r="AE8" s="96"/>
      <c r="AF8" s="73"/>
      <c r="AG8" s="168"/>
      <c r="AH8" s="168"/>
      <c r="AI8" s="74"/>
      <c r="AJ8" s="80">
        <v>3</v>
      </c>
      <c r="AK8" s="81" t="s">
        <v>310</v>
      </c>
      <c r="AL8" s="82"/>
      <c r="AM8" s="83"/>
      <c r="AN8" s="166"/>
      <c r="AO8" s="166"/>
      <c r="AP8" s="83"/>
      <c r="AQ8" s="80">
        <v>3</v>
      </c>
      <c r="AR8" s="81" t="s">
        <v>303</v>
      </c>
      <c r="AS8" s="97" t="s">
        <v>231</v>
      </c>
      <c r="AT8" s="83"/>
      <c r="AU8" s="83"/>
      <c r="AV8" s="83"/>
      <c r="AW8" s="85"/>
      <c r="AX8" s="86">
        <v>3</v>
      </c>
      <c r="AY8" s="87" t="s">
        <v>304</v>
      </c>
      <c r="AZ8" s="87"/>
      <c r="BA8" s="200"/>
      <c r="BB8" s="166"/>
      <c r="BC8" s="166"/>
      <c r="BD8" s="166"/>
      <c r="BE8" s="80">
        <v>3</v>
      </c>
      <c r="BF8" s="81" t="s">
        <v>307</v>
      </c>
      <c r="BG8" s="100" t="s">
        <v>385</v>
      </c>
      <c r="BH8" s="83"/>
      <c r="BI8" s="83"/>
      <c r="BJ8" s="83"/>
      <c r="BK8" s="88"/>
      <c r="BL8" s="75">
        <v>3</v>
      </c>
      <c r="BM8" s="76" t="s">
        <v>309</v>
      </c>
      <c r="BN8" s="159"/>
      <c r="BO8" s="101"/>
      <c r="BP8" s="101"/>
      <c r="BQ8" s="101"/>
      <c r="BR8" s="102"/>
      <c r="BS8" s="80">
        <v>3</v>
      </c>
      <c r="BT8" s="81" t="s">
        <v>310</v>
      </c>
      <c r="BU8" s="108" t="s">
        <v>246</v>
      </c>
      <c r="BV8" s="91"/>
      <c r="BW8" s="682"/>
      <c r="BX8" s="682"/>
      <c r="BY8" s="683"/>
      <c r="BZ8" s="80">
        <v>3</v>
      </c>
      <c r="CA8" s="81" t="s">
        <v>307</v>
      </c>
      <c r="CB8" s="100" t="s">
        <v>196</v>
      </c>
      <c r="CC8" s="91"/>
      <c r="CD8" s="316" t="s">
        <v>392</v>
      </c>
      <c r="CE8" s="368"/>
      <c r="CF8" s="319">
        <v>17</v>
      </c>
    </row>
    <row r="9" spans="1:84">
      <c r="A9" s="75">
        <v>4</v>
      </c>
      <c r="B9" s="76" t="s">
        <v>309</v>
      </c>
      <c r="C9" s="103"/>
      <c r="D9" s="101"/>
      <c r="E9" s="167"/>
      <c r="F9" s="167"/>
      <c r="G9" s="104"/>
      <c r="H9" s="80">
        <v>4</v>
      </c>
      <c r="I9" s="81" t="s">
        <v>310</v>
      </c>
      <c r="J9" s="84" t="s">
        <v>391</v>
      </c>
      <c r="K9" s="166"/>
      <c r="L9" s="166"/>
      <c r="M9" s="166"/>
      <c r="N9" s="106"/>
      <c r="O9" s="80">
        <v>4</v>
      </c>
      <c r="P9" s="81" t="s">
        <v>310</v>
      </c>
      <c r="Q9" s="97" t="s">
        <v>125</v>
      </c>
      <c r="R9" s="105"/>
      <c r="S9" s="166" t="s">
        <v>122</v>
      </c>
      <c r="T9" s="166"/>
      <c r="U9" s="166"/>
      <c r="V9" s="75">
        <v>4</v>
      </c>
      <c r="W9" s="76" t="s">
        <v>309</v>
      </c>
      <c r="X9" s="77"/>
      <c r="Y9" s="101"/>
      <c r="Z9" s="167"/>
      <c r="AA9" s="167"/>
      <c r="AB9" s="104"/>
      <c r="AC9" s="80">
        <v>4</v>
      </c>
      <c r="AD9" s="81" t="s">
        <v>304</v>
      </c>
      <c r="AE9" s="97" t="s">
        <v>137</v>
      </c>
      <c r="AF9" s="105"/>
      <c r="AG9" s="166"/>
      <c r="AH9" s="166"/>
      <c r="AI9" s="106"/>
      <c r="AJ9" s="80">
        <v>4</v>
      </c>
      <c r="AK9" s="81" t="s">
        <v>307</v>
      </c>
      <c r="AL9" s="82"/>
      <c r="AM9" s="105"/>
      <c r="AN9" s="166" t="s">
        <v>280</v>
      </c>
      <c r="AO9" s="166"/>
      <c r="AP9" s="105"/>
      <c r="AQ9" s="75">
        <v>4</v>
      </c>
      <c r="AR9" s="76" t="s">
        <v>309</v>
      </c>
      <c r="AS9" s="77"/>
      <c r="AT9" s="101"/>
      <c r="AU9" s="167"/>
      <c r="AV9" s="167"/>
      <c r="AW9" s="104"/>
      <c r="AX9" s="86">
        <v>4</v>
      </c>
      <c r="AY9" s="87" t="s">
        <v>310</v>
      </c>
      <c r="AZ9" s="87"/>
      <c r="BA9" s="203"/>
      <c r="BB9" s="166"/>
      <c r="BC9" s="166"/>
      <c r="BD9" s="166"/>
      <c r="BE9" s="80">
        <v>4</v>
      </c>
      <c r="BF9" s="81" t="s">
        <v>303</v>
      </c>
      <c r="BG9" s="81"/>
      <c r="BH9" s="105"/>
      <c r="BI9" s="105"/>
      <c r="BJ9" s="105"/>
      <c r="BK9" s="88"/>
      <c r="BL9" s="86">
        <v>4</v>
      </c>
      <c r="BM9" s="87" t="s">
        <v>312</v>
      </c>
      <c r="BN9" s="160"/>
      <c r="BO9" s="93"/>
      <c r="BP9" s="93"/>
      <c r="BQ9" s="93"/>
      <c r="BR9" s="107"/>
      <c r="BS9" s="80">
        <v>4</v>
      </c>
      <c r="BT9" s="81" t="s">
        <v>310</v>
      </c>
      <c r="BU9" s="163"/>
      <c r="BV9" s="91"/>
      <c r="BW9" s="324"/>
      <c r="BX9" s="324"/>
      <c r="BY9" s="683"/>
      <c r="BZ9" s="80">
        <v>4</v>
      </c>
      <c r="CA9" s="81" t="s">
        <v>303</v>
      </c>
      <c r="CB9" s="100" t="s">
        <v>196</v>
      </c>
      <c r="CC9" s="91"/>
      <c r="CD9" s="299"/>
      <c r="CE9" s="299" t="s">
        <v>393</v>
      </c>
      <c r="CF9" s="319"/>
    </row>
    <row r="10" spans="1:84">
      <c r="A10" s="70">
        <v>5</v>
      </c>
      <c r="B10" s="71" t="s">
        <v>312</v>
      </c>
      <c r="C10" s="72"/>
      <c r="D10" s="109"/>
      <c r="E10" s="168"/>
      <c r="F10" s="168"/>
      <c r="G10" s="110"/>
      <c r="H10" s="80">
        <v>5</v>
      </c>
      <c r="I10" s="81" t="s">
        <v>310</v>
      </c>
      <c r="J10" s="84" t="s">
        <v>391</v>
      </c>
      <c r="K10" s="166"/>
      <c r="L10" s="166"/>
      <c r="M10" s="166"/>
      <c r="N10" s="106"/>
      <c r="O10" s="80">
        <v>5</v>
      </c>
      <c r="P10" s="81" t="s">
        <v>307</v>
      </c>
      <c r="Q10" s="84" t="s">
        <v>269</v>
      </c>
      <c r="R10" s="105"/>
      <c r="S10" s="166" t="s">
        <v>122</v>
      </c>
      <c r="T10" s="166" t="s">
        <v>122</v>
      </c>
      <c r="U10" s="166"/>
      <c r="V10" s="70">
        <v>5</v>
      </c>
      <c r="W10" s="71" t="s">
        <v>312</v>
      </c>
      <c r="X10" s="96"/>
      <c r="Y10" s="109"/>
      <c r="Z10" s="168"/>
      <c r="AA10" s="168"/>
      <c r="AB10" s="110"/>
      <c r="AC10" s="80">
        <v>5</v>
      </c>
      <c r="AD10" s="81" t="s">
        <v>310</v>
      </c>
      <c r="AE10" s="84" t="s">
        <v>226</v>
      </c>
      <c r="AF10" s="105"/>
      <c r="AG10" s="166"/>
      <c r="AH10" s="166"/>
      <c r="AI10" s="106"/>
      <c r="AJ10" s="80">
        <v>5</v>
      </c>
      <c r="AK10" s="81" t="s">
        <v>303</v>
      </c>
      <c r="AL10" s="82"/>
      <c r="AM10" s="105"/>
      <c r="AN10" s="166"/>
      <c r="AO10" s="166" t="s">
        <v>280</v>
      </c>
      <c r="AP10" s="105"/>
      <c r="AQ10" s="70">
        <v>5</v>
      </c>
      <c r="AR10" s="71" t="s">
        <v>312</v>
      </c>
      <c r="AS10" s="96"/>
      <c r="AT10" s="109"/>
      <c r="AU10" s="168"/>
      <c r="AV10" s="168"/>
      <c r="AW10" s="110"/>
      <c r="AX10" s="86">
        <v>5</v>
      </c>
      <c r="AY10" s="87" t="s">
        <v>310</v>
      </c>
      <c r="AZ10" s="87"/>
      <c r="BA10" s="206"/>
      <c r="BB10" s="166" t="s">
        <v>83</v>
      </c>
      <c r="BC10" s="166"/>
      <c r="BD10" s="166">
        <v>17</v>
      </c>
      <c r="BE10" s="75">
        <v>5</v>
      </c>
      <c r="BF10" s="76" t="s">
        <v>309</v>
      </c>
      <c r="BG10" s="76"/>
      <c r="BH10" s="101"/>
      <c r="BI10" s="101"/>
      <c r="BJ10" s="101"/>
      <c r="BK10" s="102"/>
      <c r="BL10" s="80">
        <v>5</v>
      </c>
      <c r="BM10" s="81" t="s">
        <v>304</v>
      </c>
      <c r="BN10" s="165" t="s">
        <v>182</v>
      </c>
      <c r="BO10" s="91" t="s">
        <v>182</v>
      </c>
      <c r="BP10" s="83"/>
      <c r="BQ10" s="83"/>
      <c r="BR10" s="88"/>
      <c r="BS10" s="80">
        <v>5</v>
      </c>
      <c r="BT10" s="81" t="s">
        <v>307</v>
      </c>
      <c r="BU10" s="100" t="s">
        <v>94</v>
      </c>
      <c r="BV10" s="91"/>
      <c r="BW10" s="324"/>
      <c r="BX10" s="324"/>
      <c r="BY10" s="683"/>
      <c r="BZ10" s="75">
        <v>5</v>
      </c>
      <c r="CA10" s="76" t="s">
        <v>309</v>
      </c>
      <c r="CB10" s="76"/>
      <c r="CC10" s="101"/>
      <c r="CD10" s="320"/>
      <c r="CE10" s="320"/>
      <c r="CF10" s="102"/>
    </row>
    <row r="11" spans="1:84">
      <c r="A11" s="80">
        <v>6</v>
      </c>
      <c r="B11" s="81" t="s">
        <v>304</v>
      </c>
      <c r="C11" s="95"/>
      <c r="D11" s="105"/>
      <c r="E11" s="166"/>
      <c r="F11" s="166"/>
      <c r="G11" s="106"/>
      <c r="H11" s="80">
        <v>6</v>
      </c>
      <c r="I11" s="81" t="s">
        <v>307</v>
      </c>
      <c r="J11" s="82"/>
      <c r="K11" s="166"/>
      <c r="L11" s="166" t="s">
        <v>394</v>
      </c>
      <c r="M11" s="166"/>
      <c r="N11" s="106"/>
      <c r="O11" s="80">
        <v>6</v>
      </c>
      <c r="P11" s="81" t="s">
        <v>303</v>
      </c>
      <c r="Q11" s="97" t="s">
        <v>269</v>
      </c>
      <c r="R11" s="105"/>
      <c r="S11" s="166"/>
      <c r="T11" s="166" t="s">
        <v>122</v>
      </c>
      <c r="U11" s="166"/>
      <c r="V11" s="80">
        <v>6</v>
      </c>
      <c r="W11" s="81" t="s">
        <v>304</v>
      </c>
      <c r="X11" s="84" t="s">
        <v>217</v>
      </c>
      <c r="Y11" s="105"/>
      <c r="Z11" s="166"/>
      <c r="AA11" s="166"/>
      <c r="AB11" s="106"/>
      <c r="AC11" s="80">
        <v>6</v>
      </c>
      <c r="AD11" s="81" t="s">
        <v>310</v>
      </c>
      <c r="AE11" s="82"/>
      <c r="AF11" s="105"/>
      <c r="AG11" s="166" t="s">
        <v>142</v>
      </c>
      <c r="AH11" s="166"/>
      <c r="AI11" s="106"/>
      <c r="AJ11" s="75">
        <v>6</v>
      </c>
      <c r="AK11" s="76" t="s">
        <v>309</v>
      </c>
      <c r="AL11" s="77"/>
      <c r="AM11" s="101"/>
      <c r="AN11" s="167"/>
      <c r="AO11" s="167"/>
      <c r="AP11" s="101"/>
      <c r="AQ11" s="80">
        <v>6</v>
      </c>
      <c r="AR11" s="81" t="s">
        <v>304</v>
      </c>
      <c r="AS11" s="84" t="s">
        <v>175</v>
      </c>
      <c r="AT11" s="105"/>
      <c r="AU11" s="166"/>
      <c r="AV11" s="166"/>
      <c r="AW11" s="106"/>
      <c r="AX11" s="86">
        <v>6</v>
      </c>
      <c r="AY11" s="87" t="s">
        <v>307</v>
      </c>
      <c r="AZ11" s="87"/>
      <c r="BA11" s="206"/>
      <c r="BB11" s="166"/>
      <c r="BC11" s="166" t="s">
        <v>83</v>
      </c>
      <c r="BD11" s="166"/>
      <c r="BE11" s="86">
        <v>6</v>
      </c>
      <c r="BF11" s="87" t="s">
        <v>312</v>
      </c>
      <c r="BG11" s="87"/>
      <c r="BH11" s="93"/>
      <c r="BI11" s="93"/>
      <c r="BJ11" s="93"/>
      <c r="BK11" s="107"/>
      <c r="BL11" s="80">
        <v>6</v>
      </c>
      <c r="BM11" s="81" t="s">
        <v>310</v>
      </c>
      <c r="BN11" s="161"/>
      <c r="BO11" s="98"/>
      <c r="BP11" s="83"/>
      <c r="BQ11" s="83"/>
      <c r="BR11" s="88"/>
      <c r="BS11" s="80">
        <v>6</v>
      </c>
      <c r="BT11" s="81" t="s">
        <v>303</v>
      </c>
      <c r="BU11" s="100" t="s">
        <v>94</v>
      </c>
      <c r="BV11" s="91"/>
      <c r="BW11" s="324"/>
      <c r="BX11" s="324"/>
      <c r="BY11" s="683"/>
      <c r="BZ11" s="86">
        <v>6</v>
      </c>
      <c r="CA11" s="87" t="s">
        <v>312</v>
      </c>
      <c r="CB11" s="87"/>
      <c r="CC11" s="93"/>
      <c r="CD11" s="321"/>
      <c r="CE11" s="321"/>
      <c r="CF11" s="107"/>
    </row>
    <row r="12" spans="1:84">
      <c r="A12" s="80">
        <v>7</v>
      </c>
      <c r="B12" s="81" t="s">
        <v>310</v>
      </c>
      <c r="C12" s="95"/>
      <c r="D12" s="90"/>
      <c r="E12" s="166"/>
      <c r="F12" s="166"/>
      <c r="G12" s="111"/>
      <c r="H12" s="80">
        <v>7</v>
      </c>
      <c r="I12" s="81" t="s">
        <v>303</v>
      </c>
      <c r="J12" s="97" t="s">
        <v>391</v>
      </c>
      <c r="K12" s="166"/>
      <c r="L12" s="166"/>
      <c r="M12" s="166" t="s">
        <v>394</v>
      </c>
      <c r="N12" s="111"/>
      <c r="O12" s="75">
        <v>7</v>
      </c>
      <c r="P12" s="76" t="s">
        <v>309</v>
      </c>
      <c r="Q12" s="77"/>
      <c r="R12" s="112"/>
      <c r="S12" s="167"/>
      <c r="T12" s="167"/>
      <c r="U12" s="167"/>
      <c r="V12" s="80">
        <v>7</v>
      </c>
      <c r="W12" s="81" t="s">
        <v>310</v>
      </c>
      <c r="X12" s="84" t="s">
        <v>217</v>
      </c>
      <c r="Y12" s="90"/>
      <c r="Z12" s="166" t="s">
        <v>395</v>
      </c>
      <c r="AA12" s="166"/>
      <c r="AB12" s="111"/>
      <c r="AC12" s="80">
        <v>7</v>
      </c>
      <c r="AD12" s="81" t="s">
        <v>307</v>
      </c>
      <c r="AE12" s="82"/>
      <c r="AF12" s="90"/>
      <c r="AG12" s="166"/>
      <c r="AH12" s="166" t="s">
        <v>142</v>
      </c>
      <c r="AI12" s="111"/>
      <c r="AJ12" s="70">
        <v>7</v>
      </c>
      <c r="AK12" s="71" t="s">
        <v>312</v>
      </c>
      <c r="AL12" s="96"/>
      <c r="AM12" s="113"/>
      <c r="AN12" s="168"/>
      <c r="AO12" s="168"/>
      <c r="AP12" s="113"/>
      <c r="AQ12" s="80">
        <v>7</v>
      </c>
      <c r="AR12" s="81" t="s">
        <v>310</v>
      </c>
      <c r="AS12" s="84" t="s">
        <v>175</v>
      </c>
      <c r="AT12" s="90"/>
      <c r="AU12" s="166"/>
      <c r="AV12" s="166"/>
      <c r="AW12" s="111"/>
      <c r="AX12" s="86">
        <v>7</v>
      </c>
      <c r="AY12" s="87" t="s">
        <v>303</v>
      </c>
      <c r="AZ12" s="87"/>
      <c r="BA12" s="209"/>
      <c r="BB12" s="166"/>
      <c r="BC12" s="166"/>
      <c r="BD12" s="166"/>
      <c r="BE12" s="80">
        <v>7</v>
      </c>
      <c r="BF12" s="81" t="s">
        <v>304</v>
      </c>
      <c r="BG12" s="108" t="s">
        <v>385</v>
      </c>
      <c r="BH12" s="91"/>
      <c r="BI12" s="90"/>
      <c r="BJ12" s="90"/>
      <c r="BK12" s="88"/>
      <c r="BL12" s="80">
        <v>7</v>
      </c>
      <c r="BM12" s="81" t="s">
        <v>310</v>
      </c>
      <c r="BN12" s="161"/>
      <c r="BO12" s="98"/>
      <c r="BP12" s="83" t="s">
        <v>89</v>
      </c>
      <c r="BQ12" s="91"/>
      <c r="BR12" s="88">
        <v>17</v>
      </c>
      <c r="BS12" s="75">
        <v>7</v>
      </c>
      <c r="BT12" s="76" t="s">
        <v>309</v>
      </c>
      <c r="BU12" s="76"/>
      <c r="BV12" s="101"/>
      <c r="BW12" s="320"/>
      <c r="BX12" s="320"/>
      <c r="BY12" s="102"/>
      <c r="BZ12" s="80">
        <v>7</v>
      </c>
      <c r="CA12" s="81" t="s">
        <v>304</v>
      </c>
      <c r="CB12" s="108" t="s">
        <v>196</v>
      </c>
      <c r="CC12" s="91"/>
      <c r="CD12" s="303"/>
      <c r="CE12" s="303"/>
      <c r="CF12" s="88"/>
    </row>
    <row r="13" spans="1:84">
      <c r="A13" s="80">
        <v>8</v>
      </c>
      <c r="B13" s="81" t="s">
        <v>310</v>
      </c>
      <c r="C13" s="114" t="s">
        <v>396</v>
      </c>
      <c r="D13" s="90"/>
      <c r="E13" s="166" t="s">
        <v>397</v>
      </c>
      <c r="F13" s="166"/>
      <c r="G13" s="85"/>
      <c r="H13" s="75">
        <v>8</v>
      </c>
      <c r="I13" s="76" t="s">
        <v>309</v>
      </c>
      <c r="J13" s="77"/>
      <c r="K13" s="167"/>
      <c r="L13" s="167"/>
      <c r="M13" s="167"/>
      <c r="N13" s="79"/>
      <c r="O13" s="70">
        <v>8</v>
      </c>
      <c r="P13" s="71" t="s">
        <v>312</v>
      </c>
      <c r="Q13" s="96"/>
      <c r="R13" s="113"/>
      <c r="S13" s="168"/>
      <c r="T13" s="168"/>
      <c r="U13" s="168"/>
      <c r="V13" s="80">
        <v>8</v>
      </c>
      <c r="W13" s="81" t="s">
        <v>310</v>
      </c>
      <c r="X13" s="84" t="s">
        <v>217</v>
      </c>
      <c r="Y13" s="90"/>
      <c r="Z13" s="166" t="s">
        <v>395</v>
      </c>
      <c r="AA13" s="166" t="s">
        <v>395</v>
      </c>
      <c r="AB13" s="85"/>
      <c r="AC13" s="80">
        <v>8</v>
      </c>
      <c r="AD13" s="81" t="s">
        <v>303</v>
      </c>
      <c r="AE13" s="84" t="s">
        <v>226</v>
      </c>
      <c r="AF13" s="90"/>
      <c r="AG13" s="166"/>
      <c r="AH13" s="166"/>
      <c r="AI13" s="85"/>
      <c r="AJ13" s="80">
        <v>8</v>
      </c>
      <c r="AK13" s="81" t="s">
        <v>304</v>
      </c>
      <c r="AL13" s="84" t="s">
        <v>229</v>
      </c>
      <c r="AM13" s="90"/>
      <c r="AN13" s="166" t="s">
        <v>280</v>
      </c>
      <c r="AO13" s="166"/>
      <c r="AP13" s="83"/>
      <c r="AQ13" s="80">
        <v>8</v>
      </c>
      <c r="AR13" s="81" t="s">
        <v>310</v>
      </c>
      <c r="AS13" s="84" t="s">
        <v>175</v>
      </c>
      <c r="AT13" s="90"/>
      <c r="AU13" s="166" t="s">
        <v>139</v>
      </c>
      <c r="AV13" s="166"/>
      <c r="AW13" s="85"/>
      <c r="AX13" s="86">
        <v>8</v>
      </c>
      <c r="AY13" s="87" t="s">
        <v>309</v>
      </c>
      <c r="AZ13" s="87"/>
      <c r="BA13" s="212"/>
      <c r="BB13" s="213"/>
      <c r="BC13" s="213"/>
      <c r="BD13" s="214"/>
      <c r="BE13" s="80">
        <v>8</v>
      </c>
      <c r="BF13" s="81" t="s">
        <v>310</v>
      </c>
      <c r="BG13" s="100" t="s">
        <v>86</v>
      </c>
      <c r="BH13" s="91" t="s">
        <v>179</v>
      </c>
      <c r="BI13" s="83"/>
      <c r="BJ13" s="83"/>
      <c r="BK13" s="88"/>
      <c r="BL13" s="80">
        <v>8</v>
      </c>
      <c r="BM13" s="81" t="s">
        <v>307</v>
      </c>
      <c r="BN13" s="223" t="s">
        <v>185</v>
      </c>
      <c r="BO13" s="90"/>
      <c r="BP13" s="91"/>
      <c r="BQ13" s="83" t="s">
        <v>89</v>
      </c>
      <c r="BR13" s="88"/>
      <c r="BS13" s="86">
        <v>8</v>
      </c>
      <c r="BT13" s="87" t="s">
        <v>312</v>
      </c>
      <c r="BU13" s="87"/>
      <c r="BV13" s="93"/>
      <c r="BW13" s="321"/>
      <c r="BX13" s="321"/>
      <c r="BY13" s="107"/>
      <c r="BZ13" s="86">
        <v>8</v>
      </c>
      <c r="CA13" s="87" t="s">
        <v>310</v>
      </c>
      <c r="CB13" s="87"/>
      <c r="CC13" s="93"/>
      <c r="CD13" s="321"/>
      <c r="CE13" s="321"/>
      <c r="CF13" s="107"/>
    </row>
    <row r="14" spans="1:84">
      <c r="A14" s="115">
        <v>9</v>
      </c>
      <c r="B14" s="81" t="s">
        <v>307</v>
      </c>
      <c r="C14" s="114" t="s">
        <v>396</v>
      </c>
      <c r="D14" s="90"/>
      <c r="E14" s="166" t="s">
        <v>398</v>
      </c>
      <c r="F14" s="166" t="s">
        <v>397</v>
      </c>
      <c r="G14" s="85"/>
      <c r="H14" s="116">
        <v>9</v>
      </c>
      <c r="I14" s="71" t="s">
        <v>312</v>
      </c>
      <c r="J14" s="96"/>
      <c r="K14" s="168"/>
      <c r="L14" s="168"/>
      <c r="M14" s="168"/>
      <c r="N14" s="74"/>
      <c r="O14" s="115">
        <v>9</v>
      </c>
      <c r="P14" s="81" t="s">
        <v>304</v>
      </c>
      <c r="Q14" s="84" t="s">
        <v>272</v>
      </c>
      <c r="R14" s="90"/>
      <c r="S14" s="166"/>
      <c r="T14" s="166"/>
      <c r="U14" s="166"/>
      <c r="V14" s="115">
        <v>9</v>
      </c>
      <c r="W14" s="81" t="s">
        <v>307</v>
      </c>
      <c r="X14" s="82"/>
      <c r="Y14" s="90"/>
      <c r="Z14" s="166"/>
      <c r="AA14" s="166" t="s">
        <v>395</v>
      </c>
      <c r="AB14" s="85"/>
      <c r="AC14" s="117">
        <v>9</v>
      </c>
      <c r="AD14" s="76" t="s">
        <v>309</v>
      </c>
      <c r="AE14" s="77"/>
      <c r="AF14" s="112"/>
      <c r="AG14" s="167"/>
      <c r="AH14" s="167"/>
      <c r="AI14" s="79"/>
      <c r="AJ14" s="115">
        <v>9</v>
      </c>
      <c r="AK14" s="81" t="s">
        <v>310</v>
      </c>
      <c r="AL14" s="84" t="s">
        <v>229</v>
      </c>
      <c r="AM14" s="90"/>
      <c r="AN14" s="166"/>
      <c r="AO14" s="166" t="s">
        <v>280</v>
      </c>
      <c r="AP14" s="83"/>
      <c r="AQ14" s="115">
        <v>9</v>
      </c>
      <c r="AR14" s="81" t="s">
        <v>307</v>
      </c>
      <c r="AS14" s="82"/>
      <c r="AT14" s="90"/>
      <c r="AU14" s="166"/>
      <c r="AV14" s="166" t="s">
        <v>139</v>
      </c>
      <c r="AW14" s="85"/>
      <c r="AX14" s="118">
        <v>9</v>
      </c>
      <c r="AY14" s="87" t="s">
        <v>312</v>
      </c>
      <c r="AZ14" s="87"/>
      <c r="BA14" s="215"/>
      <c r="BB14" s="216"/>
      <c r="BC14" s="216"/>
      <c r="BD14" s="217"/>
      <c r="BE14" s="80">
        <v>9</v>
      </c>
      <c r="BF14" s="81" t="s">
        <v>310</v>
      </c>
      <c r="BG14" s="100" t="s">
        <v>86</v>
      </c>
      <c r="BH14" s="91" t="s">
        <v>179</v>
      </c>
      <c r="BI14" s="91" t="s">
        <v>399</v>
      </c>
      <c r="BJ14" s="91"/>
      <c r="BK14" s="88">
        <v>17</v>
      </c>
      <c r="BL14" s="80">
        <v>9</v>
      </c>
      <c r="BM14" s="81" t="s">
        <v>303</v>
      </c>
      <c r="BN14" s="161" t="s">
        <v>185</v>
      </c>
      <c r="BO14" s="91" t="s">
        <v>182</v>
      </c>
      <c r="BP14" s="83"/>
      <c r="BQ14" s="83"/>
      <c r="BR14" s="88"/>
      <c r="BS14" s="80">
        <v>9</v>
      </c>
      <c r="BT14" s="81" t="s">
        <v>304</v>
      </c>
      <c r="BU14" s="108" t="s">
        <v>94</v>
      </c>
      <c r="BV14" s="91"/>
      <c r="BW14" s="91"/>
      <c r="BX14" s="91"/>
      <c r="BY14" s="319"/>
      <c r="BZ14" s="80">
        <v>9</v>
      </c>
      <c r="CA14" s="81" t="s">
        <v>310</v>
      </c>
      <c r="CB14" s="100" t="s">
        <v>200</v>
      </c>
      <c r="CC14" s="91"/>
      <c r="CD14" s="316"/>
      <c r="CE14" s="316"/>
      <c r="CF14" s="88"/>
    </row>
    <row r="15" spans="1:84">
      <c r="A15" s="119">
        <v>10</v>
      </c>
      <c r="B15" s="81" t="s">
        <v>303</v>
      </c>
      <c r="C15" s="114" t="s">
        <v>396</v>
      </c>
      <c r="D15" s="90"/>
      <c r="E15" s="166"/>
      <c r="F15" s="166" t="s">
        <v>398</v>
      </c>
      <c r="G15" s="85"/>
      <c r="H15" s="119">
        <v>10</v>
      </c>
      <c r="I15" s="81" t="s">
        <v>304</v>
      </c>
      <c r="J15" s="82"/>
      <c r="K15" s="166"/>
      <c r="L15" s="166"/>
      <c r="M15" s="166"/>
      <c r="N15" s="85"/>
      <c r="O15" s="119">
        <v>10</v>
      </c>
      <c r="P15" s="81" t="s">
        <v>310</v>
      </c>
      <c r="Q15" s="84" t="s">
        <v>272</v>
      </c>
      <c r="R15" s="90"/>
      <c r="S15" s="166"/>
      <c r="T15" s="166"/>
      <c r="U15" s="166"/>
      <c r="V15" s="119">
        <v>10</v>
      </c>
      <c r="W15" s="81" t="s">
        <v>303</v>
      </c>
      <c r="X15" s="97" t="s">
        <v>217</v>
      </c>
      <c r="Y15" s="90"/>
      <c r="Z15" s="166"/>
      <c r="AA15" s="166"/>
      <c r="AB15" s="85"/>
      <c r="AC15" s="120">
        <v>10</v>
      </c>
      <c r="AD15" s="71" t="s">
        <v>312</v>
      </c>
      <c r="AE15" s="96"/>
      <c r="AF15" s="113"/>
      <c r="AG15" s="168"/>
      <c r="AH15" s="168"/>
      <c r="AI15" s="74"/>
      <c r="AJ15" s="119">
        <v>10</v>
      </c>
      <c r="AK15" s="81" t="s">
        <v>310</v>
      </c>
      <c r="AL15" s="84" t="s">
        <v>229</v>
      </c>
      <c r="AM15" s="90"/>
      <c r="AN15" s="166"/>
      <c r="AO15" s="166"/>
      <c r="AP15" s="83"/>
      <c r="AQ15" s="119">
        <v>10</v>
      </c>
      <c r="AR15" s="81" t="s">
        <v>303</v>
      </c>
      <c r="AS15" s="97" t="s">
        <v>175</v>
      </c>
      <c r="AT15" s="90"/>
      <c r="AU15" s="166"/>
      <c r="AV15" s="166"/>
      <c r="AW15" s="85"/>
      <c r="AX15" s="121">
        <v>10</v>
      </c>
      <c r="AY15" s="87" t="s">
        <v>304</v>
      </c>
      <c r="AZ15" s="87"/>
      <c r="BA15" s="209"/>
      <c r="BB15" s="210"/>
      <c r="BC15" s="201"/>
      <c r="BD15" s="202"/>
      <c r="BE15" s="80">
        <v>10</v>
      </c>
      <c r="BF15" s="81" t="s">
        <v>307</v>
      </c>
      <c r="BG15" s="100" t="s">
        <v>86</v>
      </c>
      <c r="BH15" s="91" t="s">
        <v>179</v>
      </c>
      <c r="BI15" s="91"/>
      <c r="BJ15" s="91" t="s">
        <v>399</v>
      </c>
      <c r="BK15" s="88"/>
      <c r="BL15" s="75">
        <v>10</v>
      </c>
      <c r="BM15" s="76" t="s">
        <v>309</v>
      </c>
      <c r="BN15" s="159"/>
      <c r="BO15" s="101"/>
      <c r="BP15" s="101"/>
      <c r="BQ15" s="101"/>
      <c r="BR15" s="102"/>
      <c r="BS15" s="80">
        <v>10</v>
      </c>
      <c r="BT15" s="81" t="s">
        <v>310</v>
      </c>
      <c r="BU15" s="100" t="s">
        <v>257</v>
      </c>
      <c r="BV15" s="91"/>
      <c r="BW15" s="91" t="s">
        <v>400</v>
      </c>
      <c r="BX15" s="91"/>
      <c r="BY15" s="319">
        <v>17</v>
      </c>
      <c r="BZ15" s="80">
        <v>10</v>
      </c>
      <c r="CA15" s="81" t="s">
        <v>307</v>
      </c>
      <c r="CB15" s="100" t="s">
        <v>200</v>
      </c>
      <c r="CC15" s="91"/>
      <c r="CD15" s="316" t="s">
        <v>401</v>
      </c>
      <c r="CE15" s="316"/>
      <c r="CF15" s="88">
        <v>17</v>
      </c>
    </row>
    <row r="16" spans="1:84">
      <c r="A16" s="122">
        <v>11</v>
      </c>
      <c r="B16" s="76" t="s">
        <v>309</v>
      </c>
      <c r="C16" s="103"/>
      <c r="D16" s="101"/>
      <c r="E16" s="167"/>
      <c r="F16" s="167"/>
      <c r="G16" s="104"/>
      <c r="H16" s="123">
        <v>11</v>
      </c>
      <c r="I16" s="81" t="s">
        <v>310</v>
      </c>
      <c r="J16" s="84" t="s">
        <v>402</v>
      </c>
      <c r="K16" s="166"/>
      <c r="L16" s="166"/>
      <c r="M16" s="166"/>
      <c r="N16" s="106"/>
      <c r="O16" s="123">
        <v>11</v>
      </c>
      <c r="P16" s="81" t="s">
        <v>310</v>
      </c>
      <c r="Q16" s="84" t="s">
        <v>272</v>
      </c>
      <c r="R16" s="105"/>
      <c r="S16" s="166" t="s">
        <v>212</v>
      </c>
      <c r="T16" s="166"/>
      <c r="U16" s="166"/>
      <c r="V16" s="122">
        <v>11</v>
      </c>
      <c r="W16" s="76" t="s">
        <v>309</v>
      </c>
      <c r="X16" s="77"/>
      <c r="Y16" s="101"/>
      <c r="Z16" s="167"/>
      <c r="AA16" s="167"/>
      <c r="AB16" s="104"/>
      <c r="AC16" s="123">
        <v>11</v>
      </c>
      <c r="AD16" s="81" t="s">
        <v>304</v>
      </c>
      <c r="AE16" s="97" t="s">
        <v>226</v>
      </c>
      <c r="AF16" s="105"/>
      <c r="AG16" s="166"/>
      <c r="AH16" s="166"/>
      <c r="AI16" s="106"/>
      <c r="AJ16" s="123">
        <v>11</v>
      </c>
      <c r="AK16" s="81" t="s">
        <v>307</v>
      </c>
      <c r="AL16" s="82"/>
      <c r="AM16" s="105"/>
      <c r="AN16" s="166"/>
      <c r="AO16" s="166"/>
      <c r="AP16" s="105"/>
      <c r="AQ16" s="122">
        <v>11</v>
      </c>
      <c r="AR16" s="76" t="s">
        <v>309</v>
      </c>
      <c r="AS16" s="77"/>
      <c r="AT16" s="101"/>
      <c r="AU16" s="167"/>
      <c r="AV16" s="167"/>
      <c r="AW16" s="104"/>
      <c r="AX16" s="124">
        <v>11</v>
      </c>
      <c r="AY16" s="87" t="s">
        <v>310</v>
      </c>
      <c r="AZ16" s="87"/>
      <c r="BA16" s="166"/>
      <c r="BB16" s="166"/>
      <c r="BC16" s="166"/>
      <c r="BD16" s="205"/>
      <c r="BE16" s="80">
        <v>11</v>
      </c>
      <c r="BF16" s="81" t="s">
        <v>303</v>
      </c>
      <c r="BG16" s="81"/>
      <c r="BH16" s="91"/>
      <c r="BI16" s="105"/>
      <c r="BJ16" s="105"/>
      <c r="BK16" s="91"/>
      <c r="BL16" s="86">
        <v>11</v>
      </c>
      <c r="BM16" s="87" t="s">
        <v>312</v>
      </c>
      <c r="BN16" s="160"/>
      <c r="BO16" s="93"/>
      <c r="BP16" s="93"/>
      <c r="BQ16" s="93"/>
      <c r="BR16" s="107"/>
      <c r="BS16" s="80">
        <v>11</v>
      </c>
      <c r="BT16" s="81" t="s">
        <v>310</v>
      </c>
      <c r="BU16" s="100" t="s">
        <v>257</v>
      </c>
      <c r="BV16" s="91"/>
      <c r="BW16" s="316"/>
      <c r="BX16" s="316" t="s">
        <v>403</v>
      </c>
      <c r="BY16" s="319"/>
      <c r="BZ16" s="80">
        <v>11</v>
      </c>
      <c r="CA16" s="81" t="s">
        <v>303</v>
      </c>
      <c r="CB16" s="108" t="s">
        <v>200</v>
      </c>
      <c r="CC16" s="91"/>
      <c r="CD16" s="316"/>
      <c r="CE16" s="316" t="s">
        <v>404</v>
      </c>
      <c r="CF16" s="88"/>
    </row>
    <row r="17" spans="1:84">
      <c r="A17" s="70">
        <v>12</v>
      </c>
      <c r="B17" s="71" t="s">
        <v>312</v>
      </c>
      <c r="C17" s="72"/>
      <c r="D17" s="109"/>
      <c r="E17" s="168"/>
      <c r="F17" s="168"/>
      <c r="G17" s="110"/>
      <c r="H17" s="80">
        <v>12</v>
      </c>
      <c r="I17" s="81" t="s">
        <v>310</v>
      </c>
      <c r="J17" s="84" t="s">
        <v>402</v>
      </c>
      <c r="K17" s="166"/>
      <c r="L17" s="166" t="s">
        <v>405</v>
      </c>
      <c r="M17" s="166"/>
      <c r="N17" s="106"/>
      <c r="O17" s="80">
        <v>12</v>
      </c>
      <c r="P17" s="81" t="s">
        <v>307</v>
      </c>
      <c r="Q17" s="97" t="s">
        <v>272</v>
      </c>
      <c r="R17" s="105"/>
      <c r="S17" s="166" t="s">
        <v>212</v>
      </c>
      <c r="T17" s="166" t="s">
        <v>212</v>
      </c>
      <c r="U17" s="166"/>
      <c r="V17" s="70">
        <v>12</v>
      </c>
      <c r="W17" s="71" t="s">
        <v>312</v>
      </c>
      <c r="X17" s="96"/>
      <c r="Y17" s="109"/>
      <c r="Z17" s="168"/>
      <c r="AA17" s="168"/>
      <c r="AB17" s="110"/>
      <c r="AC17" s="80">
        <v>12</v>
      </c>
      <c r="AD17" s="81" t="s">
        <v>310</v>
      </c>
      <c r="AE17" s="82"/>
      <c r="AF17" s="105"/>
      <c r="AG17" s="166" t="s">
        <v>137</v>
      </c>
      <c r="AH17" s="166"/>
      <c r="AI17" s="106"/>
      <c r="AJ17" s="80">
        <v>12</v>
      </c>
      <c r="AK17" s="81" t="s">
        <v>303</v>
      </c>
      <c r="AL17" s="97" t="s">
        <v>229</v>
      </c>
      <c r="AM17" s="105"/>
      <c r="AN17" s="166"/>
      <c r="AO17" s="166"/>
      <c r="AP17" s="105"/>
      <c r="AQ17" s="70">
        <v>12</v>
      </c>
      <c r="AR17" s="71" t="s">
        <v>312</v>
      </c>
      <c r="AS17" s="96"/>
      <c r="AT17" s="109"/>
      <c r="AU17" s="168"/>
      <c r="AV17" s="168"/>
      <c r="AW17" s="110"/>
      <c r="AX17" s="86">
        <v>12</v>
      </c>
      <c r="AY17" s="87" t="s">
        <v>310</v>
      </c>
      <c r="AZ17" s="87"/>
      <c r="BA17" s="166"/>
      <c r="BB17" s="166" t="s">
        <v>175</v>
      </c>
      <c r="BC17" s="166"/>
      <c r="BD17" s="166">
        <v>15</v>
      </c>
      <c r="BE17" s="75">
        <v>12</v>
      </c>
      <c r="BF17" s="76" t="s">
        <v>309</v>
      </c>
      <c r="BG17" s="76"/>
      <c r="BH17" s="125"/>
      <c r="BI17" s="101"/>
      <c r="BJ17" s="101"/>
      <c r="BK17" s="125"/>
      <c r="BL17" s="80">
        <v>12</v>
      </c>
      <c r="BM17" s="81" t="s">
        <v>304</v>
      </c>
      <c r="BN17" s="162" t="s">
        <v>185</v>
      </c>
      <c r="BO17" s="91"/>
      <c r="BP17" s="83"/>
      <c r="BQ17" s="83"/>
      <c r="BR17" s="88"/>
      <c r="BS17" s="365">
        <v>12</v>
      </c>
      <c r="BT17" s="81" t="s">
        <v>307</v>
      </c>
      <c r="BU17" s="108"/>
      <c r="BV17" s="91"/>
      <c r="BX17" s="316"/>
      <c r="BY17" s="319">
        <v>17</v>
      </c>
      <c r="BZ17" s="75">
        <v>12</v>
      </c>
      <c r="CA17" s="76" t="s">
        <v>309</v>
      </c>
      <c r="CB17" s="76"/>
      <c r="CC17" s="101"/>
      <c r="CD17" s="320"/>
      <c r="CE17" s="320"/>
      <c r="CF17" s="102"/>
    </row>
    <row r="18" spans="1:84">
      <c r="A18" s="80">
        <v>13</v>
      </c>
      <c r="B18" s="81" t="s">
        <v>304</v>
      </c>
      <c r="C18" s="126" t="s">
        <v>396</v>
      </c>
      <c r="D18" s="105"/>
      <c r="E18" s="166"/>
      <c r="F18" s="166"/>
      <c r="G18" s="106"/>
      <c r="H18" s="80">
        <v>13</v>
      </c>
      <c r="I18" s="81" t="s">
        <v>307</v>
      </c>
      <c r="J18" s="84" t="s">
        <v>402</v>
      </c>
      <c r="K18" s="166"/>
      <c r="L18" s="166" t="s">
        <v>405</v>
      </c>
      <c r="M18" s="166" t="s">
        <v>405</v>
      </c>
      <c r="N18" s="106"/>
      <c r="O18" s="80">
        <v>13</v>
      </c>
      <c r="P18" s="81" t="s">
        <v>303</v>
      </c>
      <c r="Q18" s="97" t="s">
        <v>272</v>
      </c>
      <c r="R18" s="105"/>
      <c r="S18" s="166"/>
      <c r="T18" s="166" t="s">
        <v>212</v>
      </c>
      <c r="U18" s="166"/>
      <c r="V18" s="80">
        <v>13</v>
      </c>
      <c r="W18" s="81" t="s">
        <v>304</v>
      </c>
      <c r="X18" s="82"/>
      <c r="Y18" s="105"/>
      <c r="Z18" s="166"/>
      <c r="AA18" s="166"/>
      <c r="AB18" s="106"/>
      <c r="AC18" s="80">
        <v>13</v>
      </c>
      <c r="AD18" s="81" t="s">
        <v>310</v>
      </c>
      <c r="AE18" s="82"/>
      <c r="AF18" s="105"/>
      <c r="AG18" s="166" t="s">
        <v>137</v>
      </c>
      <c r="AH18" s="166" t="s">
        <v>137</v>
      </c>
      <c r="AI18" s="106"/>
      <c r="AJ18" s="75">
        <v>13</v>
      </c>
      <c r="AK18" s="76" t="s">
        <v>309</v>
      </c>
      <c r="AL18" s="77"/>
      <c r="AM18" s="101"/>
      <c r="AN18" s="167"/>
      <c r="AO18" s="167"/>
      <c r="AP18" s="101"/>
      <c r="AQ18" s="80">
        <v>13</v>
      </c>
      <c r="AR18" s="81" t="s">
        <v>304</v>
      </c>
      <c r="AS18" s="84" t="s">
        <v>283</v>
      </c>
      <c r="AT18" s="105"/>
      <c r="AU18" s="166"/>
      <c r="AV18" s="166"/>
      <c r="AW18" s="106"/>
      <c r="AX18" s="86">
        <v>13</v>
      </c>
      <c r="AY18" s="87" t="s">
        <v>307</v>
      </c>
      <c r="AZ18" s="87"/>
      <c r="BA18" s="166"/>
      <c r="BB18" s="166"/>
      <c r="BC18" s="166" t="s">
        <v>175</v>
      </c>
      <c r="BD18" s="208"/>
      <c r="BE18" s="86">
        <v>13</v>
      </c>
      <c r="BF18" s="87" t="s">
        <v>312</v>
      </c>
      <c r="BG18" s="87"/>
      <c r="BH18" s="127"/>
      <c r="BI18" s="93"/>
      <c r="BJ18" s="93"/>
      <c r="BK18" s="127"/>
      <c r="BL18" s="80">
        <v>13</v>
      </c>
      <c r="BM18" s="81" t="s">
        <v>310</v>
      </c>
      <c r="BN18" s="161"/>
      <c r="BO18" s="91" t="s">
        <v>185</v>
      </c>
      <c r="BP18" s="83"/>
      <c r="BQ18" s="83"/>
      <c r="BR18" s="88"/>
      <c r="BS18" s="80">
        <v>13</v>
      </c>
      <c r="BT18" s="81" t="s">
        <v>303</v>
      </c>
      <c r="BU18" s="108" t="s">
        <v>257</v>
      </c>
      <c r="BV18" s="91"/>
      <c r="BW18" s="316"/>
      <c r="BY18" s="319"/>
      <c r="BZ18" s="86">
        <v>13</v>
      </c>
      <c r="CA18" s="87" t="s">
        <v>312</v>
      </c>
      <c r="CB18" s="87"/>
      <c r="CC18" s="93"/>
      <c r="CD18" s="321"/>
      <c r="CE18" s="321"/>
      <c r="CF18" s="107"/>
    </row>
    <row r="19" spans="1:84" ht="22.5">
      <c r="A19" s="80">
        <v>14</v>
      </c>
      <c r="B19" s="81" t="s">
        <v>310</v>
      </c>
      <c r="C19" s="95"/>
      <c r="D19" s="90"/>
      <c r="E19" s="166"/>
      <c r="F19" s="166"/>
      <c r="G19" s="111"/>
      <c r="H19" s="80">
        <v>14</v>
      </c>
      <c r="I19" s="81" t="s">
        <v>303</v>
      </c>
      <c r="J19" s="97" t="s">
        <v>402</v>
      </c>
      <c r="K19" s="166"/>
      <c r="L19" s="166"/>
      <c r="M19" s="166" t="s">
        <v>405</v>
      </c>
      <c r="N19" s="111"/>
      <c r="O19" s="75">
        <v>14</v>
      </c>
      <c r="P19" s="76" t="s">
        <v>309</v>
      </c>
      <c r="Q19" s="77"/>
      <c r="R19" s="112"/>
      <c r="S19" s="167"/>
      <c r="T19" s="167"/>
      <c r="U19" s="167"/>
      <c r="V19" s="80">
        <v>14</v>
      </c>
      <c r="W19" s="81" t="s">
        <v>310</v>
      </c>
      <c r="X19" s="84" t="s">
        <v>220</v>
      </c>
      <c r="Y19" s="90"/>
      <c r="Z19" s="166"/>
      <c r="AA19" s="166"/>
      <c r="AB19" s="111"/>
      <c r="AC19" s="80">
        <v>14</v>
      </c>
      <c r="AD19" s="81" t="s">
        <v>307</v>
      </c>
      <c r="AE19" s="84" t="s">
        <v>277</v>
      </c>
      <c r="AF19" s="90"/>
      <c r="AG19" s="166" t="s">
        <v>406</v>
      </c>
      <c r="AH19" s="166" t="s">
        <v>137</v>
      </c>
      <c r="AI19" s="111"/>
      <c r="AJ19" s="70">
        <v>14</v>
      </c>
      <c r="AK19" s="71" t="s">
        <v>312</v>
      </c>
      <c r="AL19" s="96"/>
      <c r="AM19" s="113"/>
      <c r="AN19" s="168"/>
      <c r="AO19" s="168"/>
      <c r="AP19" s="113"/>
      <c r="AQ19" s="80">
        <v>14</v>
      </c>
      <c r="AR19" s="81" t="s">
        <v>310</v>
      </c>
      <c r="AS19" s="84" t="s">
        <v>283</v>
      </c>
      <c r="AT19" s="90"/>
      <c r="AU19" s="166"/>
      <c r="AV19" s="166"/>
      <c r="AW19" s="111"/>
      <c r="AX19" s="86">
        <v>14</v>
      </c>
      <c r="AY19" s="87" t="s">
        <v>303</v>
      </c>
      <c r="AZ19" s="87"/>
      <c r="BA19" s="166"/>
      <c r="BB19" s="166"/>
      <c r="BC19" s="166"/>
      <c r="BD19" s="211"/>
      <c r="BE19" s="80">
        <v>14</v>
      </c>
      <c r="BF19" s="81" t="s">
        <v>304</v>
      </c>
      <c r="BG19" s="108" t="s">
        <v>85</v>
      </c>
      <c r="BH19" s="91" t="s">
        <v>85</v>
      </c>
      <c r="BI19" s="90"/>
      <c r="BJ19" s="90"/>
      <c r="BK19" s="91"/>
      <c r="BL19" s="80">
        <v>14</v>
      </c>
      <c r="BM19" s="81" t="s">
        <v>310</v>
      </c>
      <c r="BN19" s="161" t="s">
        <v>93</v>
      </c>
      <c r="BO19" s="91" t="s">
        <v>185</v>
      </c>
      <c r="BP19" s="91" t="s">
        <v>407</v>
      </c>
      <c r="BQ19" s="91"/>
      <c r="BR19" s="99">
        <v>17</v>
      </c>
      <c r="BS19" s="75">
        <v>14</v>
      </c>
      <c r="BT19" s="76" t="s">
        <v>309</v>
      </c>
      <c r="BU19" s="76"/>
      <c r="BV19" s="101"/>
      <c r="BW19" s="320"/>
      <c r="BX19" s="320"/>
      <c r="BY19" s="102"/>
      <c r="BZ19" s="80">
        <v>14</v>
      </c>
      <c r="CA19" s="81" t="s">
        <v>304</v>
      </c>
      <c r="CB19" s="255" t="s">
        <v>408</v>
      </c>
      <c r="CC19" s="91"/>
      <c r="CD19" s="299"/>
      <c r="CE19" s="299"/>
      <c r="CF19" s="319"/>
    </row>
    <row r="20" spans="1:84" ht="22.5">
      <c r="A20" s="80">
        <v>15</v>
      </c>
      <c r="B20" s="81" t="s">
        <v>310</v>
      </c>
      <c r="C20" s="95"/>
      <c r="D20" s="90"/>
      <c r="E20" s="166" t="s">
        <v>396</v>
      </c>
      <c r="F20" s="166"/>
      <c r="G20" s="85"/>
      <c r="H20" s="75">
        <v>15</v>
      </c>
      <c r="I20" s="76" t="s">
        <v>309</v>
      </c>
      <c r="J20" s="77"/>
      <c r="K20" s="167"/>
      <c r="L20" s="167"/>
      <c r="M20" s="167"/>
      <c r="N20" s="79"/>
      <c r="O20" s="70">
        <v>15</v>
      </c>
      <c r="P20" s="71" t="s">
        <v>312</v>
      </c>
      <c r="Q20" s="96"/>
      <c r="R20" s="113"/>
      <c r="S20" s="168"/>
      <c r="T20" s="168"/>
      <c r="U20" s="168"/>
      <c r="V20" s="80">
        <v>15</v>
      </c>
      <c r="W20" s="81" t="s">
        <v>310</v>
      </c>
      <c r="X20" s="97" t="s">
        <v>220</v>
      </c>
      <c r="Y20" s="90"/>
      <c r="Z20" s="166" t="s">
        <v>215</v>
      </c>
      <c r="AA20" s="166"/>
      <c r="AB20" s="85"/>
      <c r="AC20" s="80">
        <v>15</v>
      </c>
      <c r="AD20" s="81" t="s">
        <v>303</v>
      </c>
      <c r="AE20" s="97" t="s">
        <v>277</v>
      </c>
      <c r="AF20" s="90"/>
      <c r="AG20" s="166"/>
      <c r="AH20" s="166" t="s">
        <v>406</v>
      </c>
      <c r="AI20" s="85"/>
      <c r="AJ20" s="80">
        <v>15</v>
      </c>
      <c r="AK20" s="81" t="s">
        <v>304</v>
      </c>
      <c r="AL20" s="84" t="s">
        <v>139</v>
      </c>
      <c r="AM20" s="90"/>
      <c r="AN20" s="166"/>
      <c r="AO20" s="166"/>
      <c r="AP20" s="83"/>
      <c r="AQ20" s="80">
        <v>15</v>
      </c>
      <c r="AR20" s="81" t="s">
        <v>310</v>
      </c>
      <c r="AS20" s="84" t="s">
        <v>283</v>
      </c>
      <c r="AT20" s="90"/>
      <c r="AU20" s="166" t="s">
        <v>81</v>
      </c>
      <c r="AV20" s="166"/>
      <c r="AW20" s="85">
        <v>17</v>
      </c>
      <c r="AX20" s="86">
        <v>15</v>
      </c>
      <c r="AY20" s="87" t="s">
        <v>309</v>
      </c>
      <c r="AZ20" s="87"/>
      <c r="BA20" s="212"/>
      <c r="BB20" s="213"/>
      <c r="BC20" s="213"/>
      <c r="BD20" s="214"/>
      <c r="BE20" s="80">
        <v>15</v>
      </c>
      <c r="BF20" s="81" t="s">
        <v>310</v>
      </c>
      <c r="BG20" s="100" t="s">
        <v>386</v>
      </c>
      <c r="BH20" s="91"/>
      <c r="BI20" s="83"/>
      <c r="BJ20" s="83"/>
      <c r="BK20" s="91"/>
      <c r="BL20" s="80">
        <v>15</v>
      </c>
      <c r="BM20" s="81" t="s">
        <v>307</v>
      </c>
      <c r="BN20" s="161" t="s">
        <v>93</v>
      </c>
      <c r="BO20" s="91" t="s">
        <v>185</v>
      </c>
      <c r="BP20" s="91"/>
      <c r="BQ20" s="91" t="s">
        <v>409</v>
      </c>
      <c r="BR20" s="88"/>
      <c r="BS20" s="86">
        <v>15</v>
      </c>
      <c r="BT20" s="87" t="s">
        <v>312</v>
      </c>
      <c r="BU20" s="87"/>
      <c r="BV20" s="93"/>
      <c r="BW20" s="321"/>
      <c r="BX20" s="321"/>
      <c r="BY20" s="107"/>
      <c r="BZ20" s="80">
        <v>15</v>
      </c>
      <c r="CA20" s="81" t="s">
        <v>310</v>
      </c>
      <c r="CB20" s="255" t="s">
        <v>408</v>
      </c>
      <c r="CC20" s="91"/>
      <c r="CD20" s="368"/>
      <c r="CE20" s="323"/>
      <c r="CF20" s="319"/>
    </row>
    <row r="21" spans="1:84" ht="22.5">
      <c r="A21" s="80">
        <v>16</v>
      </c>
      <c r="B21" s="81" t="s">
        <v>307</v>
      </c>
      <c r="C21" s="95"/>
      <c r="D21" s="90"/>
      <c r="E21" s="166" t="s">
        <v>396</v>
      </c>
      <c r="F21" s="166" t="s">
        <v>396</v>
      </c>
      <c r="G21" s="111"/>
      <c r="H21" s="70">
        <v>16</v>
      </c>
      <c r="I21" s="71" t="s">
        <v>312</v>
      </c>
      <c r="J21" s="96"/>
      <c r="K21" s="168"/>
      <c r="L21" s="168"/>
      <c r="M21" s="168"/>
      <c r="N21" s="128"/>
      <c r="O21" s="80">
        <v>16</v>
      </c>
      <c r="P21" s="81" t="s">
        <v>304</v>
      </c>
      <c r="Q21" s="84" t="s">
        <v>131</v>
      </c>
      <c r="R21" s="90"/>
      <c r="S21" s="166" t="s">
        <v>125</v>
      </c>
      <c r="T21" s="166"/>
      <c r="U21" s="166"/>
      <c r="V21" s="80">
        <v>16</v>
      </c>
      <c r="W21" s="81" t="s">
        <v>307</v>
      </c>
      <c r="X21" s="84" t="s">
        <v>223</v>
      </c>
      <c r="Y21" s="90"/>
      <c r="Z21" s="166" t="s">
        <v>215</v>
      </c>
      <c r="AA21" s="166" t="s">
        <v>215</v>
      </c>
      <c r="AB21" s="111"/>
      <c r="AC21" s="75">
        <v>16</v>
      </c>
      <c r="AD21" s="76" t="s">
        <v>309</v>
      </c>
      <c r="AE21" s="77"/>
      <c r="AF21" s="112"/>
      <c r="AG21" s="167"/>
      <c r="AH21" s="167"/>
      <c r="AI21" s="129"/>
      <c r="AJ21" s="80">
        <v>16</v>
      </c>
      <c r="AK21" s="81" t="s">
        <v>310</v>
      </c>
      <c r="AL21" s="84" t="s">
        <v>139</v>
      </c>
      <c r="AM21" s="90"/>
      <c r="AN21" s="166"/>
      <c r="AO21" s="166"/>
      <c r="AP21" s="90"/>
      <c r="AQ21" s="80">
        <v>16</v>
      </c>
      <c r="AR21" s="81" t="s">
        <v>307</v>
      </c>
      <c r="AS21" s="82"/>
      <c r="AT21" s="90"/>
      <c r="AU21" s="90"/>
      <c r="AV21" s="90" t="s">
        <v>81</v>
      </c>
      <c r="AW21" s="111"/>
      <c r="AX21" s="86">
        <v>16</v>
      </c>
      <c r="AY21" s="87" t="s">
        <v>312</v>
      </c>
      <c r="AZ21" s="87"/>
      <c r="BA21" s="215"/>
      <c r="BB21" s="216"/>
      <c r="BC21" s="216"/>
      <c r="BD21" s="217"/>
      <c r="BE21" s="80">
        <v>16</v>
      </c>
      <c r="BF21" s="81" t="s">
        <v>310</v>
      </c>
      <c r="BG21" s="100" t="s">
        <v>386</v>
      </c>
      <c r="BH21" s="91"/>
      <c r="BI21" s="83" t="s">
        <v>385</v>
      </c>
      <c r="BJ21" s="91"/>
      <c r="BK21" s="88">
        <v>17</v>
      </c>
      <c r="BL21" s="80">
        <v>16</v>
      </c>
      <c r="BM21" s="81" t="s">
        <v>303</v>
      </c>
      <c r="BN21" s="162" t="s">
        <v>93</v>
      </c>
      <c r="BO21" s="91" t="s">
        <v>93</v>
      </c>
      <c r="BP21" s="83"/>
      <c r="BQ21" s="83"/>
      <c r="BR21" s="88"/>
      <c r="BS21" s="80">
        <v>16</v>
      </c>
      <c r="BT21" s="81" t="s">
        <v>304</v>
      </c>
      <c r="BU21" s="100" t="s">
        <v>192</v>
      </c>
      <c r="BV21" s="91"/>
      <c r="BW21" s="322"/>
      <c r="BX21" s="322"/>
      <c r="BY21" s="88"/>
      <c r="BZ21" s="80">
        <v>16</v>
      </c>
      <c r="CA21" s="81" t="s">
        <v>310</v>
      </c>
      <c r="CB21" s="325" t="s">
        <v>408</v>
      </c>
      <c r="CC21" s="91"/>
      <c r="CD21" s="299" t="s">
        <v>410</v>
      </c>
      <c r="CE21" s="368"/>
      <c r="CF21" s="319">
        <v>17</v>
      </c>
    </row>
    <row r="22" spans="1:84">
      <c r="A22" s="80">
        <v>17</v>
      </c>
      <c r="B22" s="81" t="s">
        <v>303</v>
      </c>
      <c r="C22" s="95"/>
      <c r="D22" s="90"/>
      <c r="E22" s="166"/>
      <c r="F22" s="166" t="s">
        <v>396</v>
      </c>
      <c r="G22" s="85"/>
      <c r="H22" s="80">
        <v>17</v>
      </c>
      <c r="I22" s="81" t="s">
        <v>304</v>
      </c>
      <c r="J22" s="82"/>
      <c r="K22" s="166"/>
      <c r="L22" s="166"/>
      <c r="M22" s="166"/>
      <c r="N22" s="85"/>
      <c r="O22" s="80">
        <v>17</v>
      </c>
      <c r="P22" s="81" t="s">
        <v>310</v>
      </c>
      <c r="Q22" s="84" t="s">
        <v>131</v>
      </c>
      <c r="R22" s="90"/>
      <c r="S22" s="166" t="s">
        <v>269</v>
      </c>
      <c r="T22" s="166" t="s">
        <v>125</v>
      </c>
      <c r="U22" s="166"/>
      <c r="V22" s="80">
        <v>17</v>
      </c>
      <c r="W22" s="81" t="s">
        <v>303</v>
      </c>
      <c r="X22" s="97" t="s">
        <v>223</v>
      </c>
      <c r="Y22" s="90"/>
      <c r="Z22" s="166"/>
      <c r="AA22" s="166" t="s">
        <v>215</v>
      </c>
      <c r="AB22" s="85"/>
      <c r="AC22" s="70">
        <v>17</v>
      </c>
      <c r="AD22" s="71" t="s">
        <v>312</v>
      </c>
      <c r="AE22" s="96"/>
      <c r="AF22" s="113"/>
      <c r="AG22" s="168"/>
      <c r="AH22" s="168"/>
      <c r="AI22" s="74"/>
      <c r="AJ22" s="80">
        <v>17</v>
      </c>
      <c r="AK22" s="81" t="s">
        <v>310</v>
      </c>
      <c r="AL22" s="84" t="s">
        <v>139</v>
      </c>
      <c r="AM22" s="90"/>
      <c r="AN22" s="166" t="s">
        <v>229</v>
      </c>
      <c r="AO22" s="166"/>
      <c r="AP22" s="83"/>
      <c r="AQ22" s="80">
        <v>17</v>
      </c>
      <c r="AR22" s="81" t="s">
        <v>303</v>
      </c>
      <c r="AS22" s="97" t="s">
        <v>283</v>
      </c>
      <c r="AT22" s="90"/>
      <c r="AU22" s="90"/>
      <c r="AV22" s="83"/>
      <c r="AW22" s="85"/>
      <c r="AX22" s="86">
        <v>17</v>
      </c>
      <c r="AY22" s="87" t="s">
        <v>304</v>
      </c>
      <c r="AZ22" s="87"/>
      <c r="BA22" s="209"/>
      <c r="BB22" s="210"/>
      <c r="BC22" s="201"/>
      <c r="BD22" s="202"/>
      <c r="BE22" s="80">
        <v>17</v>
      </c>
      <c r="BF22" s="81" t="s">
        <v>307</v>
      </c>
      <c r="BG22" s="100" t="s">
        <v>386</v>
      </c>
      <c r="BH22" s="91"/>
      <c r="BI22" s="91"/>
      <c r="BJ22" s="83" t="s">
        <v>385</v>
      </c>
      <c r="BK22" s="91"/>
      <c r="BL22" s="75">
        <v>17</v>
      </c>
      <c r="BM22" s="76" t="s">
        <v>309</v>
      </c>
      <c r="BN22" s="159"/>
      <c r="BO22" s="101"/>
      <c r="BP22" s="101"/>
      <c r="BQ22" s="101"/>
      <c r="BR22" s="102"/>
      <c r="BS22" s="80">
        <v>17</v>
      </c>
      <c r="BT22" s="81" t="s">
        <v>310</v>
      </c>
      <c r="BU22" s="100" t="s">
        <v>192</v>
      </c>
      <c r="BV22" s="91"/>
      <c r="BW22" s="316"/>
      <c r="BX22" s="316"/>
      <c r="BY22" s="88"/>
      <c r="BZ22" s="80">
        <v>17</v>
      </c>
      <c r="CA22" s="81" t="s">
        <v>307</v>
      </c>
      <c r="CB22" s="108"/>
      <c r="CC22" s="91"/>
      <c r="CD22" s="299" t="s">
        <v>411</v>
      </c>
      <c r="CE22" s="299" t="s">
        <v>412</v>
      </c>
      <c r="CF22" s="319">
        <v>6</v>
      </c>
    </row>
    <row r="23" spans="1:84">
      <c r="A23" s="75">
        <v>18</v>
      </c>
      <c r="B23" s="76" t="s">
        <v>309</v>
      </c>
      <c r="C23" s="103"/>
      <c r="D23" s="101"/>
      <c r="E23" s="167"/>
      <c r="F23" s="167"/>
      <c r="G23" s="104"/>
      <c r="H23" s="80">
        <v>18</v>
      </c>
      <c r="I23" s="81" t="s">
        <v>310</v>
      </c>
      <c r="J23" s="84" t="s">
        <v>122</v>
      </c>
      <c r="K23" s="166"/>
      <c r="L23" s="166"/>
      <c r="M23" s="166"/>
      <c r="N23" s="106"/>
      <c r="O23" s="80">
        <v>18</v>
      </c>
      <c r="P23" s="81" t="s">
        <v>310</v>
      </c>
      <c r="Q23" s="84" t="s">
        <v>131</v>
      </c>
      <c r="R23" s="105"/>
      <c r="S23" s="166"/>
      <c r="T23" s="166" t="s">
        <v>269</v>
      </c>
      <c r="U23" s="166"/>
      <c r="V23" s="75">
        <v>18</v>
      </c>
      <c r="W23" s="76" t="s">
        <v>309</v>
      </c>
      <c r="X23" s="77"/>
      <c r="Y23" s="101"/>
      <c r="Z23" s="167"/>
      <c r="AA23" s="167"/>
      <c r="AB23" s="104"/>
      <c r="AC23" s="80">
        <v>18</v>
      </c>
      <c r="AD23" s="81" t="s">
        <v>304</v>
      </c>
      <c r="AE23" s="82"/>
      <c r="AF23" s="105"/>
      <c r="AG23" s="166"/>
      <c r="AH23" s="166"/>
      <c r="AI23" s="106"/>
      <c r="AJ23" s="80">
        <v>18</v>
      </c>
      <c r="AK23" s="81" t="s">
        <v>307</v>
      </c>
      <c r="AL23" s="82"/>
      <c r="AM23" s="105"/>
      <c r="AN23" s="166" t="s">
        <v>229</v>
      </c>
      <c r="AO23" s="166" t="s">
        <v>229</v>
      </c>
      <c r="AP23" s="105"/>
      <c r="AQ23" s="75">
        <v>18</v>
      </c>
      <c r="AR23" s="76" t="s">
        <v>309</v>
      </c>
      <c r="AS23" s="77"/>
      <c r="AT23" s="101"/>
      <c r="AU23" s="101"/>
      <c r="AV23" s="101"/>
      <c r="AW23" s="104"/>
      <c r="AX23" s="86">
        <v>18</v>
      </c>
      <c r="AY23" s="87" t="s">
        <v>310</v>
      </c>
      <c r="AZ23" s="87"/>
      <c r="BA23" s="203"/>
      <c r="BB23" s="166"/>
      <c r="BC23" s="166"/>
      <c r="BD23" s="205"/>
      <c r="BE23" s="80">
        <v>18</v>
      </c>
      <c r="BF23" s="81" t="s">
        <v>303</v>
      </c>
      <c r="BG23" s="81"/>
      <c r="BH23" s="91" t="s">
        <v>85</v>
      </c>
      <c r="BI23" s="105"/>
      <c r="BJ23" s="105"/>
      <c r="BK23" s="91"/>
      <c r="BL23" s="86">
        <v>18</v>
      </c>
      <c r="BM23" s="87" t="s">
        <v>312</v>
      </c>
      <c r="BN23" s="160"/>
      <c r="BO23" s="93"/>
      <c r="BP23" s="93"/>
      <c r="BQ23" s="93"/>
      <c r="BR23" s="107"/>
      <c r="BS23" s="80">
        <v>18</v>
      </c>
      <c r="BT23" s="81" t="s">
        <v>310</v>
      </c>
      <c r="BU23" s="108"/>
      <c r="BV23" s="91"/>
      <c r="BW23" s="316" t="s">
        <v>413</v>
      </c>
      <c r="BX23" s="323"/>
      <c r="BY23" s="88">
        <v>6</v>
      </c>
      <c r="BZ23" s="80">
        <v>18</v>
      </c>
      <c r="CA23" s="81" t="s">
        <v>303</v>
      </c>
      <c r="CB23" s="163"/>
      <c r="CC23" s="105"/>
      <c r="CD23" s="299"/>
      <c r="CE23" s="299" t="s">
        <v>414</v>
      </c>
      <c r="CF23" s="319"/>
    </row>
    <row r="24" spans="1:84">
      <c r="A24" s="70">
        <v>19</v>
      </c>
      <c r="B24" s="71" t="s">
        <v>312</v>
      </c>
      <c r="C24" s="72"/>
      <c r="D24" s="109"/>
      <c r="E24" s="168"/>
      <c r="F24" s="168"/>
      <c r="G24" s="110"/>
      <c r="H24" s="80">
        <v>19</v>
      </c>
      <c r="I24" s="81" t="s">
        <v>310</v>
      </c>
      <c r="J24" s="84" t="s">
        <v>122</v>
      </c>
      <c r="K24" s="166"/>
      <c r="L24" s="166"/>
      <c r="M24" s="166"/>
      <c r="N24" s="106"/>
      <c r="O24" s="70">
        <v>19</v>
      </c>
      <c r="P24" s="71" t="s">
        <v>307</v>
      </c>
      <c r="Q24" s="96"/>
      <c r="R24" s="109"/>
      <c r="S24" s="168"/>
      <c r="T24" s="168"/>
      <c r="U24" s="168"/>
      <c r="V24" s="70">
        <v>19</v>
      </c>
      <c r="W24" s="71" t="s">
        <v>312</v>
      </c>
      <c r="X24" s="96"/>
      <c r="Y24" s="109"/>
      <c r="Z24" s="168"/>
      <c r="AA24" s="168"/>
      <c r="AB24" s="110"/>
      <c r="AC24" s="80">
        <v>19</v>
      </c>
      <c r="AD24" s="81" t="s">
        <v>310</v>
      </c>
      <c r="AE24" s="82"/>
      <c r="AF24" s="105"/>
      <c r="AG24" s="166" t="s">
        <v>415</v>
      </c>
      <c r="AH24" s="166"/>
      <c r="AI24" s="106"/>
      <c r="AJ24" s="80">
        <v>19</v>
      </c>
      <c r="AK24" s="81" t="s">
        <v>303</v>
      </c>
      <c r="AL24" s="97" t="s">
        <v>139</v>
      </c>
      <c r="AM24" s="105"/>
      <c r="AN24" s="166"/>
      <c r="AO24" s="166" t="s">
        <v>229</v>
      </c>
      <c r="AP24" s="105"/>
      <c r="AQ24" s="70">
        <v>19</v>
      </c>
      <c r="AR24" s="71" t="s">
        <v>312</v>
      </c>
      <c r="AS24" s="96"/>
      <c r="AT24" s="109"/>
      <c r="AU24" s="109"/>
      <c r="AV24" s="109"/>
      <c r="AW24" s="110"/>
      <c r="AX24" s="86">
        <v>19</v>
      </c>
      <c r="AY24" s="87" t="s">
        <v>310</v>
      </c>
      <c r="AZ24" s="87"/>
      <c r="BA24" s="206"/>
      <c r="BB24" s="166"/>
      <c r="BC24" s="166"/>
      <c r="BD24" s="208"/>
      <c r="BE24" s="75">
        <v>19</v>
      </c>
      <c r="BF24" s="76" t="s">
        <v>309</v>
      </c>
      <c r="BG24" s="76"/>
      <c r="BH24" s="125"/>
      <c r="BI24" s="101"/>
      <c r="BJ24" s="101"/>
      <c r="BK24" s="125"/>
      <c r="BL24" s="80">
        <v>19</v>
      </c>
      <c r="BM24" s="81" t="s">
        <v>304</v>
      </c>
      <c r="BN24" s="161" t="s">
        <v>188</v>
      </c>
      <c r="BO24" s="91" t="s">
        <v>93</v>
      </c>
      <c r="BP24" s="83"/>
      <c r="BQ24" s="83"/>
      <c r="BR24" s="88"/>
      <c r="BS24" s="80">
        <v>19</v>
      </c>
      <c r="BT24" s="81" t="s">
        <v>307</v>
      </c>
      <c r="BU24" s="108" t="s">
        <v>192</v>
      </c>
      <c r="BV24" s="91"/>
      <c r="BW24" s="299" t="s">
        <v>416</v>
      </c>
      <c r="BX24" s="316" t="s">
        <v>417</v>
      </c>
      <c r="BY24" s="88">
        <v>17</v>
      </c>
      <c r="BZ24" s="75">
        <v>19</v>
      </c>
      <c r="CA24" s="76" t="s">
        <v>309</v>
      </c>
      <c r="CB24" s="76"/>
      <c r="CC24" s="681"/>
      <c r="CD24" s="334"/>
      <c r="CE24" s="334"/>
      <c r="CF24" s="104"/>
    </row>
    <row r="25" spans="1:84">
      <c r="A25" s="80">
        <v>20</v>
      </c>
      <c r="B25" s="81" t="s">
        <v>304</v>
      </c>
      <c r="C25" s="114" t="s">
        <v>418</v>
      </c>
      <c r="D25" s="105"/>
      <c r="E25" s="166"/>
      <c r="F25" s="166"/>
      <c r="G25" s="106"/>
      <c r="H25" s="80">
        <v>20</v>
      </c>
      <c r="I25" s="81" t="s">
        <v>307</v>
      </c>
      <c r="J25" s="84" t="s">
        <v>122</v>
      </c>
      <c r="K25" s="166"/>
      <c r="L25" s="166"/>
      <c r="M25" s="166"/>
      <c r="N25" s="106"/>
      <c r="O25" s="80">
        <v>20</v>
      </c>
      <c r="P25" s="81" t="s">
        <v>303</v>
      </c>
      <c r="Q25" s="97" t="s">
        <v>131</v>
      </c>
      <c r="R25" s="105"/>
      <c r="S25" s="166"/>
      <c r="T25" s="166"/>
      <c r="U25" s="166"/>
      <c r="V25" s="80">
        <v>20</v>
      </c>
      <c r="W25" s="81" t="s">
        <v>304</v>
      </c>
      <c r="X25" s="82"/>
      <c r="Y25" s="105"/>
      <c r="Z25" s="166" t="s">
        <v>419</v>
      </c>
      <c r="AA25" s="166"/>
      <c r="AB25" s="106"/>
      <c r="AC25" s="80">
        <v>20</v>
      </c>
      <c r="AD25" s="81" t="s">
        <v>310</v>
      </c>
      <c r="AE25" s="82"/>
      <c r="AF25" s="105"/>
      <c r="AG25" s="166"/>
      <c r="AH25" s="166" t="s">
        <v>415</v>
      </c>
      <c r="AI25" s="106"/>
      <c r="AJ25" s="75">
        <v>20</v>
      </c>
      <c r="AK25" s="76" t="s">
        <v>309</v>
      </c>
      <c r="AL25" s="77"/>
      <c r="AM25" s="101"/>
      <c r="AN25" s="167"/>
      <c r="AO25" s="167"/>
      <c r="AP25" s="101"/>
      <c r="AQ25" s="80">
        <v>20</v>
      </c>
      <c r="AR25" s="81" t="s">
        <v>304</v>
      </c>
      <c r="AS25" s="84" t="s">
        <v>83</v>
      </c>
      <c r="AT25" s="105"/>
      <c r="AU25" s="105"/>
      <c r="AV25" s="105"/>
      <c r="AW25" s="106"/>
      <c r="AX25" s="86">
        <v>20</v>
      </c>
      <c r="AY25" s="87" t="s">
        <v>307</v>
      </c>
      <c r="AZ25" s="87"/>
      <c r="BA25" s="206"/>
      <c r="BB25" s="166" t="s">
        <v>420</v>
      </c>
      <c r="BC25" s="166"/>
      <c r="BD25" s="166">
        <v>6</v>
      </c>
      <c r="BE25" s="86">
        <v>20</v>
      </c>
      <c r="BF25" s="87" t="s">
        <v>312</v>
      </c>
      <c r="BG25" s="87"/>
      <c r="BH25" s="127"/>
      <c r="BI25" s="93"/>
      <c r="BJ25" s="93"/>
      <c r="BK25" s="127"/>
      <c r="BL25" s="80">
        <v>20</v>
      </c>
      <c r="BM25" s="81" t="s">
        <v>310</v>
      </c>
      <c r="BN25" s="161" t="s">
        <v>188</v>
      </c>
      <c r="BO25" s="91" t="s">
        <v>93</v>
      </c>
      <c r="BP25" s="90"/>
      <c r="BQ25" s="90"/>
      <c r="BR25" s="88"/>
      <c r="BS25" s="80">
        <v>20</v>
      </c>
      <c r="BT25" s="81" t="s">
        <v>303</v>
      </c>
      <c r="BU25" s="100" t="s">
        <v>97</v>
      </c>
      <c r="BV25" s="91"/>
      <c r="BW25" s="316"/>
      <c r="BX25" s="299" t="s">
        <v>421</v>
      </c>
      <c r="BY25" s="88"/>
      <c r="BZ25" s="86">
        <v>20</v>
      </c>
      <c r="CA25" s="87" t="s">
        <v>312</v>
      </c>
      <c r="CB25" s="87"/>
      <c r="CC25" s="93"/>
      <c r="CD25" s="321"/>
      <c r="CE25" s="321"/>
      <c r="CF25" s="94"/>
    </row>
    <row r="26" spans="1:84">
      <c r="A26" s="80">
        <v>21</v>
      </c>
      <c r="B26" s="81" t="s">
        <v>310</v>
      </c>
      <c r="C26" s="114" t="s">
        <v>418</v>
      </c>
      <c r="D26" s="90"/>
      <c r="E26" s="166"/>
      <c r="F26" s="166"/>
      <c r="G26" s="111"/>
      <c r="H26" s="80">
        <v>21</v>
      </c>
      <c r="I26" s="81" t="s">
        <v>303</v>
      </c>
      <c r="J26" s="82"/>
      <c r="K26" s="166"/>
      <c r="L26" s="166"/>
      <c r="M26" s="166"/>
      <c r="N26" s="111"/>
      <c r="O26" s="75">
        <v>21</v>
      </c>
      <c r="P26" s="76" t="s">
        <v>309</v>
      </c>
      <c r="Q26" s="77"/>
      <c r="R26" s="112"/>
      <c r="S26" s="167"/>
      <c r="T26" s="167"/>
      <c r="U26" s="167"/>
      <c r="V26" s="80">
        <v>21</v>
      </c>
      <c r="W26" s="81" t="s">
        <v>310</v>
      </c>
      <c r="X26" s="84" t="s">
        <v>275</v>
      </c>
      <c r="Y26" s="90"/>
      <c r="Z26" s="166" t="s">
        <v>419</v>
      </c>
      <c r="AA26" s="166" t="s">
        <v>419</v>
      </c>
      <c r="AB26" s="111"/>
      <c r="AC26" s="80">
        <v>21</v>
      </c>
      <c r="AD26" s="81" t="s">
        <v>307</v>
      </c>
      <c r="AE26" s="82"/>
      <c r="AF26" s="90"/>
      <c r="AG26" s="166"/>
      <c r="AH26" s="166"/>
      <c r="AI26" s="111"/>
      <c r="AJ26" s="70">
        <v>21</v>
      </c>
      <c r="AK26" s="71" t="s">
        <v>312</v>
      </c>
      <c r="AL26" s="96"/>
      <c r="AM26" s="113"/>
      <c r="AN26" s="168"/>
      <c r="AO26" s="168"/>
      <c r="AP26" s="113"/>
      <c r="AQ26" s="80">
        <v>21</v>
      </c>
      <c r="AR26" s="81" t="s">
        <v>310</v>
      </c>
      <c r="AS26" s="84" t="s">
        <v>83</v>
      </c>
      <c r="AT26" s="90"/>
      <c r="AU26" s="90"/>
      <c r="AV26" s="90"/>
      <c r="AW26" s="111"/>
      <c r="AX26" s="86">
        <v>21</v>
      </c>
      <c r="AY26" s="87" t="s">
        <v>303</v>
      </c>
      <c r="AZ26" s="87"/>
      <c r="BA26" s="209"/>
      <c r="BB26" s="166"/>
      <c r="BC26" s="166" t="s">
        <v>420</v>
      </c>
      <c r="BD26" s="211"/>
      <c r="BE26" s="80">
        <v>21</v>
      </c>
      <c r="BF26" s="81" t="s">
        <v>304</v>
      </c>
      <c r="BG26" s="108" t="s">
        <v>386</v>
      </c>
      <c r="BH26" s="91" t="s">
        <v>254</v>
      </c>
      <c r="BI26" s="90"/>
      <c r="BJ26" s="90"/>
      <c r="BK26" s="91"/>
      <c r="BL26" s="80">
        <v>21</v>
      </c>
      <c r="BM26" s="81" t="s">
        <v>310</v>
      </c>
      <c r="BN26" s="161"/>
      <c r="BO26" s="91" t="s">
        <v>188</v>
      </c>
      <c r="BP26" s="91" t="s">
        <v>422</v>
      </c>
      <c r="BQ26" s="91"/>
      <c r="BR26" s="88">
        <v>17</v>
      </c>
      <c r="BS26" s="75">
        <v>21</v>
      </c>
      <c r="BT26" s="76" t="s">
        <v>309</v>
      </c>
      <c r="BU26" s="76"/>
      <c r="BV26" s="101"/>
      <c r="BW26" s="320"/>
      <c r="BX26" s="320"/>
      <c r="BY26" s="102"/>
      <c r="BZ26" s="80">
        <v>21</v>
      </c>
      <c r="CA26" s="81" t="s">
        <v>304</v>
      </c>
      <c r="CB26" s="81"/>
      <c r="CC26" s="91"/>
      <c r="CD26" s="316" t="s">
        <v>423</v>
      </c>
      <c r="CE26" s="316"/>
      <c r="CF26" s="319">
        <v>17</v>
      </c>
    </row>
    <row r="27" spans="1:84">
      <c r="A27" s="80">
        <v>22</v>
      </c>
      <c r="B27" s="81" t="s">
        <v>310</v>
      </c>
      <c r="C27" s="114" t="s">
        <v>418</v>
      </c>
      <c r="D27" s="90"/>
      <c r="E27" s="166"/>
      <c r="F27" s="166"/>
      <c r="G27" s="85"/>
      <c r="H27" s="75">
        <v>22</v>
      </c>
      <c r="I27" s="76" t="s">
        <v>309</v>
      </c>
      <c r="J27" s="77"/>
      <c r="K27" s="167"/>
      <c r="L27" s="167"/>
      <c r="M27" s="167"/>
      <c r="N27" s="79"/>
      <c r="O27" s="70">
        <v>22</v>
      </c>
      <c r="P27" s="71" t="s">
        <v>312</v>
      </c>
      <c r="Q27" s="96"/>
      <c r="R27" s="113"/>
      <c r="S27" s="168"/>
      <c r="T27" s="168"/>
      <c r="U27" s="168"/>
      <c r="V27" s="80">
        <v>22</v>
      </c>
      <c r="W27" s="81" t="s">
        <v>310</v>
      </c>
      <c r="X27" s="97" t="s">
        <v>275</v>
      </c>
      <c r="Y27" s="90"/>
      <c r="Z27" s="166" t="s">
        <v>220</v>
      </c>
      <c r="AA27" s="166" t="s">
        <v>419</v>
      </c>
      <c r="AB27" s="85"/>
      <c r="AC27" s="80">
        <v>22</v>
      </c>
      <c r="AD27" s="81" t="s">
        <v>303</v>
      </c>
      <c r="AE27" s="82"/>
      <c r="AF27" s="90"/>
      <c r="AG27" s="166"/>
      <c r="AH27" s="166"/>
      <c r="AI27" s="85"/>
      <c r="AJ27" s="80">
        <v>22</v>
      </c>
      <c r="AK27" s="81" t="s">
        <v>304</v>
      </c>
      <c r="AL27" s="84" t="s">
        <v>81</v>
      </c>
      <c r="AM27" s="90"/>
      <c r="AN27" s="166"/>
      <c r="AO27" s="166"/>
      <c r="AP27" s="83"/>
      <c r="AQ27" s="80">
        <v>22</v>
      </c>
      <c r="AR27" s="81" t="s">
        <v>310</v>
      </c>
      <c r="AS27" s="84" t="s">
        <v>83</v>
      </c>
      <c r="AT27" s="90"/>
      <c r="AU27" s="90" t="s">
        <v>231</v>
      </c>
      <c r="AV27" s="83"/>
      <c r="AW27" s="85">
        <v>17</v>
      </c>
      <c r="AX27" s="86">
        <v>22</v>
      </c>
      <c r="AY27" s="87" t="s">
        <v>309</v>
      </c>
      <c r="AZ27" s="87"/>
      <c r="BA27" s="212"/>
      <c r="BB27" s="213"/>
      <c r="BC27" s="213"/>
      <c r="BD27" s="214"/>
      <c r="BE27" s="80">
        <v>22</v>
      </c>
      <c r="BF27" s="81" t="s">
        <v>310</v>
      </c>
      <c r="BG27" s="100" t="s">
        <v>89</v>
      </c>
      <c r="BH27" s="91"/>
      <c r="BI27" s="83"/>
      <c r="BJ27" s="83"/>
      <c r="BK27" s="91"/>
      <c r="BL27" s="80">
        <v>22</v>
      </c>
      <c r="BM27" s="81" t="s">
        <v>307</v>
      </c>
      <c r="BN27" s="108" t="s">
        <v>188</v>
      </c>
      <c r="BO27" s="91" t="s">
        <v>188</v>
      </c>
      <c r="BP27" s="91"/>
      <c r="BQ27" s="91" t="s">
        <v>424</v>
      </c>
      <c r="BR27" s="88"/>
      <c r="BS27" s="86">
        <v>22</v>
      </c>
      <c r="BT27" s="87" t="s">
        <v>312</v>
      </c>
      <c r="BU27" s="87"/>
      <c r="BV27" s="93"/>
      <c r="BW27" s="321"/>
      <c r="BX27" s="321"/>
      <c r="BY27" s="107"/>
      <c r="BZ27" s="80">
        <v>22</v>
      </c>
      <c r="CA27" s="81" t="s">
        <v>310</v>
      </c>
      <c r="CB27" s="81"/>
      <c r="CC27" s="91"/>
      <c r="CD27" s="316"/>
      <c r="CE27" s="316" t="s">
        <v>425</v>
      </c>
      <c r="CF27" s="111"/>
    </row>
    <row r="28" spans="1:84">
      <c r="A28" s="80">
        <v>23</v>
      </c>
      <c r="B28" s="81" t="s">
        <v>307</v>
      </c>
      <c r="C28" s="95"/>
      <c r="D28" s="90"/>
      <c r="E28" s="166"/>
      <c r="F28" s="166"/>
      <c r="G28" s="111"/>
      <c r="H28" s="70">
        <v>23</v>
      </c>
      <c r="I28" s="71" t="s">
        <v>312</v>
      </c>
      <c r="J28" s="96"/>
      <c r="K28" s="168"/>
      <c r="L28" s="168"/>
      <c r="M28" s="168"/>
      <c r="N28" s="128"/>
      <c r="O28" s="80">
        <v>23</v>
      </c>
      <c r="P28" s="81" t="s">
        <v>304</v>
      </c>
      <c r="Q28" s="84" t="s">
        <v>134</v>
      </c>
      <c r="R28" s="90"/>
      <c r="S28" s="166"/>
      <c r="T28" s="166"/>
      <c r="U28" s="166"/>
      <c r="V28" s="80">
        <v>23</v>
      </c>
      <c r="W28" s="81" t="s">
        <v>307</v>
      </c>
      <c r="X28" s="84" t="s">
        <v>142</v>
      </c>
      <c r="Y28" s="90"/>
      <c r="Z28" s="166" t="s">
        <v>223</v>
      </c>
      <c r="AA28" s="166" t="s">
        <v>220</v>
      </c>
      <c r="AB28" s="111"/>
      <c r="AC28" s="75">
        <v>23</v>
      </c>
      <c r="AD28" s="76" t="s">
        <v>309</v>
      </c>
      <c r="AE28" s="77"/>
      <c r="AF28" s="112"/>
      <c r="AG28" s="167"/>
      <c r="AH28" s="167"/>
      <c r="AI28" s="129"/>
      <c r="AJ28" s="80">
        <v>23</v>
      </c>
      <c r="AK28" s="81" t="s">
        <v>310</v>
      </c>
      <c r="AL28" s="84" t="s">
        <v>81</v>
      </c>
      <c r="AM28" s="90"/>
      <c r="AN28" s="90"/>
      <c r="AO28" s="90"/>
      <c r="AP28" s="90"/>
      <c r="AQ28" s="80">
        <v>23</v>
      </c>
      <c r="AR28" s="81" t="s">
        <v>307</v>
      </c>
      <c r="AS28" s="82"/>
      <c r="AT28" s="90"/>
      <c r="AU28" s="90"/>
      <c r="AV28" s="90" t="s">
        <v>231</v>
      </c>
      <c r="AW28" s="111"/>
      <c r="AX28" s="86">
        <v>23</v>
      </c>
      <c r="AY28" s="87" t="s">
        <v>312</v>
      </c>
      <c r="AZ28" s="87"/>
      <c r="BA28" s="215"/>
      <c r="BB28" s="216"/>
      <c r="BC28" s="216"/>
      <c r="BD28" s="217"/>
      <c r="BE28" s="80">
        <v>23</v>
      </c>
      <c r="BF28" s="81" t="s">
        <v>310</v>
      </c>
      <c r="BG28" s="100" t="s">
        <v>89</v>
      </c>
      <c r="BH28" s="91"/>
      <c r="BI28" s="83" t="s">
        <v>86</v>
      </c>
      <c r="BJ28" s="91"/>
      <c r="BK28" s="91">
        <v>17</v>
      </c>
      <c r="BL28" s="80">
        <v>23</v>
      </c>
      <c r="BM28" s="81" t="s">
        <v>303</v>
      </c>
      <c r="BN28" s="100" t="s">
        <v>189</v>
      </c>
      <c r="BO28" s="91" t="s">
        <v>188</v>
      </c>
      <c r="BP28" s="83"/>
      <c r="BQ28" s="83"/>
      <c r="BR28" s="88"/>
      <c r="BS28" s="80">
        <v>23</v>
      </c>
      <c r="BT28" s="81" t="s">
        <v>304</v>
      </c>
      <c r="BU28" s="100" t="s">
        <v>97</v>
      </c>
      <c r="BV28" s="91"/>
      <c r="BW28" s="316"/>
      <c r="BX28" s="316"/>
      <c r="BY28" s="88"/>
      <c r="BZ28" s="80">
        <v>23</v>
      </c>
      <c r="CA28" s="81" t="s">
        <v>310</v>
      </c>
      <c r="CB28" s="81"/>
      <c r="CC28" s="83"/>
      <c r="CD28" s="335"/>
      <c r="CE28" s="316"/>
      <c r="CF28" s="85"/>
    </row>
    <row r="29" spans="1:84" ht="22.5" customHeight="1">
      <c r="A29" s="80">
        <v>24</v>
      </c>
      <c r="B29" s="81" t="s">
        <v>303</v>
      </c>
      <c r="C29" s="126" t="s">
        <v>418</v>
      </c>
      <c r="D29" s="90"/>
      <c r="E29" s="166"/>
      <c r="F29" s="166"/>
      <c r="G29" s="85"/>
      <c r="H29" s="80">
        <v>24</v>
      </c>
      <c r="I29" s="81" t="s">
        <v>304</v>
      </c>
      <c r="J29" s="97" t="s">
        <v>122</v>
      </c>
      <c r="K29" s="166"/>
      <c r="L29" s="166"/>
      <c r="M29" s="166"/>
      <c r="N29" s="85"/>
      <c r="O29" s="80">
        <v>24</v>
      </c>
      <c r="P29" s="81" t="s">
        <v>310</v>
      </c>
      <c r="Q29" s="84" t="s">
        <v>134</v>
      </c>
      <c r="R29" s="90"/>
      <c r="S29" s="166"/>
      <c r="T29" s="166"/>
      <c r="U29" s="166"/>
      <c r="V29" s="80">
        <v>24</v>
      </c>
      <c r="W29" s="81" t="s">
        <v>303</v>
      </c>
      <c r="X29" s="97" t="s">
        <v>142</v>
      </c>
      <c r="Y29" s="90"/>
      <c r="Z29" s="166"/>
      <c r="AA29" s="166" t="s">
        <v>223</v>
      </c>
      <c r="AB29" s="85"/>
      <c r="AC29" s="70">
        <v>24</v>
      </c>
      <c r="AD29" s="71" t="s">
        <v>312</v>
      </c>
      <c r="AE29" s="96"/>
      <c r="AF29" s="113"/>
      <c r="AG29" s="168"/>
      <c r="AH29" s="168"/>
      <c r="AI29" s="74"/>
      <c r="AJ29" s="80">
        <v>24</v>
      </c>
      <c r="AK29" s="81" t="s">
        <v>310</v>
      </c>
      <c r="AL29" s="84" t="s">
        <v>81</v>
      </c>
      <c r="AM29" s="90"/>
      <c r="AN29" s="90"/>
      <c r="AO29" s="83"/>
      <c r="AP29" s="83"/>
      <c r="AQ29" s="80">
        <v>24</v>
      </c>
      <c r="AR29" s="81" t="s">
        <v>303</v>
      </c>
      <c r="AS29" s="97" t="s">
        <v>83</v>
      </c>
      <c r="AT29" s="90"/>
      <c r="AU29" s="90"/>
      <c r="AV29" s="83"/>
      <c r="AW29" s="85"/>
      <c r="AX29" s="80">
        <v>24</v>
      </c>
      <c r="AY29" s="81" t="s">
        <v>304</v>
      </c>
      <c r="AZ29" s="81"/>
      <c r="BA29" s="209"/>
      <c r="BB29" s="210"/>
      <c r="BC29" s="201"/>
      <c r="BD29" s="202"/>
      <c r="BE29" s="80">
        <v>24</v>
      </c>
      <c r="BF29" s="81" t="s">
        <v>307</v>
      </c>
      <c r="BG29" s="100" t="s">
        <v>89</v>
      </c>
      <c r="BH29" s="91"/>
      <c r="BI29" s="91"/>
      <c r="BJ29" s="83" t="s">
        <v>86</v>
      </c>
      <c r="BK29" s="91"/>
      <c r="BL29" s="75">
        <v>24</v>
      </c>
      <c r="BM29" s="76" t="s">
        <v>309</v>
      </c>
      <c r="BN29" s="159"/>
      <c r="BO29" s="101"/>
      <c r="BP29" s="101"/>
      <c r="BQ29" s="101"/>
      <c r="BR29" s="102"/>
      <c r="BS29" s="80">
        <v>24</v>
      </c>
      <c r="BT29" s="81" t="s">
        <v>310</v>
      </c>
      <c r="BU29" s="163"/>
      <c r="BV29" s="91"/>
      <c r="BX29" s="316"/>
      <c r="BY29" s="88"/>
      <c r="BZ29" s="86">
        <v>24</v>
      </c>
      <c r="CA29" s="87" t="s">
        <v>307</v>
      </c>
      <c r="CB29" s="87"/>
      <c r="CC29" s="1064" t="s">
        <v>426</v>
      </c>
      <c r="CD29" s="1065"/>
      <c r="CE29" s="93"/>
      <c r="CF29" s="94"/>
    </row>
    <row r="30" spans="1:84">
      <c r="A30" s="75">
        <v>25</v>
      </c>
      <c r="B30" s="76" t="s">
        <v>309</v>
      </c>
      <c r="C30" s="130"/>
      <c r="D30" s="101"/>
      <c r="E30" s="167"/>
      <c r="F30" s="167"/>
      <c r="G30" s="104"/>
      <c r="H30" s="80">
        <v>25</v>
      </c>
      <c r="I30" s="81" t="s">
        <v>310</v>
      </c>
      <c r="J30" s="84" t="s">
        <v>212</v>
      </c>
      <c r="K30" s="166"/>
      <c r="L30" s="166"/>
      <c r="M30" s="166"/>
      <c r="N30" s="106"/>
      <c r="O30" s="80">
        <v>25</v>
      </c>
      <c r="P30" s="81" t="s">
        <v>310</v>
      </c>
      <c r="Q30" s="84" t="s">
        <v>134</v>
      </c>
      <c r="R30" s="105"/>
      <c r="S30" s="166" t="s">
        <v>427</v>
      </c>
      <c r="T30" s="166"/>
      <c r="U30" s="166"/>
      <c r="V30" s="75">
        <v>25</v>
      </c>
      <c r="W30" s="76" t="s">
        <v>309</v>
      </c>
      <c r="X30" s="131"/>
      <c r="Y30" s="101"/>
      <c r="Z30" s="167"/>
      <c r="AA30" s="167"/>
      <c r="AB30" s="104"/>
      <c r="AC30" s="80">
        <v>25</v>
      </c>
      <c r="AD30" s="81" t="s">
        <v>304</v>
      </c>
      <c r="AE30" s="84"/>
      <c r="AF30" s="105"/>
      <c r="AG30" s="166"/>
      <c r="AH30" s="166"/>
      <c r="AI30" s="106"/>
      <c r="AJ30" s="80">
        <v>25</v>
      </c>
      <c r="AK30" s="81" t="s">
        <v>307</v>
      </c>
      <c r="AL30" s="84"/>
      <c r="AM30" s="105"/>
      <c r="AN30" s="105"/>
      <c r="AO30" s="105"/>
      <c r="AP30" s="105"/>
      <c r="AQ30" s="75">
        <v>25</v>
      </c>
      <c r="AR30" s="76" t="s">
        <v>309</v>
      </c>
      <c r="AS30" s="131"/>
      <c r="AT30" s="101"/>
      <c r="AU30" s="101"/>
      <c r="AV30" s="101"/>
      <c r="AW30" s="104"/>
      <c r="AX30" s="80">
        <v>25</v>
      </c>
      <c r="AY30" s="81" t="s">
        <v>310</v>
      </c>
      <c r="AZ30" s="100" t="s">
        <v>399</v>
      </c>
      <c r="BA30" s="203"/>
      <c r="BB30" s="204"/>
      <c r="BC30" s="204"/>
      <c r="BD30" s="205"/>
      <c r="BE30" s="80">
        <v>25</v>
      </c>
      <c r="BF30" s="81" t="s">
        <v>303</v>
      </c>
      <c r="BG30" s="81"/>
      <c r="BH30" s="91" t="s">
        <v>254</v>
      </c>
      <c r="BI30" s="105"/>
      <c r="BJ30" s="105"/>
      <c r="BK30" s="91"/>
      <c r="BL30" s="86">
        <v>25</v>
      </c>
      <c r="BM30" s="87" t="s">
        <v>312</v>
      </c>
      <c r="BN30" s="160"/>
      <c r="BO30" s="93"/>
      <c r="BP30" s="93"/>
      <c r="BQ30" s="93"/>
      <c r="BR30" s="107"/>
      <c r="BS30" s="80">
        <v>25</v>
      </c>
      <c r="BT30" s="81" t="s">
        <v>310</v>
      </c>
      <c r="BU30" s="108" t="s">
        <v>97</v>
      </c>
      <c r="BV30" s="91"/>
      <c r="BW30" s="316" t="s">
        <v>428</v>
      </c>
      <c r="BY30" s="88">
        <v>17</v>
      </c>
      <c r="BZ30" s="86">
        <v>25</v>
      </c>
      <c r="CA30" s="87" t="s">
        <v>303</v>
      </c>
      <c r="CB30" s="132"/>
      <c r="CC30" s="133"/>
      <c r="CD30" s="93"/>
      <c r="CE30" s="93"/>
      <c r="CF30" s="134"/>
    </row>
    <row r="31" spans="1:84">
      <c r="A31" s="70">
        <v>26</v>
      </c>
      <c r="B31" s="71" t="s">
        <v>312</v>
      </c>
      <c r="C31" s="135"/>
      <c r="D31" s="109"/>
      <c r="E31" s="168"/>
      <c r="F31" s="168"/>
      <c r="G31" s="110"/>
      <c r="H31" s="80">
        <v>26</v>
      </c>
      <c r="I31" s="81" t="s">
        <v>310</v>
      </c>
      <c r="J31" s="84" t="s">
        <v>212</v>
      </c>
      <c r="K31" s="166"/>
      <c r="L31" s="166" t="s">
        <v>429</v>
      </c>
      <c r="M31" s="166"/>
      <c r="N31" s="106"/>
      <c r="O31" s="80">
        <v>26</v>
      </c>
      <c r="P31" s="81" t="s">
        <v>307</v>
      </c>
      <c r="Q31" s="84"/>
      <c r="R31" s="105"/>
      <c r="S31" s="166" t="s">
        <v>427</v>
      </c>
      <c r="T31" s="166" t="s">
        <v>427</v>
      </c>
      <c r="U31" s="166"/>
      <c r="V31" s="70">
        <v>26</v>
      </c>
      <c r="W31" s="71" t="s">
        <v>312</v>
      </c>
      <c r="X31" s="136"/>
      <c r="Y31" s="109"/>
      <c r="Z31" s="168"/>
      <c r="AA31" s="168"/>
      <c r="AB31" s="110"/>
      <c r="AC31" s="80">
        <v>26</v>
      </c>
      <c r="AD31" s="81" t="s">
        <v>310</v>
      </c>
      <c r="AE31" s="84" t="s">
        <v>280</v>
      </c>
      <c r="AF31" s="105"/>
      <c r="AG31" s="166"/>
      <c r="AH31" s="166"/>
      <c r="AI31" s="106"/>
      <c r="AJ31" s="80">
        <v>26</v>
      </c>
      <c r="AK31" s="81" t="s">
        <v>303</v>
      </c>
      <c r="AL31" s="97" t="s">
        <v>81</v>
      </c>
      <c r="AM31" s="105"/>
      <c r="AN31" s="105"/>
      <c r="AO31" s="105"/>
      <c r="AP31" s="105"/>
      <c r="AQ31" s="70">
        <v>26</v>
      </c>
      <c r="AR31" s="71" t="s">
        <v>312</v>
      </c>
      <c r="AS31" s="136"/>
      <c r="AT31" s="109"/>
      <c r="AU31" s="109"/>
      <c r="AV31" s="109"/>
      <c r="AW31" s="110"/>
      <c r="AX31" s="80">
        <v>26</v>
      </c>
      <c r="AY31" s="81" t="s">
        <v>310</v>
      </c>
      <c r="AZ31" s="100" t="s">
        <v>399</v>
      </c>
      <c r="BA31" s="206"/>
      <c r="BB31" s="207"/>
      <c r="BC31" s="207"/>
      <c r="BD31" s="208"/>
      <c r="BE31" s="75">
        <v>26</v>
      </c>
      <c r="BF31" s="76" t="s">
        <v>309</v>
      </c>
      <c r="BG31" s="76"/>
      <c r="BH31" s="125"/>
      <c r="BI31" s="101"/>
      <c r="BJ31" s="101"/>
      <c r="BK31" s="125"/>
      <c r="BL31" s="80">
        <v>26</v>
      </c>
      <c r="BM31" s="81" t="s">
        <v>304</v>
      </c>
      <c r="BN31" s="100" t="s">
        <v>189</v>
      </c>
      <c r="BO31" s="91" t="s">
        <v>188</v>
      </c>
      <c r="BP31" s="90"/>
      <c r="BQ31" s="90"/>
      <c r="BR31" s="88"/>
      <c r="BS31" s="364">
        <v>26</v>
      </c>
      <c r="BT31" s="81" t="s">
        <v>307</v>
      </c>
      <c r="BU31" s="100" t="s">
        <v>100</v>
      </c>
      <c r="BV31" s="91"/>
      <c r="BW31" s="299" t="s">
        <v>430</v>
      </c>
      <c r="BX31" s="316" t="s">
        <v>431</v>
      </c>
      <c r="BY31" s="88">
        <v>6</v>
      </c>
      <c r="BZ31" s="86">
        <v>26</v>
      </c>
      <c r="CA31" s="87" t="s">
        <v>309</v>
      </c>
      <c r="CB31" s="87"/>
      <c r="CC31" s="93"/>
      <c r="CD31" s="93"/>
      <c r="CE31" s="93"/>
      <c r="CF31" s="94"/>
    </row>
    <row r="32" spans="1:84">
      <c r="A32" s="80">
        <v>27</v>
      </c>
      <c r="B32" s="81" t="s">
        <v>304</v>
      </c>
      <c r="C32" s="114" t="s">
        <v>394</v>
      </c>
      <c r="D32" s="105"/>
      <c r="E32" s="166"/>
      <c r="F32" s="166"/>
      <c r="G32" s="106"/>
      <c r="H32" s="80">
        <v>27</v>
      </c>
      <c r="I32" s="81" t="s">
        <v>307</v>
      </c>
      <c r="J32" s="84" t="s">
        <v>212</v>
      </c>
      <c r="K32" s="166"/>
      <c r="L32" s="166" t="s">
        <v>429</v>
      </c>
      <c r="M32" s="166" t="s">
        <v>429</v>
      </c>
      <c r="N32" s="106"/>
      <c r="O32" s="80">
        <v>27</v>
      </c>
      <c r="P32" s="81" t="s">
        <v>303</v>
      </c>
      <c r="Q32" s="97" t="s">
        <v>134</v>
      </c>
      <c r="R32" s="105"/>
      <c r="S32" s="166"/>
      <c r="T32" s="166" t="s">
        <v>427</v>
      </c>
      <c r="U32" s="166"/>
      <c r="V32" s="80">
        <v>27</v>
      </c>
      <c r="W32" s="81" t="s">
        <v>304</v>
      </c>
      <c r="X32" s="84"/>
      <c r="Y32" s="105"/>
      <c r="Z32" s="166"/>
      <c r="AA32" s="166"/>
      <c r="AB32" s="106"/>
      <c r="AC32" s="80">
        <v>27</v>
      </c>
      <c r="AD32" s="81" t="s">
        <v>310</v>
      </c>
      <c r="AE32" s="84" t="s">
        <v>280</v>
      </c>
      <c r="AF32" s="105"/>
      <c r="AG32" s="166"/>
      <c r="AH32" s="166"/>
      <c r="AI32" s="106"/>
      <c r="AJ32" s="75">
        <v>27</v>
      </c>
      <c r="AK32" s="76" t="s">
        <v>309</v>
      </c>
      <c r="AL32" s="131"/>
      <c r="AM32" s="101"/>
      <c r="AN32" s="101"/>
      <c r="AO32" s="101"/>
      <c r="AP32" s="101"/>
      <c r="AQ32" s="80">
        <v>27</v>
      </c>
      <c r="AR32" s="81" t="s">
        <v>304</v>
      </c>
      <c r="AS32" s="84" t="s">
        <v>285</v>
      </c>
      <c r="AT32" s="105"/>
      <c r="AU32" s="105"/>
      <c r="AV32" s="105"/>
      <c r="AW32" s="106"/>
      <c r="AX32" s="80">
        <v>27</v>
      </c>
      <c r="AY32" s="81" t="s">
        <v>307</v>
      </c>
      <c r="AZ32" s="100" t="s">
        <v>399</v>
      </c>
      <c r="BA32" s="206"/>
      <c r="BB32" s="207"/>
      <c r="BC32" s="207"/>
      <c r="BD32" s="208"/>
      <c r="BE32" s="86">
        <v>27</v>
      </c>
      <c r="BF32" s="87" t="s">
        <v>312</v>
      </c>
      <c r="BG32" s="87"/>
      <c r="BH32" s="127"/>
      <c r="BI32" s="93"/>
      <c r="BJ32" s="93"/>
      <c r="BK32" s="127"/>
      <c r="BL32" s="80">
        <v>27</v>
      </c>
      <c r="BM32" s="81" t="s">
        <v>310</v>
      </c>
      <c r="BN32" s="163"/>
      <c r="BO32" s="91" t="s">
        <v>188</v>
      </c>
      <c r="BP32" s="83"/>
      <c r="BQ32" s="83"/>
      <c r="BR32" s="88"/>
      <c r="BS32" s="80">
        <v>27</v>
      </c>
      <c r="BT32" s="81" t="s">
        <v>303</v>
      </c>
      <c r="BU32" s="100" t="s">
        <v>100</v>
      </c>
      <c r="BV32" s="91"/>
      <c r="BW32" s="316"/>
      <c r="BX32" s="299" t="s">
        <v>432</v>
      </c>
      <c r="BY32" s="88"/>
      <c r="BZ32" s="86">
        <v>27</v>
      </c>
      <c r="CA32" s="87" t="s">
        <v>312</v>
      </c>
      <c r="CB32" s="87"/>
      <c r="CC32" s="93"/>
      <c r="CD32" s="93"/>
      <c r="CE32" s="93"/>
      <c r="CF32" s="94"/>
    </row>
    <row r="33" spans="1:87">
      <c r="A33" s="80">
        <v>28</v>
      </c>
      <c r="B33" s="81" t="s">
        <v>310</v>
      </c>
      <c r="C33" s="126" t="s">
        <v>394</v>
      </c>
      <c r="D33" s="90"/>
      <c r="E33" s="166" t="s">
        <v>418</v>
      </c>
      <c r="F33" s="166"/>
      <c r="G33" s="111"/>
      <c r="H33" s="80">
        <v>28</v>
      </c>
      <c r="I33" s="81" t="s">
        <v>303</v>
      </c>
      <c r="J33" s="82"/>
      <c r="K33" s="166"/>
      <c r="L33" s="166"/>
      <c r="M33" s="166" t="s">
        <v>429</v>
      </c>
      <c r="N33" s="111"/>
      <c r="O33" s="75">
        <v>28</v>
      </c>
      <c r="P33" s="76" t="s">
        <v>309</v>
      </c>
      <c r="Q33" s="77"/>
      <c r="R33" s="112"/>
      <c r="S33" s="167"/>
      <c r="T33" s="167"/>
      <c r="U33" s="167"/>
      <c r="V33" s="80">
        <v>28</v>
      </c>
      <c r="W33" s="81" t="s">
        <v>310</v>
      </c>
      <c r="X33" s="84" t="s">
        <v>137</v>
      </c>
      <c r="Y33" s="90"/>
      <c r="Z33" s="166"/>
      <c r="AA33" s="166"/>
      <c r="AB33" s="111"/>
      <c r="AC33" s="80">
        <v>28</v>
      </c>
      <c r="AD33" s="81" t="s">
        <v>307</v>
      </c>
      <c r="AE33" s="84" t="s">
        <v>280</v>
      </c>
      <c r="AF33" s="90"/>
      <c r="AG33" s="166"/>
      <c r="AH33" s="166"/>
      <c r="AI33" s="111"/>
      <c r="AJ33" s="70">
        <v>28</v>
      </c>
      <c r="AK33" s="71" t="s">
        <v>312</v>
      </c>
      <c r="AL33" s="96"/>
      <c r="AM33" s="113"/>
      <c r="AN33" s="113"/>
      <c r="AO33" s="113"/>
      <c r="AP33" s="113"/>
      <c r="AQ33" s="80">
        <v>28</v>
      </c>
      <c r="AR33" s="81" t="s">
        <v>310</v>
      </c>
      <c r="AS33" s="97" t="s">
        <v>285</v>
      </c>
      <c r="AT33" s="90"/>
      <c r="AU33" s="90"/>
      <c r="AV33" s="90"/>
      <c r="AW33" s="111"/>
      <c r="AX33" s="80">
        <v>28</v>
      </c>
      <c r="AY33" s="81" t="s">
        <v>303</v>
      </c>
      <c r="AZ33" s="81"/>
      <c r="BA33" s="209"/>
      <c r="BB33" s="210"/>
      <c r="BC33" s="210"/>
      <c r="BD33" s="211"/>
      <c r="BE33" s="221">
        <v>28</v>
      </c>
      <c r="BF33" s="222" t="s">
        <v>304</v>
      </c>
      <c r="BG33" s="100" t="s">
        <v>89</v>
      </c>
      <c r="BH33" s="91" t="s">
        <v>89</v>
      </c>
      <c r="BI33" s="90"/>
      <c r="BJ33" s="90"/>
      <c r="BK33" s="91"/>
      <c r="BL33" s="80">
        <v>28</v>
      </c>
      <c r="BM33" s="81" t="s">
        <v>310</v>
      </c>
      <c r="BN33" s="108" t="s">
        <v>189</v>
      </c>
      <c r="BO33" s="91" t="s">
        <v>189</v>
      </c>
      <c r="BP33" s="91" t="s">
        <v>433</v>
      </c>
      <c r="BQ33" s="91"/>
      <c r="BR33" s="88">
        <v>17</v>
      </c>
      <c r="BS33" s="75">
        <v>28</v>
      </c>
      <c r="BT33" s="76" t="s">
        <v>309</v>
      </c>
      <c r="BU33" s="76"/>
      <c r="BV33" s="101"/>
      <c r="BW33" s="320"/>
      <c r="BX33" s="320"/>
      <c r="BY33" s="102"/>
      <c r="BZ33" s="86">
        <v>28</v>
      </c>
      <c r="CA33" s="87" t="s">
        <v>304</v>
      </c>
      <c r="CB33" s="87"/>
      <c r="CC33" s="93"/>
      <c r="CD33" s="93"/>
      <c r="CE33" s="93"/>
      <c r="CF33" s="94"/>
    </row>
    <row r="34" spans="1:87">
      <c r="A34" s="80">
        <v>29</v>
      </c>
      <c r="B34" s="81" t="s">
        <v>310</v>
      </c>
      <c r="C34" s="95"/>
      <c r="D34" s="90"/>
      <c r="E34" s="166" t="s">
        <v>418</v>
      </c>
      <c r="F34" s="166" t="s">
        <v>418</v>
      </c>
      <c r="G34" s="85"/>
      <c r="H34" s="75">
        <v>29</v>
      </c>
      <c r="I34" s="76" t="s">
        <v>309</v>
      </c>
      <c r="J34" s="77"/>
      <c r="K34" s="167"/>
      <c r="L34" s="167"/>
      <c r="M34" s="167"/>
      <c r="N34" s="79"/>
      <c r="O34" s="70">
        <v>29</v>
      </c>
      <c r="P34" s="71" t="s">
        <v>312</v>
      </c>
      <c r="Q34" s="96"/>
      <c r="R34" s="113"/>
      <c r="S34" s="168"/>
      <c r="T34" s="168"/>
      <c r="U34" s="168"/>
      <c r="V34" s="80">
        <v>29</v>
      </c>
      <c r="W34" s="81" t="s">
        <v>310</v>
      </c>
      <c r="X34" s="84" t="s">
        <v>137</v>
      </c>
      <c r="Y34" s="90"/>
      <c r="Z34" s="166" t="s">
        <v>275</v>
      </c>
      <c r="AA34" s="166"/>
      <c r="AB34" s="85"/>
      <c r="AC34" s="80">
        <v>29</v>
      </c>
      <c r="AD34" s="81" t="s">
        <v>303</v>
      </c>
      <c r="AE34" s="84" t="s">
        <v>280</v>
      </c>
      <c r="AF34" s="90"/>
      <c r="AG34" s="90"/>
      <c r="AH34" s="83"/>
      <c r="AI34" s="85"/>
      <c r="AJ34" s="80">
        <v>29</v>
      </c>
      <c r="AK34" s="81" t="s">
        <v>304</v>
      </c>
      <c r="AL34" s="84" t="s">
        <v>231</v>
      </c>
      <c r="AM34" s="90"/>
      <c r="AN34" s="90"/>
      <c r="AO34" s="83"/>
      <c r="AP34" s="83"/>
      <c r="AQ34" s="80">
        <v>29</v>
      </c>
      <c r="AR34" s="81" t="s">
        <v>310</v>
      </c>
      <c r="AS34" s="84"/>
      <c r="AT34" s="90"/>
      <c r="AU34" s="90" t="s">
        <v>283</v>
      </c>
      <c r="AV34" s="83"/>
      <c r="AW34" s="85">
        <v>17</v>
      </c>
      <c r="AX34" s="75">
        <v>29</v>
      </c>
      <c r="AY34" s="76" t="s">
        <v>309</v>
      </c>
      <c r="AZ34" s="76"/>
      <c r="BA34" s="212"/>
      <c r="BB34" s="213"/>
      <c r="BC34" s="213"/>
      <c r="BD34" s="214"/>
      <c r="BE34" s="80">
        <v>29</v>
      </c>
      <c r="BF34" s="81" t="s">
        <v>310</v>
      </c>
      <c r="BG34" s="89" t="s">
        <v>182</v>
      </c>
      <c r="BH34" s="91"/>
      <c r="BI34" s="83"/>
      <c r="BJ34" s="83"/>
      <c r="BK34" s="91"/>
      <c r="BL34" s="80">
        <v>29</v>
      </c>
      <c r="BM34" s="81" t="s">
        <v>307</v>
      </c>
      <c r="BN34" s="100" t="s">
        <v>287</v>
      </c>
      <c r="BO34" s="91" t="s">
        <v>189</v>
      </c>
      <c r="BP34" s="91"/>
      <c r="BQ34" s="91" t="s">
        <v>434</v>
      </c>
      <c r="BR34" s="88"/>
      <c r="BS34" s="86">
        <v>29</v>
      </c>
      <c r="BT34" s="87" t="s">
        <v>312</v>
      </c>
      <c r="BU34" s="87"/>
      <c r="BV34" s="93"/>
      <c r="BW34" s="321"/>
      <c r="BX34" s="321"/>
      <c r="BY34" s="107"/>
      <c r="BZ34" s="86">
        <v>29</v>
      </c>
      <c r="CA34" s="87" t="s">
        <v>310</v>
      </c>
      <c r="CB34" s="87"/>
      <c r="CC34" s="93"/>
      <c r="CD34" s="93"/>
      <c r="CE34" s="93"/>
      <c r="CF34" s="94"/>
    </row>
    <row r="35" spans="1:87">
      <c r="A35" s="80">
        <v>30</v>
      </c>
      <c r="B35" s="81" t="s">
        <v>307</v>
      </c>
      <c r="C35" s="95"/>
      <c r="D35" s="90"/>
      <c r="E35" s="166"/>
      <c r="F35" s="166" t="s">
        <v>418</v>
      </c>
      <c r="G35" s="111"/>
      <c r="H35" s="80"/>
      <c r="I35" s="81"/>
      <c r="J35" s="82"/>
      <c r="K35" s="90"/>
      <c r="L35" s="90"/>
      <c r="M35" s="90"/>
      <c r="N35" s="111"/>
      <c r="O35" s="80">
        <v>30</v>
      </c>
      <c r="P35" s="81" t="s">
        <v>304</v>
      </c>
      <c r="Q35" s="84" t="s">
        <v>215</v>
      </c>
      <c r="R35" s="90"/>
      <c r="S35" s="166"/>
      <c r="T35" s="166"/>
      <c r="U35" s="166"/>
      <c r="V35" s="80">
        <v>30</v>
      </c>
      <c r="W35" s="81" t="s">
        <v>307</v>
      </c>
      <c r="X35" s="84" t="s">
        <v>137</v>
      </c>
      <c r="Y35" s="90"/>
      <c r="Z35" s="166"/>
      <c r="AA35" s="166" t="s">
        <v>275</v>
      </c>
      <c r="AB35" s="111"/>
      <c r="AC35" s="75">
        <v>30</v>
      </c>
      <c r="AD35" s="76" t="s">
        <v>309</v>
      </c>
      <c r="AE35" s="77"/>
      <c r="AF35" s="112"/>
      <c r="AG35" s="112"/>
      <c r="AH35" s="112"/>
      <c r="AI35" s="129"/>
      <c r="AJ35" s="80">
        <v>30</v>
      </c>
      <c r="AK35" s="81" t="s">
        <v>310</v>
      </c>
      <c r="AL35" s="84" t="s">
        <v>231</v>
      </c>
      <c r="AM35" s="90"/>
      <c r="AN35" s="90"/>
      <c r="AO35" s="90"/>
      <c r="AP35" s="90"/>
      <c r="AQ35" s="80">
        <v>30</v>
      </c>
      <c r="AR35" s="81" t="s">
        <v>307</v>
      </c>
      <c r="AS35" s="97"/>
      <c r="AT35" s="90"/>
      <c r="AU35" s="90"/>
      <c r="AV35" s="90" t="s">
        <v>283</v>
      </c>
      <c r="AW35" s="111"/>
      <c r="AX35" s="86">
        <v>30</v>
      </c>
      <c r="AY35" s="87" t="s">
        <v>312</v>
      </c>
      <c r="AZ35" s="87"/>
      <c r="BA35" s="218"/>
      <c r="BB35" s="219"/>
      <c r="BC35" s="219"/>
      <c r="BD35" s="220"/>
      <c r="BE35" s="80">
        <v>30</v>
      </c>
      <c r="BF35" s="81" t="s">
        <v>310</v>
      </c>
      <c r="BG35" s="89" t="s">
        <v>182</v>
      </c>
      <c r="BH35" s="91"/>
      <c r="BI35" s="91" t="s">
        <v>386</v>
      </c>
      <c r="BJ35" s="91"/>
      <c r="BK35" s="91">
        <v>17</v>
      </c>
      <c r="BL35" s="80">
        <v>30</v>
      </c>
      <c r="BM35" s="81" t="s">
        <v>303</v>
      </c>
      <c r="BN35" s="108" t="s">
        <v>287</v>
      </c>
      <c r="BO35" s="91" t="s">
        <v>189</v>
      </c>
      <c r="BP35" s="90"/>
      <c r="BQ35" s="90"/>
      <c r="BR35" s="111"/>
      <c r="BS35" s="80">
        <v>30</v>
      </c>
      <c r="BT35" s="81" t="s">
        <v>304</v>
      </c>
      <c r="BU35" s="108" t="s">
        <v>100</v>
      </c>
      <c r="BV35" s="91"/>
      <c r="BW35" s="336"/>
      <c r="BX35" s="336"/>
      <c r="BY35" s="88"/>
      <c r="BZ35" s="86">
        <v>30</v>
      </c>
      <c r="CA35" s="87" t="s">
        <v>310</v>
      </c>
      <c r="CB35" s="87"/>
      <c r="CC35" s="93"/>
      <c r="CD35" s="93"/>
      <c r="CE35" s="93"/>
      <c r="CF35" s="94"/>
    </row>
    <row r="36" spans="1:87" ht="15.75" thickBot="1">
      <c r="A36" s="137">
        <v>31</v>
      </c>
      <c r="B36" s="138" t="s">
        <v>303</v>
      </c>
      <c r="C36" s="139"/>
      <c r="D36" s="140"/>
      <c r="E36" s="169"/>
      <c r="F36" s="169"/>
      <c r="G36" s="141"/>
      <c r="H36" s="137"/>
      <c r="I36" s="138"/>
      <c r="J36" s="142"/>
      <c r="K36" s="140"/>
      <c r="L36" s="140"/>
      <c r="M36" s="140"/>
      <c r="N36" s="141"/>
      <c r="O36" s="137">
        <v>31</v>
      </c>
      <c r="P36" s="138" t="s">
        <v>310</v>
      </c>
      <c r="Q36" s="143" t="s">
        <v>215</v>
      </c>
      <c r="R36" s="140"/>
      <c r="S36" s="169"/>
      <c r="T36" s="169"/>
      <c r="U36" s="169"/>
      <c r="V36" s="137"/>
      <c r="W36" s="138"/>
      <c r="X36" s="142"/>
      <c r="Y36" s="140"/>
      <c r="Z36" s="140"/>
      <c r="AA36" s="140"/>
      <c r="AB36" s="141"/>
      <c r="AC36" s="144">
        <v>31</v>
      </c>
      <c r="AD36" s="145" t="s">
        <v>312</v>
      </c>
      <c r="AE36" s="146"/>
      <c r="AF36" s="147"/>
      <c r="AG36" s="147"/>
      <c r="AH36" s="147"/>
      <c r="AI36" s="148"/>
      <c r="AJ36" s="137"/>
      <c r="AK36" s="138"/>
      <c r="AL36" s="149"/>
      <c r="AM36" s="140"/>
      <c r="AN36" s="140"/>
      <c r="AO36" s="140"/>
      <c r="AP36" s="140"/>
      <c r="AQ36" s="137">
        <v>31</v>
      </c>
      <c r="AR36" s="138" t="s">
        <v>303</v>
      </c>
      <c r="AS36" s="149"/>
      <c r="AT36" s="140"/>
      <c r="AU36" s="140"/>
      <c r="AV36" s="140"/>
      <c r="AW36" s="141"/>
      <c r="AX36" s="137">
        <v>31</v>
      </c>
      <c r="AY36" s="138" t="s">
        <v>304</v>
      </c>
      <c r="AZ36" s="142" t="s">
        <v>399</v>
      </c>
      <c r="BA36" s="140"/>
      <c r="BB36" s="140"/>
      <c r="BC36" s="140"/>
      <c r="BD36" s="141"/>
      <c r="BE36" s="1057"/>
      <c r="BF36" s="1058"/>
      <c r="BG36" s="1059"/>
      <c r="BH36" s="140"/>
      <c r="BI36" s="140"/>
      <c r="BJ36" s="140"/>
      <c r="BK36" s="140"/>
      <c r="BL36" s="150">
        <v>31</v>
      </c>
      <c r="BM36" s="151" t="s">
        <v>309</v>
      </c>
      <c r="BN36" s="151"/>
      <c r="BO36" s="152"/>
      <c r="BP36" s="152"/>
      <c r="BQ36" s="152"/>
      <c r="BR36" s="153"/>
      <c r="BS36" s="1057"/>
      <c r="BT36" s="1058"/>
      <c r="BU36" s="1059"/>
      <c r="BV36" s="140"/>
      <c r="BW36" s="140"/>
      <c r="BX36" s="140"/>
      <c r="BY36" s="141"/>
      <c r="BZ36" s="154">
        <v>31</v>
      </c>
      <c r="CA36" s="155" t="s">
        <v>307</v>
      </c>
      <c r="CB36" s="155"/>
      <c r="CC36" s="156"/>
      <c r="CD36" s="156"/>
      <c r="CE36" s="156"/>
      <c r="CF36" s="157"/>
    </row>
    <row r="37" spans="1:87" ht="15.75" thickTop="1">
      <c r="CG37" s="54" t="s">
        <v>345</v>
      </c>
      <c r="CH37" s="55"/>
      <c r="CI37" s="56"/>
    </row>
    <row r="38" spans="1:87">
      <c r="B38" t="s">
        <v>435</v>
      </c>
      <c r="F38">
        <v>3</v>
      </c>
      <c r="I38" t="s">
        <v>435</v>
      </c>
      <c r="M38">
        <v>3</v>
      </c>
      <c r="P38" t="s">
        <v>435</v>
      </c>
      <c r="T38">
        <v>6</v>
      </c>
      <c r="W38" t="s">
        <v>435</v>
      </c>
      <c r="AA38">
        <v>6</v>
      </c>
      <c r="AD38" t="s">
        <v>435</v>
      </c>
      <c r="AH38">
        <v>3</v>
      </c>
      <c r="AK38" t="s">
        <v>435</v>
      </c>
      <c r="AO38">
        <v>4</v>
      </c>
      <c r="AR38" t="s">
        <v>435</v>
      </c>
      <c r="AV38">
        <v>5</v>
      </c>
      <c r="AY38" t="s">
        <v>435</v>
      </c>
      <c r="BC38">
        <v>1</v>
      </c>
      <c r="BF38" t="s">
        <v>435</v>
      </c>
      <c r="BI38">
        <v>3</v>
      </c>
      <c r="BJ38">
        <v>3</v>
      </c>
      <c r="BM38" t="s">
        <v>435</v>
      </c>
      <c r="BN38" s="164"/>
      <c r="BP38">
        <v>5</v>
      </c>
      <c r="BQ38">
        <v>5</v>
      </c>
      <c r="BT38" t="s">
        <v>435</v>
      </c>
      <c r="BW38">
        <v>7</v>
      </c>
      <c r="BX38">
        <v>7</v>
      </c>
      <c r="CA38" t="s">
        <v>435</v>
      </c>
      <c r="CD38">
        <v>3</v>
      </c>
      <c r="CE38">
        <v>3</v>
      </c>
      <c r="CG38" s="57">
        <f>SUM(BH38:CF38)</f>
        <v>36</v>
      </c>
      <c r="CI38" s="58" t="s">
        <v>436</v>
      </c>
    </row>
    <row r="39" spans="1:87">
      <c r="C39" t="s">
        <v>347</v>
      </c>
      <c r="G39">
        <f>SUM(G6:G36)</f>
        <v>0</v>
      </c>
      <c r="J39" t="s">
        <v>347</v>
      </c>
      <c r="N39">
        <f>SUM(N6:N36)</f>
        <v>0</v>
      </c>
      <c r="Q39" t="s">
        <v>347</v>
      </c>
      <c r="U39">
        <f>SUM(U6:U36)</f>
        <v>0</v>
      </c>
      <c r="X39" t="s">
        <v>347</v>
      </c>
      <c r="AB39">
        <f>SUM(AB6:AB36)</f>
        <v>0</v>
      </c>
      <c r="AE39" t="s">
        <v>347</v>
      </c>
      <c r="AI39">
        <f>SUM(AI6:AI36)</f>
        <v>0</v>
      </c>
      <c r="AL39" t="s">
        <v>347</v>
      </c>
      <c r="AP39">
        <f>SUM(AP6:AP36)</f>
        <v>0</v>
      </c>
      <c r="AS39" t="s">
        <v>347</v>
      </c>
      <c r="AW39">
        <f>SUM(AW6:AW36)</f>
        <v>51</v>
      </c>
      <c r="AZ39" t="s">
        <v>347</v>
      </c>
      <c r="BD39">
        <f>SUM(BD6:BD36)</f>
        <v>38</v>
      </c>
      <c r="BK39">
        <f>SUM(BK6:BK36)</f>
        <v>68</v>
      </c>
      <c r="BR39">
        <f>SUM(BR6:BR36)</f>
        <v>68</v>
      </c>
      <c r="BY39">
        <f>SUM(BY6:BY36)</f>
        <v>80</v>
      </c>
      <c r="CF39">
        <f>SUM(CF7:CF36)</f>
        <v>74</v>
      </c>
      <c r="CG39" s="57">
        <f>SUM(BH39:CF39)</f>
        <v>290</v>
      </c>
      <c r="CI39" s="58" t="s">
        <v>302</v>
      </c>
    </row>
  </sheetData>
  <mergeCells count="28">
    <mergeCell ref="CC29:CD29"/>
    <mergeCell ref="BW7:BY7"/>
    <mergeCell ref="BZ4:CF4"/>
    <mergeCell ref="A4:G4"/>
    <mergeCell ref="H4:N4"/>
    <mergeCell ref="O4:U4"/>
    <mergeCell ref="V4:AB4"/>
    <mergeCell ref="AC4:AI4"/>
    <mergeCell ref="AJ4:AP4"/>
    <mergeCell ref="AQ4:AW4"/>
    <mergeCell ref="AX4:BD4"/>
    <mergeCell ref="BE4:BK4"/>
    <mergeCell ref="BL4:BR4"/>
    <mergeCell ref="BS4:BY4"/>
    <mergeCell ref="BZ5:CA5"/>
    <mergeCell ref="A5:B5"/>
    <mergeCell ref="H5:I5"/>
    <mergeCell ref="O5:P5"/>
    <mergeCell ref="V5:W5"/>
    <mergeCell ref="AC5:AD5"/>
    <mergeCell ref="AJ5:AK5"/>
    <mergeCell ref="BE36:BG36"/>
    <mergeCell ref="BS36:BU36"/>
    <mergeCell ref="AQ5:AR5"/>
    <mergeCell ref="AX5:AY5"/>
    <mergeCell ref="BE5:BF5"/>
    <mergeCell ref="BL5:BM5"/>
    <mergeCell ref="BS5:BT5"/>
  </mergeCells>
  <pageMargins left="0" right="0" top="0.74803149606299213" bottom="0.74803149606299213" header="0.31496062992125984" footer="0.31496062992125984"/>
  <pageSetup paperSize="8" scale="1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2FC7-AC46-4368-8A51-841CAE19328F}">
  <sheetPr>
    <tabColor theme="0" tint="-0.34998626667073579"/>
    <pageSetUpPr fitToPage="1"/>
  </sheetPr>
  <dimension ref="B1:N29"/>
  <sheetViews>
    <sheetView topLeftCell="A4" zoomScale="70" zoomScaleNormal="70" workbookViewId="0">
      <selection activeCell="X16" sqref="X16"/>
    </sheetView>
  </sheetViews>
  <sheetFormatPr baseColWidth="10" defaultColWidth="11.42578125" defaultRowHeight="15"/>
  <cols>
    <col min="1" max="1" width="1" customWidth="1"/>
    <col min="2" max="3" width="14.7109375" style="1" customWidth="1"/>
    <col min="4" max="4" width="14.7109375" style="60" customWidth="1"/>
    <col min="5" max="5" width="15.28515625" style="1" customWidth="1"/>
    <col min="6" max="6" width="22" customWidth="1"/>
    <col min="7" max="7" width="4.5703125" bestFit="1" customWidth="1"/>
    <col min="8" max="8" width="21.140625" customWidth="1"/>
    <col min="9" max="9" width="3" customWidth="1"/>
    <col min="10" max="10" width="22.28515625" customWidth="1"/>
    <col min="11" max="11" width="9.140625" customWidth="1"/>
    <col min="12" max="12" width="17.140625" customWidth="1"/>
    <col min="13" max="13" width="0.7109375" customWidth="1"/>
  </cols>
  <sheetData>
    <row r="1" spans="2:14">
      <c r="B1" s="1074" t="s">
        <v>505</v>
      </c>
      <c r="C1" s="1074"/>
      <c r="D1" s="1074"/>
      <c r="E1" s="1074"/>
      <c r="F1" s="1074"/>
      <c r="G1" s="1074"/>
      <c r="H1" s="1074"/>
    </row>
    <row r="2" spans="2:14" ht="15.75">
      <c r="B2" s="15" t="s">
        <v>437</v>
      </c>
      <c r="C2" s="15" t="s">
        <v>438</v>
      </c>
      <c r="E2" s="15" t="s">
        <v>439</v>
      </c>
      <c r="F2" s="15" t="s">
        <v>488</v>
      </c>
      <c r="G2" s="497"/>
      <c r="H2" s="895" t="s">
        <v>487</v>
      </c>
      <c r="I2" s="497"/>
      <c r="J2" s="499"/>
      <c r="K2" s="497"/>
      <c r="L2" s="497"/>
      <c r="M2" s="497"/>
      <c r="N2" s="497"/>
    </row>
    <row r="3" spans="2:14" ht="15.75">
      <c r="B3" s="898" t="s">
        <v>233</v>
      </c>
      <c r="C3" s="898" t="s">
        <v>512</v>
      </c>
      <c r="D3" s="327">
        <v>20000</v>
      </c>
      <c r="E3" s="931">
        <v>44743</v>
      </c>
      <c r="F3" s="610" t="s">
        <v>507</v>
      </c>
      <c r="G3" s="197"/>
      <c r="H3" s="930" t="s">
        <v>348</v>
      </c>
      <c r="I3" s="500"/>
      <c r="J3" s="499"/>
      <c r="K3" s="499"/>
      <c r="L3" s="195"/>
      <c r="M3" s="188"/>
    </row>
    <row r="4" spans="2:14" ht="15.75">
      <c r="B4" s="898" t="s">
        <v>233</v>
      </c>
      <c r="C4" s="898" t="s">
        <v>511</v>
      </c>
      <c r="D4" s="327">
        <v>6600</v>
      </c>
      <c r="E4" s="32">
        <v>44682</v>
      </c>
      <c r="F4" s="369" t="s">
        <v>506</v>
      </c>
      <c r="G4" s="197"/>
      <c r="H4" s="749" t="s">
        <v>348</v>
      </c>
      <c r="I4" s="350"/>
      <c r="J4" s="499"/>
      <c r="K4" s="350"/>
      <c r="L4" s="350"/>
      <c r="M4" s="498"/>
      <c r="N4" s="497"/>
    </row>
    <row r="5" spans="2:14" ht="15.75">
      <c r="B5" s="898" t="s">
        <v>233</v>
      </c>
      <c r="C5" s="898" t="s">
        <v>513</v>
      </c>
      <c r="D5" s="327">
        <v>6600</v>
      </c>
      <c r="E5" s="931">
        <v>44682</v>
      </c>
      <c r="F5" s="610">
        <v>44652</v>
      </c>
      <c r="G5" s="197"/>
      <c r="H5" s="930" t="s">
        <v>508</v>
      </c>
      <c r="I5" s="350"/>
      <c r="J5" s="499"/>
      <c r="K5" s="350"/>
      <c r="L5" s="350"/>
      <c r="M5" s="498"/>
      <c r="N5" s="497"/>
    </row>
    <row r="6" spans="2:14" ht="15.75">
      <c r="B6" s="900" t="s">
        <v>143</v>
      </c>
      <c r="C6" s="900" t="s">
        <v>144</v>
      </c>
      <c r="D6" s="327">
        <v>20000</v>
      </c>
      <c r="E6" s="931">
        <v>44743</v>
      </c>
      <c r="F6" s="369"/>
      <c r="G6" s="194"/>
      <c r="H6" s="930" t="s">
        <v>348</v>
      </c>
      <c r="I6" s="350"/>
      <c r="J6" s="499"/>
      <c r="K6" s="350"/>
      <c r="L6" s="350"/>
      <c r="M6" s="498"/>
      <c r="N6" s="497"/>
    </row>
    <row r="7" spans="2:14" ht="15.75">
      <c r="B7" s="900" t="s">
        <v>143</v>
      </c>
      <c r="C7" s="900" t="s">
        <v>511</v>
      </c>
      <c r="D7" s="327">
        <v>20000</v>
      </c>
      <c r="E7" s="32">
        <v>44743</v>
      </c>
      <c r="F7" s="610"/>
      <c r="G7" s="197"/>
      <c r="H7" s="369" t="s">
        <v>349</v>
      </c>
      <c r="I7" s="500"/>
      <c r="J7" s="499"/>
      <c r="K7" s="499"/>
      <c r="L7" s="195"/>
      <c r="M7" s="188"/>
    </row>
    <row r="8" spans="2:14" ht="15.75">
      <c r="B8" s="900" t="s">
        <v>143</v>
      </c>
      <c r="C8" s="900" t="s">
        <v>512</v>
      </c>
      <c r="D8" s="327">
        <v>20000</v>
      </c>
      <c r="E8" s="931">
        <v>44774</v>
      </c>
      <c r="F8" s="369"/>
      <c r="G8" s="194"/>
      <c r="H8" s="930" t="s">
        <v>349</v>
      </c>
      <c r="I8" s="500"/>
      <c r="J8" s="499"/>
      <c r="K8" s="499"/>
      <c r="L8" s="195"/>
      <c r="M8" s="188"/>
    </row>
    <row r="9" spans="2:14" ht="15.75">
      <c r="B9" s="900" t="s">
        <v>143</v>
      </c>
      <c r="C9" s="900" t="s">
        <v>513</v>
      </c>
      <c r="D9" s="327">
        <v>20000</v>
      </c>
      <c r="E9" s="32">
        <v>44805</v>
      </c>
      <c r="F9" s="369"/>
      <c r="G9" s="194"/>
      <c r="H9" s="749" t="s">
        <v>349</v>
      </c>
      <c r="I9" s="500"/>
      <c r="J9" s="499"/>
      <c r="K9" s="499"/>
      <c r="L9" s="195"/>
      <c r="M9" s="188"/>
    </row>
    <row r="10" spans="2:14" ht="15.75">
      <c r="B10" s="899" t="s">
        <v>44</v>
      </c>
      <c r="C10" s="899" t="s">
        <v>146</v>
      </c>
      <c r="D10" s="327">
        <v>6600</v>
      </c>
      <c r="E10" s="32">
        <v>44621</v>
      </c>
      <c r="F10" s="369" t="s">
        <v>506</v>
      </c>
      <c r="G10" s="194"/>
      <c r="H10" s="749" t="s">
        <v>145</v>
      </c>
      <c r="I10" s="500"/>
      <c r="J10" s="499"/>
      <c r="K10" s="499"/>
      <c r="L10" s="195"/>
      <c r="M10" s="188"/>
    </row>
    <row r="11" spans="2:14" ht="15.75">
      <c r="B11" s="899" t="s">
        <v>44</v>
      </c>
      <c r="C11" s="899" t="s">
        <v>511</v>
      </c>
      <c r="D11" s="327">
        <v>20000</v>
      </c>
      <c r="E11" s="931">
        <v>44774</v>
      </c>
      <c r="F11" s="369"/>
      <c r="G11" s="194"/>
      <c r="H11" s="930" t="s">
        <v>349</v>
      </c>
      <c r="I11" s="500"/>
      <c r="J11" s="499"/>
      <c r="K11" s="499"/>
      <c r="L11" s="195"/>
      <c r="M11" s="188"/>
    </row>
    <row r="12" spans="2:14" ht="15.75">
      <c r="B12" s="899" t="s">
        <v>44</v>
      </c>
      <c r="C12" s="899" t="s">
        <v>512</v>
      </c>
      <c r="D12" s="327">
        <v>20000</v>
      </c>
      <c r="E12" s="931">
        <v>44805</v>
      </c>
      <c r="F12" s="369"/>
      <c r="G12" s="194"/>
      <c r="H12" s="930" t="s">
        <v>349</v>
      </c>
      <c r="I12" s="500"/>
      <c r="J12" s="499"/>
      <c r="K12" s="499"/>
      <c r="L12" s="195"/>
      <c r="M12" s="188"/>
    </row>
    <row r="13" spans="2:14" ht="15.75">
      <c r="B13" s="900"/>
      <c r="C13" s="900"/>
      <c r="D13" s="327"/>
      <c r="E13" s="32"/>
      <c r="F13" s="369"/>
      <c r="G13" s="194"/>
      <c r="H13" s="749"/>
      <c r="I13" s="500"/>
      <c r="J13" s="499"/>
      <c r="K13" s="499"/>
      <c r="L13" s="195"/>
      <c r="M13" s="188"/>
    </row>
    <row r="14" spans="2:14" ht="15.75">
      <c r="B14" s="900"/>
      <c r="C14" s="900"/>
      <c r="D14" s="327"/>
      <c r="E14" s="32"/>
      <c r="F14" s="369"/>
      <c r="G14" s="194"/>
      <c r="H14" s="749"/>
      <c r="I14" s="500"/>
      <c r="J14" s="499"/>
      <c r="K14" s="499"/>
      <c r="L14" s="195"/>
      <c r="M14" s="188"/>
    </row>
    <row r="15" spans="2:14" ht="15.75">
      <c r="B15" s="370"/>
      <c r="C15" s="749"/>
      <c r="E15" s="749"/>
      <c r="F15" s="369"/>
      <c r="I15" s="497"/>
      <c r="J15" s="499"/>
      <c r="K15" s="497"/>
    </row>
    <row r="16" spans="2:14" ht="15.75">
      <c r="B16" s="749" t="s">
        <v>489</v>
      </c>
      <c r="C16" s="749" t="s">
        <v>490</v>
      </c>
      <c r="D16" s="60">
        <f>COUNTIF(D3:D13,"20000")</f>
        <v>7</v>
      </c>
      <c r="E16" s="749"/>
      <c r="F16" s="369"/>
      <c r="I16" s="497"/>
      <c r="J16" s="499"/>
      <c r="K16" s="497"/>
    </row>
    <row r="17" spans="2:11" ht="15.75">
      <c r="B17" s="749" t="s">
        <v>489</v>
      </c>
      <c r="C17" s="749" t="s">
        <v>491</v>
      </c>
      <c r="D17" s="60">
        <f>COUNTIF(D3:D13,"6600")</f>
        <v>3</v>
      </c>
      <c r="E17" s="749"/>
      <c r="F17" s="369"/>
      <c r="I17" s="497"/>
      <c r="J17" s="499"/>
      <c r="K17" s="497"/>
    </row>
    <row r="18" spans="2:11" ht="15.75">
      <c r="B18" s="15"/>
      <c r="C18" s="15"/>
      <c r="E18" s="15"/>
      <c r="F18" s="15"/>
      <c r="J18" s="499"/>
    </row>
    <row r="19" spans="2:11" ht="15.75">
      <c r="B19" s="896" t="s">
        <v>492</v>
      </c>
      <c r="C19" s="749"/>
      <c r="D19" s="60">
        <v>56</v>
      </c>
      <c r="E19" s="32"/>
      <c r="J19" s="499"/>
    </row>
    <row r="20" spans="2:11" ht="15.75">
      <c r="B20" s="896" t="s">
        <v>493</v>
      </c>
      <c r="C20" s="749"/>
      <c r="D20" s="897">
        <f>((D16*19000)+(D17*6600))/((D19*19000)/5)</f>
        <v>0.71804511278195493</v>
      </c>
      <c r="E20" s="1075" t="s">
        <v>509</v>
      </c>
      <c r="F20" s="1075"/>
      <c r="G20" s="1075"/>
      <c r="H20" s="1075"/>
      <c r="J20" s="499"/>
    </row>
    <row r="21" spans="2:11" ht="15.75">
      <c r="B21" s="749"/>
      <c r="C21" s="749"/>
      <c r="E21" s="32"/>
      <c r="J21" s="499"/>
    </row>
    <row r="22" spans="2:11" ht="15.75">
      <c r="B22" s="749"/>
      <c r="C22" s="749"/>
      <c r="E22" s="32"/>
      <c r="F22" t="s">
        <v>510</v>
      </c>
      <c r="J22" s="499"/>
    </row>
    <row r="23" spans="2:11" ht="15.75">
      <c r="B23" s="684"/>
      <c r="C23" s="684"/>
      <c r="E23" s="32"/>
      <c r="J23" s="499"/>
    </row>
    <row r="24" spans="2:11" ht="15.75">
      <c r="B24" s="684"/>
      <c r="C24" s="684"/>
      <c r="E24" s="32"/>
      <c r="J24" s="499"/>
    </row>
    <row r="25" spans="2:11" ht="15.75">
      <c r="B25" s="684"/>
      <c r="C25" s="684"/>
      <c r="E25" s="32"/>
      <c r="J25" s="499"/>
    </row>
    <row r="26" spans="2:11" ht="15.75">
      <c r="B26" s="684"/>
      <c r="C26" s="684"/>
      <c r="E26" s="684"/>
      <c r="J26" s="499"/>
    </row>
    <row r="27" spans="2:11" ht="15.75">
      <c r="B27" s="684"/>
      <c r="C27" s="684"/>
      <c r="E27" s="684"/>
      <c r="J27" s="499"/>
    </row>
    <row r="28" spans="2:11" ht="15.75">
      <c r="B28" s="684"/>
      <c r="C28" s="684"/>
      <c r="E28" s="684"/>
      <c r="J28" s="499"/>
    </row>
    <row r="29" spans="2:11">
      <c r="B29" s="684"/>
      <c r="C29" s="684"/>
      <c r="E29" s="684"/>
    </row>
  </sheetData>
  <autoFilter ref="B2:H14" xr:uid="{89CE0FB8-5107-4F16-A40A-8957E8432698}">
    <sortState xmlns:xlrd2="http://schemas.microsoft.com/office/spreadsheetml/2017/richdata2" ref="B3:H14">
      <sortCondition descending="1" ref="B2:B14"/>
    </sortState>
  </autoFilter>
  <mergeCells count="2">
    <mergeCell ref="B1:H1"/>
    <mergeCell ref="E20:H20"/>
  </mergeCells>
  <pageMargins left="0.7" right="0.7" top="0.75" bottom="0.75" header="0.3" footer="0.3"/>
  <pageSetup paperSize="9"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C6A2-B37E-45C3-BAEA-BEF81F67F779}">
  <sheetPr>
    <tabColor theme="0" tint="-0.34998626667073579"/>
  </sheetPr>
  <dimension ref="A1:HTD83"/>
  <sheetViews>
    <sheetView workbookViewId="0">
      <pane xSplit="8" ySplit="6" topLeftCell="I7" activePane="bottomRight" state="frozen"/>
      <selection pane="topRight" activeCell="H1" sqref="H1"/>
      <selection pane="bottomLeft" activeCell="A7" sqref="A7"/>
      <selection pane="bottomRight" activeCell="AH38" sqref="AH38"/>
    </sheetView>
  </sheetViews>
  <sheetFormatPr baseColWidth="10" defaultColWidth="11.42578125" defaultRowHeight="15"/>
  <cols>
    <col min="1" max="1" width="22.5703125" customWidth="1"/>
    <col min="2" max="2" width="13.140625" style="1" customWidth="1"/>
    <col min="3" max="3" width="11" bestFit="1" customWidth="1"/>
    <col min="4" max="4" width="17" style="1" customWidth="1"/>
    <col min="5" max="6" width="13.140625" style="1" customWidth="1"/>
    <col min="7" max="8" width="14.5703125" style="1" customWidth="1"/>
    <col min="9" max="9" width="7.7109375" bestFit="1" customWidth="1"/>
    <col min="10" max="10" width="3" style="11" bestFit="1" customWidth="1"/>
    <col min="11" max="162" width="3.28515625" style="11" customWidth="1"/>
  </cols>
  <sheetData>
    <row r="1" spans="1:5932" ht="24" thickBot="1">
      <c r="B1" s="684"/>
      <c r="D1" s="684"/>
      <c r="E1" s="684"/>
      <c r="F1" s="684"/>
      <c r="G1" s="684"/>
      <c r="H1" s="684"/>
      <c r="I1" s="12" t="s">
        <v>441</v>
      </c>
      <c r="J1" s="13">
        <v>2020</v>
      </c>
      <c r="K1" s="13">
        <v>2020</v>
      </c>
      <c r="L1" s="13">
        <v>2020</v>
      </c>
      <c r="M1" s="13">
        <v>2020</v>
      </c>
      <c r="N1" s="13">
        <v>2020</v>
      </c>
      <c r="O1" s="13">
        <v>2020</v>
      </c>
      <c r="P1" s="13">
        <v>2020</v>
      </c>
      <c r="Q1" s="13">
        <v>2020</v>
      </c>
      <c r="R1" s="13">
        <v>2020</v>
      </c>
      <c r="S1" s="13">
        <v>2020</v>
      </c>
      <c r="T1" s="13">
        <v>2020</v>
      </c>
      <c r="U1" s="13">
        <v>2020</v>
      </c>
      <c r="V1" s="13">
        <v>2020</v>
      </c>
      <c r="W1" s="13">
        <v>2020</v>
      </c>
      <c r="X1" s="13">
        <v>2020</v>
      </c>
      <c r="Y1" s="13">
        <v>2020</v>
      </c>
      <c r="Z1" s="13">
        <v>2020</v>
      </c>
      <c r="AA1" s="13">
        <v>2020</v>
      </c>
      <c r="AB1" s="13">
        <v>2020</v>
      </c>
      <c r="AC1" s="13">
        <v>2020</v>
      </c>
      <c r="AD1" s="13">
        <v>2020</v>
      </c>
      <c r="AE1" s="13">
        <v>2020</v>
      </c>
      <c r="AF1" s="13">
        <v>2020</v>
      </c>
      <c r="AG1" s="13">
        <v>2020</v>
      </c>
      <c r="AH1" s="13">
        <v>2020</v>
      </c>
      <c r="AI1" s="13">
        <v>2020</v>
      </c>
      <c r="AJ1" s="13">
        <v>2020</v>
      </c>
      <c r="AK1" s="13">
        <v>2020</v>
      </c>
      <c r="AL1" s="13">
        <v>2020</v>
      </c>
      <c r="AM1" s="13">
        <v>2020</v>
      </c>
      <c r="AN1" s="13">
        <v>2020</v>
      </c>
      <c r="AO1" s="13">
        <v>2020</v>
      </c>
      <c r="AP1" s="13">
        <v>2020</v>
      </c>
      <c r="AQ1" s="13">
        <v>2020</v>
      </c>
      <c r="AR1" s="13">
        <v>2020</v>
      </c>
      <c r="AS1" s="13">
        <v>2020</v>
      </c>
      <c r="AT1" s="13">
        <v>2020</v>
      </c>
      <c r="AU1" s="13">
        <v>2020</v>
      </c>
      <c r="AV1" s="13">
        <v>2020</v>
      </c>
      <c r="AW1" s="13">
        <v>2020</v>
      </c>
      <c r="AX1" s="13">
        <v>2020</v>
      </c>
      <c r="AY1" s="13">
        <v>2020</v>
      </c>
      <c r="AZ1" s="13">
        <v>2020</v>
      </c>
      <c r="BA1" s="13">
        <v>2020</v>
      </c>
      <c r="BB1" s="13">
        <v>2020</v>
      </c>
      <c r="BC1" s="13">
        <v>2020</v>
      </c>
      <c r="BD1" s="13">
        <v>2020</v>
      </c>
      <c r="BE1" s="13">
        <v>2020</v>
      </c>
      <c r="BF1" s="13">
        <v>2020</v>
      </c>
      <c r="BG1" s="13">
        <v>2020</v>
      </c>
      <c r="BH1" s="13">
        <v>2020</v>
      </c>
      <c r="BI1" s="13">
        <v>2020</v>
      </c>
      <c r="BJ1" s="13">
        <v>2020</v>
      </c>
      <c r="BK1" s="13">
        <v>2020</v>
      </c>
      <c r="BL1" s="13">
        <v>2020</v>
      </c>
      <c r="BM1" s="13">
        <v>2020</v>
      </c>
      <c r="BN1" s="13">
        <v>2020</v>
      </c>
      <c r="BO1" s="13">
        <v>2020</v>
      </c>
      <c r="BP1" s="13">
        <v>2020</v>
      </c>
      <c r="BQ1" s="13">
        <v>2020</v>
      </c>
      <c r="BR1" s="13">
        <v>2020</v>
      </c>
      <c r="BS1" s="13">
        <v>2020</v>
      </c>
      <c r="BT1" s="13">
        <v>2020</v>
      </c>
      <c r="BU1" s="13">
        <v>2020</v>
      </c>
      <c r="BV1" s="13">
        <v>2020</v>
      </c>
      <c r="BW1" s="13">
        <v>2020</v>
      </c>
      <c r="BX1" s="13">
        <v>2020</v>
      </c>
      <c r="BY1" s="13">
        <v>2020</v>
      </c>
      <c r="BZ1" s="13">
        <v>2020</v>
      </c>
      <c r="CA1" s="13">
        <v>2020</v>
      </c>
      <c r="CB1" s="13">
        <v>2020</v>
      </c>
      <c r="CC1" s="13">
        <v>2020</v>
      </c>
      <c r="CD1" s="13">
        <v>2020</v>
      </c>
      <c r="CE1" s="13">
        <v>2020</v>
      </c>
      <c r="CF1" s="13">
        <v>2020</v>
      </c>
      <c r="CG1" s="13">
        <v>2020</v>
      </c>
      <c r="CH1" s="13">
        <v>2020</v>
      </c>
      <c r="CI1" s="13">
        <v>2020</v>
      </c>
      <c r="CJ1" s="13">
        <v>2020</v>
      </c>
      <c r="CK1" s="13">
        <v>2020</v>
      </c>
      <c r="CL1" s="13">
        <v>2020</v>
      </c>
      <c r="CM1" s="13">
        <v>2020</v>
      </c>
      <c r="CN1" s="13">
        <v>2020</v>
      </c>
      <c r="CO1" s="13">
        <v>2020</v>
      </c>
      <c r="CP1" s="13">
        <v>2020</v>
      </c>
      <c r="CQ1" s="13">
        <v>2020</v>
      </c>
      <c r="CR1" s="13">
        <v>2020</v>
      </c>
      <c r="CS1" s="13">
        <v>2020</v>
      </c>
      <c r="CT1" s="13">
        <v>2020</v>
      </c>
      <c r="CU1" s="13">
        <v>2020</v>
      </c>
      <c r="CV1" s="13">
        <v>2020</v>
      </c>
      <c r="CW1" s="13">
        <v>2020</v>
      </c>
      <c r="CX1" s="13">
        <v>2020</v>
      </c>
      <c r="CY1" s="13">
        <v>2020</v>
      </c>
      <c r="CZ1" s="13">
        <v>2020</v>
      </c>
      <c r="DA1" s="13">
        <v>2020</v>
      </c>
      <c r="DB1" s="13">
        <v>2020</v>
      </c>
      <c r="DC1" s="13">
        <v>2020</v>
      </c>
      <c r="DD1" s="13">
        <v>2020</v>
      </c>
      <c r="DE1" s="13">
        <v>2020</v>
      </c>
      <c r="DF1" s="13">
        <v>2020</v>
      </c>
      <c r="DG1" s="13">
        <v>2020</v>
      </c>
      <c r="DH1" s="13">
        <v>2020</v>
      </c>
      <c r="DI1" s="13">
        <v>2020</v>
      </c>
      <c r="DJ1" s="13">
        <v>2020</v>
      </c>
      <c r="DK1" s="13">
        <v>2020</v>
      </c>
      <c r="DL1" s="13">
        <v>2020</v>
      </c>
      <c r="DM1" s="13">
        <v>2020</v>
      </c>
      <c r="DN1" s="13">
        <v>2020</v>
      </c>
      <c r="DO1" s="13">
        <v>2020</v>
      </c>
      <c r="DP1" s="13">
        <v>2020</v>
      </c>
      <c r="DQ1" s="13">
        <v>2020</v>
      </c>
      <c r="DR1" s="13">
        <v>2020</v>
      </c>
      <c r="DS1" s="13">
        <v>2020</v>
      </c>
      <c r="DT1" s="13">
        <v>2020</v>
      </c>
      <c r="DU1" s="13">
        <v>2020</v>
      </c>
      <c r="DV1" s="13">
        <v>2020</v>
      </c>
      <c r="DW1" s="13">
        <v>2020</v>
      </c>
      <c r="DX1" s="13">
        <v>2020</v>
      </c>
      <c r="DY1" s="13">
        <v>2020</v>
      </c>
      <c r="DZ1" s="13">
        <v>2020</v>
      </c>
      <c r="EA1" s="13">
        <v>2020</v>
      </c>
      <c r="EB1" s="13">
        <v>2020</v>
      </c>
      <c r="EC1" s="13">
        <v>2020</v>
      </c>
      <c r="ED1" s="13">
        <v>2020</v>
      </c>
      <c r="EE1" s="13">
        <v>2020</v>
      </c>
      <c r="EF1" s="13">
        <v>2020</v>
      </c>
      <c r="EG1" s="13">
        <v>2020</v>
      </c>
      <c r="EH1" s="13">
        <v>2020</v>
      </c>
      <c r="EI1" s="13">
        <v>2020</v>
      </c>
      <c r="EJ1" s="13">
        <v>2020</v>
      </c>
      <c r="EK1" s="13">
        <v>2020</v>
      </c>
      <c r="EL1" s="13">
        <v>2020</v>
      </c>
      <c r="EM1" s="13">
        <v>2020</v>
      </c>
      <c r="EN1" s="13">
        <v>2020</v>
      </c>
      <c r="EO1" s="13">
        <v>2020</v>
      </c>
      <c r="EP1" s="13">
        <v>2020</v>
      </c>
      <c r="EQ1" s="13">
        <v>2020</v>
      </c>
      <c r="ER1" s="13">
        <v>2020</v>
      </c>
      <c r="ES1" s="13">
        <v>2020</v>
      </c>
      <c r="ET1" s="13">
        <v>2020</v>
      </c>
      <c r="EU1" s="13">
        <v>2020</v>
      </c>
      <c r="EV1" s="13">
        <v>2020</v>
      </c>
      <c r="EW1" s="13">
        <v>2020</v>
      </c>
      <c r="EX1" s="13">
        <v>2020</v>
      </c>
      <c r="EY1" s="13">
        <v>2020</v>
      </c>
      <c r="EZ1" s="13">
        <v>2020</v>
      </c>
      <c r="FA1" s="13">
        <v>2020</v>
      </c>
      <c r="FB1" s="13">
        <v>2020</v>
      </c>
      <c r="FC1" s="13">
        <v>2020</v>
      </c>
      <c r="FD1" s="13">
        <v>2020</v>
      </c>
      <c r="FE1" s="13">
        <v>2020</v>
      </c>
      <c r="FF1" s="13">
        <v>2020</v>
      </c>
    </row>
    <row r="2" spans="1:5932" ht="15.75" thickBot="1">
      <c r="A2" s="14"/>
      <c r="B2" s="14"/>
      <c r="C2" s="14"/>
      <c r="D2" s="14"/>
      <c r="E2" s="14"/>
      <c r="F2" s="14"/>
      <c r="G2" s="15"/>
      <c r="H2" s="15"/>
      <c r="I2" s="16" t="s">
        <v>442</v>
      </c>
      <c r="J2" s="17">
        <f t="shared" ref="J2:AO2" si="0">MONTH(J6)</f>
        <v>8</v>
      </c>
      <c r="K2" s="17">
        <f t="shared" si="0"/>
        <v>8</v>
      </c>
      <c r="L2" s="17">
        <f t="shared" si="0"/>
        <v>8</v>
      </c>
      <c r="M2" s="17">
        <f t="shared" si="0"/>
        <v>8</v>
      </c>
      <c r="N2" s="17">
        <f t="shared" si="0"/>
        <v>8</v>
      </c>
      <c r="O2" s="17">
        <f t="shared" si="0"/>
        <v>8</v>
      </c>
      <c r="P2" s="17">
        <f t="shared" si="0"/>
        <v>8</v>
      </c>
      <c r="Q2" s="17">
        <f t="shared" si="0"/>
        <v>8</v>
      </c>
      <c r="R2" s="17">
        <f t="shared" si="0"/>
        <v>8</v>
      </c>
      <c r="S2" s="17">
        <f t="shared" si="0"/>
        <v>8</v>
      </c>
      <c r="T2" s="17">
        <f t="shared" si="0"/>
        <v>8</v>
      </c>
      <c r="U2" s="17">
        <f t="shared" si="0"/>
        <v>8</v>
      </c>
      <c r="V2" s="17">
        <f t="shared" si="0"/>
        <v>8</v>
      </c>
      <c r="W2" s="17">
        <f t="shared" si="0"/>
        <v>8</v>
      </c>
      <c r="X2" s="17">
        <f t="shared" si="0"/>
        <v>8</v>
      </c>
      <c r="Y2" s="17">
        <f t="shared" si="0"/>
        <v>8</v>
      </c>
      <c r="Z2" s="17">
        <f t="shared" si="0"/>
        <v>8</v>
      </c>
      <c r="AA2" s="17">
        <f t="shared" si="0"/>
        <v>8</v>
      </c>
      <c r="AB2" s="17">
        <f t="shared" si="0"/>
        <v>8</v>
      </c>
      <c r="AC2" s="17">
        <f t="shared" si="0"/>
        <v>8</v>
      </c>
      <c r="AD2" s="17">
        <f t="shared" si="0"/>
        <v>8</v>
      </c>
      <c r="AE2" s="17">
        <f t="shared" si="0"/>
        <v>8</v>
      </c>
      <c r="AF2" s="17">
        <f t="shared" si="0"/>
        <v>8</v>
      </c>
      <c r="AG2" s="17">
        <f t="shared" si="0"/>
        <v>8</v>
      </c>
      <c r="AH2" s="17">
        <f t="shared" si="0"/>
        <v>8</v>
      </c>
      <c r="AI2" s="17">
        <f t="shared" si="0"/>
        <v>8</v>
      </c>
      <c r="AJ2" s="17">
        <f t="shared" si="0"/>
        <v>8</v>
      </c>
      <c r="AK2" s="17">
        <f t="shared" si="0"/>
        <v>8</v>
      </c>
      <c r="AL2" s="17">
        <f t="shared" si="0"/>
        <v>8</v>
      </c>
      <c r="AM2" s="17">
        <f t="shared" si="0"/>
        <v>8</v>
      </c>
      <c r="AN2" s="17">
        <f t="shared" si="0"/>
        <v>8</v>
      </c>
      <c r="AO2" s="17">
        <f t="shared" si="0"/>
        <v>9</v>
      </c>
      <c r="AP2" s="17">
        <f t="shared" ref="AP2:BU2" si="1">MONTH(AP6)</f>
        <v>9</v>
      </c>
      <c r="AQ2" s="17">
        <f t="shared" si="1"/>
        <v>9</v>
      </c>
      <c r="AR2" s="17">
        <f t="shared" si="1"/>
        <v>9</v>
      </c>
      <c r="AS2" s="17">
        <f t="shared" si="1"/>
        <v>9</v>
      </c>
      <c r="AT2" s="17">
        <f t="shared" si="1"/>
        <v>9</v>
      </c>
      <c r="AU2" s="17">
        <f t="shared" si="1"/>
        <v>9</v>
      </c>
      <c r="AV2" s="17">
        <f t="shared" si="1"/>
        <v>9</v>
      </c>
      <c r="AW2" s="17">
        <f t="shared" si="1"/>
        <v>9</v>
      </c>
      <c r="AX2" s="17">
        <f t="shared" si="1"/>
        <v>9</v>
      </c>
      <c r="AY2" s="17">
        <f t="shared" si="1"/>
        <v>9</v>
      </c>
      <c r="AZ2" s="17">
        <f t="shared" si="1"/>
        <v>9</v>
      </c>
      <c r="BA2" s="17">
        <f t="shared" si="1"/>
        <v>9</v>
      </c>
      <c r="BB2" s="17">
        <f t="shared" si="1"/>
        <v>9</v>
      </c>
      <c r="BC2" s="17">
        <f t="shared" si="1"/>
        <v>9</v>
      </c>
      <c r="BD2" s="17">
        <f t="shared" si="1"/>
        <v>9</v>
      </c>
      <c r="BE2" s="17">
        <f t="shared" si="1"/>
        <v>9</v>
      </c>
      <c r="BF2" s="17">
        <f t="shared" si="1"/>
        <v>9</v>
      </c>
      <c r="BG2" s="17">
        <f t="shared" si="1"/>
        <v>9</v>
      </c>
      <c r="BH2" s="17">
        <f t="shared" si="1"/>
        <v>9</v>
      </c>
      <c r="BI2" s="17">
        <f t="shared" si="1"/>
        <v>9</v>
      </c>
      <c r="BJ2" s="17">
        <f t="shared" si="1"/>
        <v>9</v>
      </c>
      <c r="BK2" s="17">
        <f t="shared" si="1"/>
        <v>9</v>
      </c>
      <c r="BL2" s="17">
        <f t="shared" si="1"/>
        <v>9</v>
      </c>
      <c r="BM2" s="17">
        <f t="shared" si="1"/>
        <v>9</v>
      </c>
      <c r="BN2" s="17">
        <f t="shared" si="1"/>
        <v>9</v>
      </c>
      <c r="BO2" s="17">
        <f t="shared" si="1"/>
        <v>9</v>
      </c>
      <c r="BP2" s="17">
        <f t="shared" si="1"/>
        <v>9</v>
      </c>
      <c r="BQ2" s="17">
        <f t="shared" si="1"/>
        <v>9</v>
      </c>
      <c r="BR2" s="17">
        <f t="shared" si="1"/>
        <v>9</v>
      </c>
      <c r="BS2" s="17">
        <f t="shared" si="1"/>
        <v>10</v>
      </c>
      <c r="BT2" s="17">
        <f t="shared" si="1"/>
        <v>10</v>
      </c>
      <c r="BU2" s="17">
        <f t="shared" si="1"/>
        <v>10</v>
      </c>
      <c r="BV2" s="17">
        <f t="shared" ref="BV2:DA2" si="2">MONTH(BV6)</f>
        <v>10</v>
      </c>
      <c r="BW2" s="17">
        <f t="shared" si="2"/>
        <v>10</v>
      </c>
      <c r="BX2" s="17">
        <f t="shared" si="2"/>
        <v>10</v>
      </c>
      <c r="BY2" s="17">
        <f t="shared" si="2"/>
        <v>10</v>
      </c>
      <c r="BZ2" s="17">
        <f t="shared" si="2"/>
        <v>10</v>
      </c>
      <c r="CA2" s="17">
        <f t="shared" si="2"/>
        <v>10</v>
      </c>
      <c r="CB2" s="17">
        <f t="shared" si="2"/>
        <v>10</v>
      </c>
      <c r="CC2" s="17">
        <f t="shared" si="2"/>
        <v>10</v>
      </c>
      <c r="CD2" s="17">
        <f t="shared" si="2"/>
        <v>10</v>
      </c>
      <c r="CE2" s="17">
        <f t="shared" si="2"/>
        <v>10</v>
      </c>
      <c r="CF2" s="17">
        <f t="shared" si="2"/>
        <v>10</v>
      </c>
      <c r="CG2" s="17">
        <f t="shared" si="2"/>
        <v>10</v>
      </c>
      <c r="CH2" s="17">
        <f t="shared" si="2"/>
        <v>10</v>
      </c>
      <c r="CI2" s="17">
        <f t="shared" si="2"/>
        <v>10</v>
      </c>
      <c r="CJ2" s="17">
        <f t="shared" si="2"/>
        <v>10</v>
      </c>
      <c r="CK2" s="17">
        <f t="shared" si="2"/>
        <v>10</v>
      </c>
      <c r="CL2" s="17">
        <f t="shared" si="2"/>
        <v>10</v>
      </c>
      <c r="CM2" s="17">
        <f t="shared" si="2"/>
        <v>10</v>
      </c>
      <c r="CN2" s="17">
        <f t="shared" si="2"/>
        <v>10</v>
      </c>
      <c r="CO2" s="17">
        <f t="shared" si="2"/>
        <v>10</v>
      </c>
      <c r="CP2" s="17">
        <f t="shared" si="2"/>
        <v>10</v>
      </c>
      <c r="CQ2" s="17">
        <f t="shared" si="2"/>
        <v>10</v>
      </c>
      <c r="CR2" s="17">
        <f t="shared" si="2"/>
        <v>10</v>
      </c>
      <c r="CS2" s="17">
        <f t="shared" si="2"/>
        <v>10</v>
      </c>
      <c r="CT2" s="17">
        <f t="shared" si="2"/>
        <v>10</v>
      </c>
      <c r="CU2" s="17">
        <f t="shared" si="2"/>
        <v>10</v>
      </c>
      <c r="CV2" s="17">
        <f t="shared" si="2"/>
        <v>10</v>
      </c>
      <c r="CW2" s="17">
        <f t="shared" si="2"/>
        <v>10</v>
      </c>
      <c r="CX2" s="17">
        <f t="shared" si="2"/>
        <v>11</v>
      </c>
      <c r="CY2" s="17">
        <f t="shared" si="2"/>
        <v>11</v>
      </c>
      <c r="CZ2" s="17">
        <f t="shared" si="2"/>
        <v>11</v>
      </c>
      <c r="DA2" s="17">
        <f t="shared" si="2"/>
        <v>11</v>
      </c>
      <c r="DB2" s="17">
        <f t="shared" ref="DB2:EG2" si="3">MONTH(DB6)</f>
        <v>11</v>
      </c>
      <c r="DC2" s="17">
        <f t="shared" si="3"/>
        <v>11</v>
      </c>
      <c r="DD2" s="17">
        <f t="shared" si="3"/>
        <v>11</v>
      </c>
      <c r="DE2" s="17">
        <f t="shared" si="3"/>
        <v>11</v>
      </c>
      <c r="DF2" s="17">
        <f t="shared" si="3"/>
        <v>11</v>
      </c>
      <c r="DG2" s="17">
        <f t="shared" si="3"/>
        <v>11</v>
      </c>
      <c r="DH2" s="17">
        <f t="shared" si="3"/>
        <v>11</v>
      </c>
      <c r="DI2" s="17">
        <f t="shared" si="3"/>
        <v>11</v>
      </c>
      <c r="DJ2" s="17">
        <f t="shared" si="3"/>
        <v>11</v>
      </c>
      <c r="DK2" s="17">
        <f t="shared" si="3"/>
        <v>11</v>
      </c>
      <c r="DL2" s="17">
        <f t="shared" si="3"/>
        <v>11</v>
      </c>
      <c r="DM2" s="17">
        <f t="shared" si="3"/>
        <v>11</v>
      </c>
      <c r="DN2" s="17">
        <f t="shared" si="3"/>
        <v>11</v>
      </c>
      <c r="DO2" s="17">
        <f t="shared" si="3"/>
        <v>11</v>
      </c>
      <c r="DP2" s="17">
        <f t="shared" si="3"/>
        <v>11</v>
      </c>
      <c r="DQ2" s="17">
        <f t="shared" si="3"/>
        <v>11</v>
      </c>
      <c r="DR2" s="17">
        <f t="shared" si="3"/>
        <v>11</v>
      </c>
      <c r="DS2" s="17">
        <f t="shared" si="3"/>
        <v>11</v>
      </c>
      <c r="DT2" s="17">
        <f t="shared" si="3"/>
        <v>11</v>
      </c>
      <c r="DU2" s="17">
        <f t="shared" si="3"/>
        <v>11</v>
      </c>
      <c r="DV2" s="17">
        <f t="shared" si="3"/>
        <v>11</v>
      </c>
      <c r="DW2" s="17">
        <f t="shared" si="3"/>
        <v>11</v>
      </c>
      <c r="DX2" s="17">
        <f t="shared" si="3"/>
        <v>11</v>
      </c>
      <c r="DY2" s="17">
        <f t="shared" si="3"/>
        <v>11</v>
      </c>
      <c r="DZ2" s="17">
        <f t="shared" si="3"/>
        <v>11</v>
      </c>
      <c r="EA2" s="17">
        <f t="shared" si="3"/>
        <v>11</v>
      </c>
      <c r="EB2" s="17">
        <f t="shared" si="3"/>
        <v>12</v>
      </c>
      <c r="EC2" s="17">
        <f t="shared" si="3"/>
        <v>12</v>
      </c>
      <c r="ED2" s="17">
        <f t="shared" si="3"/>
        <v>12</v>
      </c>
      <c r="EE2" s="17">
        <f t="shared" si="3"/>
        <v>12</v>
      </c>
      <c r="EF2" s="17">
        <f t="shared" si="3"/>
        <v>12</v>
      </c>
      <c r="EG2" s="17">
        <f t="shared" si="3"/>
        <v>12</v>
      </c>
      <c r="EH2" s="17">
        <f t="shared" ref="EH2:FF2" si="4">MONTH(EH6)</f>
        <v>12</v>
      </c>
      <c r="EI2" s="17">
        <f t="shared" si="4"/>
        <v>12</v>
      </c>
      <c r="EJ2" s="17">
        <f t="shared" si="4"/>
        <v>12</v>
      </c>
      <c r="EK2" s="17">
        <f t="shared" si="4"/>
        <v>12</v>
      </c>
      <c r="EL2" s="17">
        <f t="shared" si="4"/>
        <v>12</v>
      </c>
      <c r="EM2" s="17">
        <f t="shared" si="4"/>
        <v>12</v>
      </c>
      <c r="EN2" s="17">
        <f t="shared" si="4"/>
        <v>12</v>
      </c>
      <c r="EO2" s="17">
        <f t="shared" si="4"/>
        <v>12</v>
      </c>
      <c r="EP2" s="17">
        <f t="shared" si="4"/>
        <v>12</v>
      </c>
      <c r="EQ2" s="17">
        <f t="shared" si="4"/>
        <v>12</v>
      </c>
      <c r="ER2" s="17">
        <f t="shared" si="4"/>
        <v>12</v>
      </c>
      <c r="ES2" s="17">
        <f t="shared" si="4"/>
        <v>12</v>
      </c>
      <c r="ET2" s="17">
        <f t="shared" si="4"/>
        <v>12</v>
      </c>
      <c r="EU2" s="17">
        <f t="shared" si="4"/>
        <v>12</v>
      </c>
      <c r="EV2" s="17">
        <f t="shared" si="4"/>
        <v>12</v>
      </c>
      <c r="EW2" s="17">
        <f t="shared" si="4"/>
        <v>12</v>
      </c>
      <c r="EX2" s="17">
        <f t="shared" si="4"/>
        <v>12</v>
      </c>
      <c r="EY2" s="17">
        <f t="shared" si="4"/>
        <v>12</v>
      </c>
      <c r="EZ2" s="17">
        <f t="shared" si="4"/>
        <v>12</v>
      </c>
      <c r="FA2" s="17">
        <f t="shared" si="4"/>
        <v>12</v>
      </c>
      <c r="FB2" s="17">
        <f t="shared" si="4"/>
        <v>12</v>
      </c>
      <c r="FC2" s="17">
        <f t="shared" si="4"/>
        <v>12</v>
      </c>
      <c r="FD2" s="17">
        <f t="shared" si="4"/>
        <v>12</v>
      </c>
      <c r="FE2" s="17">
        <f t="shared" si="4"/>
        <v>12</v>
      </c>
      <c r="FF2" s="17">
        <f t="shared" si="4"/>
        <v>12</v>
      </c>
    </row>
    <row r="3" spans="1:5932" ht="45" thickBot="1">
      <c r="A3" s="14"/>
      <c r="B3" s="14"/>
      <c r="C3" s="14"/>
      <c r="D3" s="14"/>
      <c r="E3" s="14"/>
      <c r="F3" s="14"/>
      <c r="G3" s="15"/>
      <c r="H3" s="15"/>
      <c r="I3" s="18" t="s">
        <v>443</v>
      </c>
      <c r="J3" s="19">
        <f t="shared" ref="J3:AO3" si="5">J6</f>
        <v>44044</v>
      </c>
      <c r="K3" s="19">
        <f t="shared" si="5"/>
        <v>44045</v>
      </c>
      <c r="L3" s="19">
        <f t="shared" si="5"/>
        <v>44046</v>
      </c>
      <c r="M3" s="19">
        <f t="shared" si="5"/>
        <v>44047</v>
      </c>
      <c r="N3" s="19">
        <f t="shared" si="5"/>
        <v>44048</v>
      </c>
      <c r="O3" s="19">
        <f t="shared" si="5"/>
        <v>44049</v>
      </c>
      <c r="P3" s="19">
        <f t="shared" si="5"/>
        <v>44050</v>
      </c>
      <c r="Q3" s="19">
        <f t="shared" si="5"/>
        <v>44051</v>
      </c>
      <c r="R3" s="19">
        <f t="shared" si="5"/>
        <v>44052</v>
      </c>
      <c r="S3" s="19">
        <f t="shared" si="5"/>
        <v>44053</v>
      </c>
      <c r="T3" s="19">
        <f t="shared" si="5"/>
        <v>44054</v>
      </c>
      <c r="U3" s="19">
        <f t="shared" si="5"/>
        <v>44055</v>
      </c>
      <c r="V3" s="19">
        <f t="shared" si="5"/>
        <v>44056</v>
      </c>
      <c r="W3" s="19">
        <f t="shared" si="5"/>
        <v>44057</v>
      </c>
      <c r="X3" s="19">
        <f t="shared" si="5"/>
        <v>44058</v>
      </c>
      <c r="Y3" s="19">
        <f t="shared" si="5"/>
        <v>44059</v>
      </c>
      <c r="Z3" s="19">
        <f t="shared" si="5"/>
        <v>44060</v>
      </c>
      <c r="AA3" s="19">
        <f t="shared" si="5"/>
        <v>44061</v>
      </c>
      <c r="AB3" s="19">
        <f t="shared" si="5"/>
        <v>44062</v>
      </c>
      <c r="AC3" s="19">
        <f t="shared" si="5"/>
        <v>44063</v>
      </c>
      <c r="AD3" s="19">
        <f t="shared" si="5"/>
        <v>44064</v>
      </c>
      <c r="AE3" s="19">
        <f t="shared" si="5"/>
        <v>44065</v>
      </c>
      <c r="AF3" s="19">
        <f t="shared" si="5"/>
        <v>44066</v>
      </c>
      <c r="AG3" s="19">
        <f t="shared" si="5"/>
        <v>44067</v>
      </c>
      <c r="AH3" s="19">
        <f t="shared" si="5"/>
        <v>44068</v>
      </c>
      <c r="AI3" s="19">
        <f t="shared" si="5"/>
        <v>44069</v>
      </c>
      <c r="AJ3" s="19">
        <f t="shared" si="5"/>
        <v>44070</v>
      </c>
      <c r="AK3" s="19">
        <f t="shared" si="5"/>
        <v>44071</v>
      </c>
      <c r="AL3" s="19">
        <f t="shared" si="5"/>
        <v>44072</v>
      </c>
      <c r="AM3" s="19">
        <f t="shared" si="5"/>
        <v>44073</v>
      </c>
      <c r="AN3" s="19">
        <f t="shared" si="5"/>
        <v>44074</v>
      </c>
      <c r="AO3" s="19">
        <f t="shared" si="5"/>
        <v>44075</v>
      </c>
      <c r="AP3" s="19">
        <f t="shared" ref="AP3:BU3" si="6">AP6</f>
        <v>44076</v>
      </c>
      <c r="AQ3" s="19">
        <f t="shared" si="6"/>
        <v>44077</v>
      </c>
      <c r="AR3" s="19">
        <f t="shared" si="6"/>
        <v>44078</v>
      </c>
      <c r="AS3" s="19">
        <f t="shared" si="6"/>
        <v>44079</v>
      </c>
      <c r="AT3" s="19">
        <f t="shared" si="6"/>
        <v>44080</v>
      </c>
      <c r="AU3" s="19">
        <f t="shared" si="6"/>
        <v>44081</v>
      </c>
      <c r="AV3" s="19">
        <f t="shared" si="6"/>
        <v>44082</v>
      </c>
      <c r="AW3" s="19">
        <f t="shared" si="6"/>
        <v>44083</v>
      </c>
      <c r="AX3" s="19">
        <f t="shared" si="6"/>
        <v>44084</v>
      </c>
      <c r="AY3" s="19">
        <f t="shared" si="6"/>
        <v>44085</v>
      </c>
      <c r="AZ3" s="19">
        <f t="shared" si="6"/>
        <v>44086</v>
      </c>
      <c r="BA3" s="19">
        <f t="shared" si="6"/>
        <v>44087</v>
      </c>
      <c r="BB3" s="19">
        <f t="shared" si="6"/>
        <v>44088</v>
      </c>
      <c r="BC3" s="19">
        <f t="shared" si="6"/>
        <v>44089</v>
      </c>
      <c r="BD3" s="19">
        <f t="shared" si="6"/>
        <v>44090</v>
      </c>
      <c r="BE3" s="19">
        <f t="shared" si="6"/>
        <v>44091</v>
      </c>
      <c r="BF3" s="19">
        <f t="shared" si="6"/>
        <v>44092</v>
      </c>
      <c r="BG3" s="19">
        <f t="shared" si="6"/>
        <v>44093</v>
      </c>
      <c r="BH3" s="19">
        <f t="shared" si="6"/>
        <v>44094</v>
      </c>
      <c r="BI3" s="19">
        <f t="shared" si="6"/>
        <v>44095</v>
      </c>
      <c r="BJ3" s="19">
        <f t="shared" si="6"/>
        <v>44096</v>
      </c>
      <c r="BK3" s="19">
        <f t="shared" si="6"/>
        <v>44097</v>
      </c>
      <c r="BL3" s="19">
        <f t="shared" si="6"/>
        <v>44098</v>
      </c>
      <c r="BM3" s="19">
        <f t="shared" si="6"/>
        <v>44099</v>
      </c>
      <c r="BN3" s="19">
        <f t="shared" si="6"/>
        <v>44100</v>
      </c>
      <c r="BO3" s="19">
        <f t="shared" si="6"/>
        <v>44101</v>
      </c>
      <c r="BP3" s="19">
        <f t="shared" si="6"/>
        <v>44102</v>
      </c>
      <c r="BQ3" s="19">
        <f t="shared" si="6"/>
        <v>44103</v>
      </c>
      <c r="BR3" s="19">
        <f t="shared" si="6"/>
        <v>44104</v>
      </c>
      <c r="BS3" s="19">
        <f t="shared" si="6"/>
        <v>44105</v>
      </c>
      <c r="BT3" s="19">
        <f t="shared" si="6"/>
        <v>44106</v>
      </c>
      <c r="BU3" s="19">
        <f t="shared" si="6"/>
        <v>44107</v>
      </c>
      <c r="BV3" s="19">
        <f t="shared" ref="BV3:DA3" si="7">BV6</f>
        <v>44108</v>
      </c>
      <c r="BW3" s="19">
        <f t="shared" si="7"/>
        <v>44109</v>
      </c>
      <c r="BX3" s="19">
        <f t="shared" si="7"/>
        <v>44110</v>
      </c>
      <c r="BY3" s="19">
        <f t="shared" si="7"/>
        <v>44111</v>
      </c>
      <c r="BZ3" s="19">
        <f t="shared" si="7"/>
        <v>44112</v>
      </c>
      <c r="CA3" s="19">
        <f t="shared" si="7"/>
        <v>44113</v>
      </c>
      <c r="CB3" s="19">
        <f t="shared" si="7"/>
        <v>44114</v>
      </c>
      <c r="CC3" s="19">
        <f t="shared" si="7"/>
        <v>44115</v>
      </c>
      <c r="CD3" s="19">
        <f t="shared" si="7"/>
        <v>44116</v>
      </c>
      <c r="CE3" s="19">
        <f t="shared" si="7"/>
        <v>44117</v>
      </c>
      <c r="CF3" s="19">
        <f t="shared" si="7"/>
        <v>44118</v>
      </c>
      <c r="CG3" s="19">
        <f t="shared" si="7"/>
        <v>44119</v>
      </c>
      <c r="CH3" s="19">
        <f t="shared" si="7"/>
        <v>44120</v>
      </c>
      <c r="CI3" s="19">
        <f t="shared" si="7"/>
        <v>44121</v>
      </c>
      <c r="CJ3" s="19">
        <f t="shared" si="7"/>
        <v>44122</v>
      </c>
      <c r="CK3" s="19">
        <f t="shared" si="7"/>
        <v>44123</v>
      </c>
      <c r="CL3" s="19">
        <f t="shared" si="7"/>
        <v>44124</v>
      </c>
      <c r="CM3" s="19">
        <f t="shared" si="7"/>
        <v>44125</v>
      </c>
      <c r="CN3" s="19">
        <f t="shared" si="7"/>
        <v>44126</v>
      </c>
      <c r="CO3" s="19">
        <f t="shared" si="7"/>
        <v>44127</v>
      </c>
      <c r="CP3" s="19">
        <f t="shared" si="7"/>
        <v>44128</v>
      </c>
      <c r="CQ3" s="19">
        <f t="shared" si="7"/>
        <v>44129</v>
      </c>
      <c r="CR3" s="19">
        <f t="shared" si="7"/>
        <v>44130</v>
      </c>
      <c r="CS3" s="19">
        <f t="shared" si="7"/>
        <v>44131</v>
      </c>
      <c r="CT3" s="19">
        <f t="shared" si="7"/>
        <v>44132</v>
      </c>
      <c r="CU3" s="19">
        <f t="shared" si="7"/>
        <v>44133</v>
      </c>
      <c r="CV3" s="19">
        <f t="shared" si="7"/>
        <v>44134</v>
      </c>
      <c r="CW3" s="19">
        <f t="shared" si="7"/>
        <v>44135</v>
      </c>
      <c r="CX3" s="19">
        <f t="shared" si="7"/>
        <v>44136</v>
      </c>
      <c r="CY3" s="19">
        <f t="shared" si="7"/>
        <v>44137</v>
      </c>
      <c r="CZ3" s="19">
        <f t="shared" si="7"/>
        <v>44138</v>
      </c>
      <c r="DA3" s="19">
        <f t="shared" si="7"/>
        <v>44139</v>
      </c>
      <c r="DB3" s="19">
        <f t="shared" ref="DB3:EG3" si="8">DB6</f>
        <v>44140</v>
      </c>
      <c r="DC3" s="19">
        <f t="shared" si="8"/>
        <v>44141</v>
      </c>
      <c r="DD3" s="19">
        <f t="shared" si="8"/>
        <v>44142</v>
      </c>
      <c r="DE3" s="19">
        <f t="shared" si="8"/>
        <v>44143</v>
      </c>
      <c r="DF3" s="19">
        <f t="shared" si="8"/>
        <v>44144</v>
      </c>
      <c r="DG3" s="19">
        <f t="shared" si="8"/>
        <v>44145</v>
      </c>
      <c r="DH3" s="19">
        <f t="shared" si="8"/>
        <v>44146</v>
      </c>
      <c r="DI3" s="19">
        <f t="shared" si="8"/>
        <v>44147</v>
      </c>
      <c r="DJ3" s="19">
        <f t="shared" si="8"/>
        <v>44148</v>
      </c>
      <c r="DK3" s="19">
        <f t="shared" si="8"/>
        <v>44149</v>
      </c>
      <c r="DL3" s="19">
        <f t="shared" si="8"/>
        <v>44150</v>
      </c>
      <c r="DM3" s="19">
        <f t="shared" si="8"/>
        <v>44151</v>
      </c>
      <c r="DN3" s="19">
        <f t="shared" si="8"/>
        <v>44152</v>
      </c>
      <c r="DO3" s="19">
        <f t="shared" si="8"/>
        <v>44153</v>
      </c>
      <c r="DP3" s="19">
        <f t="shared" si="8"/>
        <v>44154</v>
      </c>
      <c r="DQ3" s="19">
        <f t="shared" si="8"/>
        <v>44155</v>
      </c>
      <c r="DR3" s="19">
        <f t="shared" si="8"/>
        <v>44156</v>
      </c>
      <c r="DS3" s="19">
        <f t="shared" si="8"/>
        <v>44157</v>
      </c>
      <c r="DT3" s="19">
        <f t="shared" si="8"/>
        <v>44158</v>
      </c>
      <c r="DU3" s="19">
        <f t="shared" si="8"/>
        <v>44159</v>
      </c>
      <c r="DV3" s="19">
        <f t="shared" si="8"/>
        <v>44160</v>
      </c>
      <c r="DW3" s="19">
        <f t="shared" si="8"/>
        <v>44161</v>
      </c>
      <c r="DX3" s="19">
        <f t="shared" si="8"/>
        <v>44162</v>
      </c>
      <c r="DY3" s="19">
        <f t="shared" si="8"/>
        <v>44163</v>
      </c>
      <c r="DZ3" s="19">
        <f t="shared" si="8"/>
        <v>44164</v>
      </c>
      <c r="EA3" s="19">
        <f t="shared" si="8"/>
        <v>44165</v>
      </c>
      <c r="EB3" s="19">
        <f t="shared" si="8"/>
        <v>44166</v>
      </c>
      <c r="EC3" s="19">
        <f t="shared" si="8"/>
        <v>44167</v>
      </c>
      <c r="ED3" s="19">
        <f t="shared" si="8"/>
        <v>44168</v>
      </c>
      <c r="EE3" s="19">
        <f t="shared" si="8"/>
        <v>44169</v>
      </c>
      <c r="EF3" s="19">
        <f t="shared" si="8"/>
        <v>44170</v>
      </c>
      <c r="EG3" s="19">
        <f t="shared" si="8"/>
        <v>44171</v>
      </c>
      <c r="EH3" s="19">
        <f t="shared" ref="EH3:FF3" si="9">EH6</f>
        <v>44172</v>
      </c>
      <c r="EI3" s="19">
        <f t="shared" si="9"/>
        <v>44173</v>
      </c>
      <c r="EJ3" s="19">
        <f t="shared" si="9"/>
        <v>44174</v>
      </c>
      <c r="EK3" s="19">
        <f t="shared" si="9"/>
        <v>44175</v>
      </c>
      <c r="EL3" s="19">
        <f t="shared" si="9"/>
        <v>44176</v>
      </c>
      <c r="EM3" s="19">
        <f t="shared" si="9"/>
        <v>44177</v>
      </c>
      <c r="EN3" s="19">
        <f t="shared" si="9"/>
        <v>44178</v>
      </c>
      <c r="EO3" s="19">
        <f t="shared" si="9"/>
        <v>44179</v>
      </c>
      <c r="EP3" s="19">
        <f t="shared" si="9"/>
        <v>44180</v>
      </c>
      <c r="EQ3" s="19">
        <f t="shared" si="9"/>
        <v>44181</v>
      </c>
      <c r="ER3" s="19">
        <f t="shared" si="9"/>
        <v>44182</v>
      </c>
      <c r="ES3" s="19">
        <f t="shared" si="9"/>
        <v>44183</v>
      </c>
      <c r="ET3" s="19">
        <f t="shared" si="9"/>
        <v>44184</v>
      </c>
      <c r="EU3" s="19">
        <f t="shared" si="9"/>
        <v>44185</v>
      </c>
      <c r="EV3" s="19">
        <f t="shared" si="9"/>
        <v>44186</v>
      </c>
      <c r="EW3" s="19">
        <f t="shared" si="9"/>
        <v>44187</v>
      </c>
      <c r="EX3" s="19">
        <f t="shared" si="9"/>
        <v>44188</v>
      </c>
      <c r="EY3" s="19">
        <f t="shared" si="9"/>
        <v>44189</v>
      </c>
      <c r="EZ3" s="19">
        <f t="shared" si="9"/>
        <v>44190</v>
      </c>
      <c r="FA3" s="19">
        <f t="shared" si="9"/>
        <v>44191</v>
      </c>
      <c r="FB3" s="19">
        <f t="shared" si="9"/>
        <v>44192</v>
      </c>
      <c r="FC3" s="19">
        <f t="shared" si="9"/>
        <v>44193</v>
      </c>
      <c r="FD3" s="19">
        <f t="shared" si="9"/>
        <v>44194</v>
      </c>
      <c r="FE3" s="19">
        <f t="shared" si="9"/>
        <v>44195</v>
      </c>
      <c r="FF3" s="19">
        <f t="shared" si="9"/>
        <v>44196</v>
      </c>
    </row>
    <row r="4" spans="1:5932" ht="15.75" thickBot="1">
      <c r="A4" s="14"/>
      <c r="B4" s="14"/>
      <c r="C4" s="14"/>
      <c r="D4" s="14"/>
      <c r="E4" s="14"/>
      <c r="F4" s="14"/>
      <c r="G4" s="15"/>
      <c r="H4" s="15"/>
      <c r="I4" s="20" t="s">
        <v>444</v>
      </c>
      <c r="J4" s="21">
        <f t="shared" ref="J4:AO4" si="10">DAY(J6)</f>
        <v>1</v>
      </c>
      <c r="K4" s="21">
        <f t="shared" si="10"/>
        <v>2</v>
      </c>
      <c r="L4" s="21">
        <f t="shared" si="10"/>
        <v>3</v>
      </c>
      <c r="M4" s="21">
        <f t="shared" si="10"/>
        <v>4</v>
      </c>
      <c r="N4" s="21">
        <f t="shared" si="10"/>
        <v>5</v>
      </c>
      <c r="O4" s="21">
        <f t="shared" si="10"/>
        <v>6</v>
      </c>
      <c r="P4" s="21">
        <f t="shared" si="10"/>
        <v>7</v>
      </c>
      <c r="Q4" s="21">
        <f t="shared" si="10"/>
        <v>8</v>
      </c>
      <c r="R4" s="21">
        <f t="shared" si="10"/>
        <v>9</v>
      </c>
      <c r="S4" s="21">
        <f t="shared" si="10"/>
        <v>10</v>
      </c>
      <c r="T4" s="21">
        <f t="shared" si="10"/>
        <v>11</v>
      </c>
      <c r="U4" s="21">
        <f t="shared" si="10"/>
        <v>12</v>
      </c>
      <c r="V4" s="21">
        <f t="shared" si="10"/>
        <v>13</v>
      </c>
      <c r="W4" s="21">
        <f t="shared" si="10"/>
        <v>14</v>
      </c>
      <c r="X4" s="21">
        <f t="shared" si="10"/>
        <v>15</v>
      </c>
      <c r="Y4" s="21">
        <f t="shared" si="10"/>
        <v>16</v>
      </c>
      <c r="Z4" s="21">
        <f t="shared" si="10"/>
        <v>17</v>
      </c>
      <c r="AA4" s="21">
        <f t="shared" si="10"/>
        <v>18</v>
      </c>
      <c r="AB4" s="21">
        <f t="shared" si="10"/>
        <v>19</v>
      </c>
      <c r="AC4" s="21">
        <f t="shared" si="10"/>
        <v>20</v>
      </c>
      <c r="AD4" s="21">
        <f t="shared" si="10"/>
        <v>21</v>
      </c>
      <c r="AE4" s="21">
        <f t="shared" si="10"/>
        <v>22</v>
      </c>
      <c r="AF4" s="21">
        <f t="shared" si="10"/>
        <v>23</v>
      </c>
      <c r="AG4" s="21">
        <f t="shared" si="10"/>
        <v>24</v>
      </c>
      <c r="AH4" s="21">
        <f t="shared" si="10"/>
        <v>25</v>
      </c>
      <c r="AI4" s="21">
        <f t="shared" si="10"/>
        <v>26</v>
      </c>
      <c r="AJ4" s="21">
        <f t="shared" si="10"/>
        <v>27</v>
      </c>
      <c r="AK4" s="21">
        <f t="shared" si="10"/>
        <v>28</v>
      </c>
      <c r="AL4" s="21">
        <f t="shared" si="10"/>
        <v>29</v>
      </c>
      <c r="AM4" s="21">
        <f t="shared" si="10"/>
        <v>30</v>
      </c>
      <c r="AN4" s="21">
        <f t="shared" si="10"/>
        <v>31</v>
      </c>
      <c r="AO4" s="21">
        <f t="shared" si="10"/>
        <v>1</v>
      </c>
      <c r="AP4" s="21">
        <f t="shared" ref="AP4:BU4" si="11">DAY(AP6)</f>
        <v>2</v>
      </c>
      <c r="AQ4" s="21">
        <f t="shared" si="11"/>
        <v>3</v>
      </c>
      <c r="AR4" s="21">
        <f t="shared" si="11"/>
        <v>4</v>
      </c>
      <c r="AS4" s="21">
        <f t="shared" si="11"/>
        <v>5</v>
      </c>
      <c r="AT4" s="21">
        <f t="shared" si="11"/>
        <v>6</v>
      </c>
      <c r="AU4" s="21">
        <f t="shared" si="11"/>
        <v>7</v>
      </c>
      <c r="AV4" s="21">
        <f t="shared" si="11"/>
        <v>8</v>
      </c>
      <c r="AW4" s="21">
        <f t="shared" si="11"/>
        <v>9</v>
      </c>
      <c r="AX4" s="21">
        <f t="shared" si="11"/>
        <v>10</v>
      </c>
      <c r="AY4" s="21">
        <f t="shared" si="11"/>
        <v>11</v>
      </c>
      <c r="AZ4" s="21">
        <f t="shared" si="11"/>
        <v>12</v>
      </c>
      <c r="BA4" s="21">
        <f t="shared" si="11"/>
        <v>13</v>
      </c>
      <c r="BB4" s="21">
        <f t="shared" si="11"/>
        <v>14</v>
      </c>
      <c r="BC4" s="21">
        <f t="shared" si="11"/>
        <v>15</v>
      </c>
      <c r="BD4" s="21">
        <f t="shared" si="11"/>
        <v>16</v>
      </c>
      <c r="BE4" s="21">
        <f t="shared" si="11"/>
        <v>17</v>
      </c>
      <c r="BF4" s="21">
        <f t="shared" si="11"/>
        <v>18</v>
      </c>
      <c r="BG4" s="21">
        <f t="shared" si="11"/>
        <v>19</v>
      </c>
      <c r="BH4" s="21">
        <f t="shared" si="11"/>
        <v>20</v>
      </c>
      <c r="BI4" s="21">
        <f t="shared" si="11"/>
        <v>21</v>
      </c>
      <c r="BJ4" s="21">
        <f t="shared" si="11"/>
        <v>22</v>
      </c>
      <c r="BK4" s="21">
        <f t="shared" si="11"/>
        <v>23</v>
      </c>
      <c r="BL4" s="21">
        <f t="shared" si="11"/>
        <v>24</v>
      </c>
      <c r="BM4" s="21">
        <f t="shared" si="11"/>
        <v>25</v>
      </c>
      <c r="BN4" s="21">
        <f t="shared" si="11"/>
        <v>26</v>
      </c>
      <c r="BO4" s="21">
        <f t="shared" si="11"/>
        <v>27</v>
      </c>
      <c r="BP4" s="21">
        <f t="shared" si="11"/>
        <v>28</v>
      </c>
      <c r="BQ4" s="21">
        <f t="shared" si="11"/>
        <v>29</v>
      </c>
      <c r="BR4" s="21">
        <f t="shared" si="11"/>
        <v>30</v>
      </c>
      <c r="BS4" s="21">
        <f t="shared" si="11"/>
        <v>1</v>
      </c>
      <c r="BT4" s="21">
        <f t="shared" si="11"/>
        <v>2</v>
      </c>
      <c r="BU4" s="21">
        <f t="shared" si="11"/>
        <v>3</v>
      </c>
      <c r="BV4" s="21">
        <f t="shared" ref="BV4:DA4" si="12">DAY(BV6)</f>
        <v>4</v>
      </c>
      <c r="BW4" s="21">
        <f t="shared" si="12"/>
        <v>5</v>
      </c>
      <c r="BX4" s="21">
        <f t="shared" si="12"/>
        <v>6</v>
      </c>
      <c r="BY4" s="21">
        <f t="shared" si="12"/>
        <v>7</v>
      </c>
      <c r="BZ4" s="21">
        <f t="shared" si="12"/>
        <v>8</v>
      </c>
      <c r="CA4" s="21">
        <f t="shared" si="12"/>
        <v>9</v>
      </c>
      <c r="CB4" s="21">
        <f t="shared" si="12"/>
        <v>10</v>
      </c>
      <c r="CC4" s="21">
        <f t="shared" si="12"/>
        <v>11</v>
      </c>
      <c r="CD4" s="21">
        <f t="shared" si="12"/>
        <v>12</v>
      </c>
      <c r="CE4" s="21">
        <f t="shared" si="12"/>
        <v>13</v>
      </c>
      <c r="CF4" s="21">
        <f t="shared" si="12"/>
        <v>14</v>
      </c>
      <c r="CG4" s="21">
        <f t="shared" si="12"/>
        <v>15</v>
      </c>
      <c r="CH4" s="21">
        <f t="shared" si="12"/>
        <v>16</v>
      </c>
      <c r="CI4" s="21">
        <f t="shared" si="12"/>
        <v>17</v>
      </c>
      <c r="CJ4" s="21">
        <f t="shared" si="12"/>
        <v>18</v>
      </c>
      <c r="CK4" s="21">
        <f t="shared" si="12"/>
        <v>19</v>
      </c>
      <c r="CL4" s="21">
        <f t="shared" si="12"/>
        <v>20</v>
      </c>
      <c r="CM4" s="21">
        <f t="shared" si="12"/>
        <v>21</v>
      </c>
      <c r="CN4" s="21">
        <f t="shared" si="12"/>
        <v>22</v>
      </c>
      <c r="CO4" s="21">
        <f t="shared" si="12"/>
        <v>23</v>
      </c>
      <c r="CP4" s="21">
        <f t="shared" si="12"/>
        <v>24</v>
      </c>
      <c r="CQ4" s="21">
        <f t="shared" si="12"/>
        <v>25</v>
      </c>
      <c r="CR4" s="21">
        <f t="shared" si="12"/>
        <v>26</v>
      </c>
      <c r="CS4" s="21">
        <f t="shared" si="12"/>
        <v>27</v>
      </c>
      <c r="CT4" s="21">
        <f t="shared" si="12"/>
        <v>28</v>
      </c>
      <c r="CU4" s="21">
        <f t="shared" si="12"/>
        <v>29</v>
      </c>
      <c r="CV4" s="21">
        <f t="shared" si="12"/>
        <v>30</v>
      </c>
      <c r="CW4" s="21">
        <f t="shared" si="12"/>
        <v>31</v>
      </c>
      <c r="CX4" s="21">
        <f t="shared" si="12"/>
        <v>1</v>
      </c>
      <c r="CY4" s="21">
        <f t="shared" si="12"/>
        <v>2</v>
      </c>
      <c r="CZ4" s="21">
        <f t="shared" si="12"/>
        <v>3</v>
      </c>
      <c r="DA4" s="21">
        <f t="shared" si="12"/>
        <v>4</v>
      </c>
      <c r="DB4" s="21">
        <f t="shared" ref="DB4:EG4" si="13">DAY(DB6)</f>
        <v>5</v>
      </c>
      <c r="DC4" s="21">
        <f t="shared" si="13"/>
        <v>6</v>
      </c>
      <c r="DD4" s="21">
        <f t="shared" si="13"/>
        <v>7</v>
      </c>
      <c r="DE4" s="21">
        <f t="shared" si="13"/>
        <v>8</v>
      </c>
      <c r="DF4" s="21">
        <f t="shared" si="13"/>
        <v>9</v>
      </c>
      <c r="DG4" s="21">
        <f t="shared" si="13"/>
        <v>10</v>
      </c>
      <c r="DH4" s="21">
        <f t="shared" si="13"/>
        <v>11</v>
      </c>
      <c r="DI4" s="21">
        <f t="shared" si="13"/>
        <v>12</v>
      </c>
      <c r="DJ4" s="21">
        <f t="shared" si="13"/>
        <v>13</v>
      </c>
      <c r="DK4" s="21">
        <f t="shared" si="13"/>
        <v>14</v>
      </c>
      <c r="DL4" s="21">
        <f t="shared" si="13"/>
        <v>15</v>
      </c>
      <c r="DM4" s="21">
        <f t="shared" si="13"/>
        <v>16</v>
      </c>
      <c r="DN4" s="21">
        <f t="shared" si="13"/>
        <v>17</v>
      </c>
      <c r="DO4" s="21">
        <f t="shared" si="13"/>
        <v>18</v>
      </c>
      <c r="DP4" s="21">
        <f t="shared" si="13"/>
        <v>19</v>
      </c>
      <c r="DQ4" s="21">
        <f t="shared" si="13"/>
        <v>20</v>
      </c>
      <c r="DR4" s="21">
        <f t="shared" si="13"/>
        <v>21</v>
      </c>
      <c r="DS4" s="21">
        <f t="shared" si="13"/>
        <v>22</v>
      </c>
      <c r="DT4" s="21">
        <f t="shared" si="13"/>
        <v>23</v>
      </c>
      <c r="DU4" s="21">
        <f t="shared" si="13"/>
        <v>24</v>
      </c>
      <c r="DV4" s="21">
        <f t="shared" si="13"/>
        <v>25</v>
      </c>
      <c r="DW4" s="21">
        <f t="shared" si="13"/>
        <v>26</v>
      </c>
      <c r="DX4" s="21">
        <f t="shared" si="13"/>
        <v>27</v>
      </c>
      <c r="DY4" s="21">
        <f t="shared" si="13"/>
        <v>28</v>
      </c>
      <c r="DZ4" s="21">
        <f t="shared" si="13"/>
        <v>29</v>
      </c>
      <c r="EA4" s="21">
        <f t="shared" si="13"/>
        <v>30</v>
      </c>
      <c r="EB4" s="21">
        <f t="shared" si="13"/>
        <v>1</v>
      </c>
      <c r="EC4" s="21">
        <f t="shared" si="13"/>
        <v>2</v>
      </c>
      <c r="ED4" s="21">
        <f t="shared" si="13"/>
        <v>3</v>
      </c>
      <c r="EE4" s="21">
        <f t="shared" si="13"/>
        <v>4</v>
      </c>
      <c r="EF4" s="21">
        <f t="shared" si="13"/>
        <v>5</v>
      </c>
      <c r="EG4" s="21">
        <f t="shared" si="13"/>
        <v>6</v>
      </c>
      <c r="EH4" s="21">
        <f t="shared" ref="EH4:FF4" si="14">DAY(EH6)</f>
        <v>7</v>
      </c>
      <c r="EI4" s="21">
        <f t="shared" si="14"/>
        <v>8</v>
      </c>
      <c r="EJ4" s="21">
        <f t="shared" si="14"/>
        <v>9</v>
      </c>
      <c r="EK4" s="21">
        <f t="shared" si="14"/>
        <v>10</v>
      </c>
      <c r="EL4" s="21">
        <f t="shared" si="14"/>
        <v>11</v>
      </c>
      <c r="EM4" s="21">
        <f t="shared" si="14"/>
        <v>12</v>
      </c>
      <c r="EN4" s="21">
        <f t="shared" si="14"/>
        <v>13</v>
      </c>
      <c r="EO4" s="21">
        <f t="shared" si="14"/>
        <v>14</v>
      </c>
      <c r="EP4" s="21">
        <f t="shared" si="14"/>
        <v>15</v>
      </c>
      <c r="EQ4" s="21">
        <f t="shared" si="14"/>
        <v>16</v>
      </c>
      <c r="ER4" s="21">
        <f t="shared" si="14"/>
        <v>17</v>
      </c>
      <c r="ES4" s="21">
        <f t="shared" si="14"/>
        <v>18</v>
      </c>
      <c r="ET4" s="21">
        <f t="shared" si="14"/>
        <v>19</v>
      </c>
      <c r="EU4" s="21">
        <f t="shared" si="14"/>
        <v>20</v>
      </c>
      <c r="EV4" s="21">
        <f t="shared" si="14"/>
        <v>21</v>
      </c>
      <c r="EW4" s="21">
        <f t="shared" si="14"/>
        <v>22</v>
      </c>
      <c r="EX4" s="21">
        <f t="shared" si="14"/>
        <v>23</v>
      </c>
      <c r="EY4" s="21">
        <f t="shared" si="14"/>
        <v>24</v>
      </c>
      <c r="EZ4" s="21">
        <f t="shared" si="14"/>
        <v>25</v>
      </c>
      <c r="FA4" s="21">
        <f t="shared" si="14"/>
        <v>26</v>
      </c>
      <c r="FB4" s="21">
        <f t="shared" si="14"/>
        <v>27</v>
      </c>
      <c r="FC4" s="21">
        <f t="shared" si="14"/>
        <v>28</v>
      </c>
      <c r="FD4" s="21">
        <f t="shared" si="14"/>
        <v>29</v>
      </c>
      <c r="FE4" s="21">
        <f t="shared" si="14"/>
        <v>30</v>
      </c>
      <c r="FF4" s="21">
        <f t="shared" si="14"/>
        <v>31</v>
      </c>
    </row>
    <row r="5" spans="1:5932" ht="41.25" thickBot="1">
      <c r="A5" s="14"/>
      <c r="B5" s="14"/>
      <c r="C5" s="14"/>
      <c r="D5" s="14"/>
      <c r="E5" s="14"/>
      <c r="F5" s="14"/>
      <c r="G5" s="15"/>
      <c r="H5" s="15"/>
      <c r="I5" s="22" t="s">
        <v>445</v>
      </c>
      <c r="J5" s="23">
        <f t="shared" ref="J5:AO5" si="15">J6</f>
        <v>44044</v>
      </c>
      <c r="K5" s="23">
        <f t="shared" si="15"/>
        <v>44045</v>
      </c>
      <c r="L5" s="23">
        <f t="shared" si="15"/>
        <v>44046</v>
      </c>
      <c r="M5" s="23">
        <f t="shared" si="15"/>
        <v>44047</v>
      </c>
      <c r="N5" s="23">
        <f t="shared" si="15"/>
        <v>44048</v>
      </c>
      <c r="O5" s="23">
        <f t="shared" si="15"/>
        <v>44049</v>
      </c>
      <c r="P5" s="23">
        <f t="shared" si="15"/>
        <v>44050</v>
      </c>
      <c r="Q5" s="23">
        <f t="shared" si="15"/>
        <v>44051</v>
      </c>
      <c r="R5" s="23">
        <f t="shared" si="15"/>
        <v>44052</v>
      </c>
      <c r="S5" s="23">
        <f t="shared" si="15"/>
        <v>44053</v>
      </c>
      <c r="T5" s="23">
        <f t="shared" si="15"/>
        <v>44054</v>
      </c>
      <c r="U5" s="23">
        <f t="shared" si="15"/>
        <v>44055</v>
      </c>
      <c r="V5" s="23">
        <f t="shared" si="15"/>
        <v>44056</v>
      </c>
      <c r="W5" s="23">
        <f t="shared" si="15"/>
        <v>44057</v>
      </c>
      <c r="X5" s="23">
        <f t="shared" si="15"/>
        <v>44058</v>
      </c>
      <c r="Y5" s="23">
        <f t="shared" si="15"/>
        <v>44059</v>
      </c>
      <c r="Z5" s="23">
        <f t="shared" si="15"/>
        <v>44060</v>
      </c>
      <c r="AA5" s="23">
        <f t="shared" si="15"/>
        <v>44061</v>
      </c>
      <c r="AB5" s="23">
        <f t="shared" si="15"/>
        <v>44062</v>
      </c>
      <c r="AC5" s="23">
        <f t="shared" si="15"/>
        <v>44063</v>
      </c>
      <c r="AD5" s="23">
        <f t="shared" si="15"/>
        <v>44064</v>
      </c>
      <c r="AE5" s="23">
        <f t="shared" si="15"/>
        <v>44065</v>
      </c>
      <c r="AF5" s="23">
        <f t="shared" si="15"/>
        <v>44066</v>
      </c>
      <c r="AG5" s="23">
        <f t="shared" si="15"/>
        <v>44067</v>
      </c>
      <c r="AH5" s="23">
        <f t="shared" si="15"/>
        <v>44068</v>
      </c>
      <c r="AI5" s="23">
        <f t="shared" si="15"/>
        <v>44069</v>
      </c>
      <c r="AJ5" s="23">
        <f t="shared" si="15"/>
        <v>44070</v>
      </c>
      <c r="AK5" s="23">
        <f t="shared" si="15"/>
        <v>44071</v>
      </c>
      <c r="AL5" s="23">
        <f t="shared" si="15"/>
        <v>44072</v>
      </c>
      <c r="AM5" s="23">
        <f t="shared" si="15"/>
        <v>44073</v>
      </c>
      <c r="AN5" s="23">
        <f t="shared" si="15"/>
        <v>44074</v>
      </c>
      <c r="AO5" s="23">
        <f t="shared" si="15"/>
        <v>44075</v>
      </c>
      <c r="AP5" s="23">
        <f t="shared" ref="AP5:BU5" si="16">AP6</f>
        <v>44076</v>
      </c>
      <c r="AQ5" s="23">
        <f t="shared" si="16"/>
        <v>44077</v>
      </c>
      <c r="AR5" s="23">
        <f t="shared" si="16"/>
        <v>44078</v>
      </c>
      <c r="AS5" s="23">
        <f t="shared" si="16"/>
        <v>44079</v>
      </c>
      <c r="AT5" s="23">
        <f t="shared" si="16"/>
        <v>44080</v>
      </c>
      <c r="AU5" s="23">
        <f t="shared" si="16"/>
        <v>44081</v>
      </c>
      <c r="AV5" s="23">
        <f t="shared" si="16"/>
        <v>44082</v>
      </c>
      <c r="AW5" s="23">
        <f t="shared" si="16"/>
        <v>44083</v>
      </c>
      <c r="AX5" s="23">
        <f t="shared" si="16"/>
        <v>44084</v>
      </c>
      <c r="AY5" s="23">
        <f t="shared" si="16"/>
        <v>44085</v>
      </c>
      <c r="AZ5" s="23">
        <f t="shared" si="16"/>
        <v>44086</v>
      </c>
      <c r="BA5" s="23">
        <f t="shared" si="16"/>
        <v>44087</v>
      </c>
      <c r="BB5" s="23">
        <f t="shared" si="16"/>
        <v>44088</v>
      </c>
      <c r="BC5" s="23">
        <f t="shared" si="16"/>
        <v>44089</v>
      </c>
      <c r="BD5" s="23">
        <f t="shared" si="16"/>
        <v>44090</v>
      </c>
      <c r="BE5" s="23">
        <f t="shared" si="16"/>
        <v>44091</v>
      </c>
      <c r="BF5" s="23">
        <f t="shared" si="16"/>
        <v>44092</v>
      </c>
      <c r="BG5" s="23">
        <f t="shared" si="16"/>
        <v>44093</v>
      </c>
      <c r="BH5" s="23">
        <f t="shared" si="16"/>
        <v>44094</v>
      </c>
      <c r="BI5" s="23">
        <f t="shared" si="16"/>
        <v>44095</v>
      </c>
      <c r="BJ5" s="23">
        <f t="shared" si="16"/>
        <v>44096</v>
      </c>
      <c r="BK5" s="23">
        <f t="shared" si="16"/>
        <v>44097</v>
      </c>
      <c r="BL5" s="23">
        <f t="shared" si="16"/>
        <v>44098</v>
      </c>
      <c r="BM5" s="23">
        <f t="shared" si="16"/>
        <v>44099</v>
      </c>
      <c r="BN5" s="23">
        <f t="shared" si="16"/>
        <v>44100</v>
      </c>
      <c r="BO5" s="23">
        <f t="shared" si="16"/>
        <v>44101</v>
      </c>
      <c r="BP5" s="23">
        <f t="shared" si="16"/>
        <v>44102</v>
      </c>
      <c r="BQ5" s="23">
        <f t="shared" si="16"/>
        <v>44103</v>
      </c>
      <c r="BR5" s="23">
        <f t="shared" si="16"/>
        <v>44104</v>
      </c>
      <c r="BS5" s="23">
        <f t="shared" si="16"/>
        <v>44105</v>
      </c>
      <c r="BT5" s="23">
        <f t="shared" si="16"/>
        <v>44106</v>
      </c>
      <c r="BU5" s="23">
        <f t="shared" si="16"/>
        <v>44107</v>
      </c>
      <c r="BV5" s="23">
        <f t="shared" ref="BV5:DA5" si="17">BV6</f>
        <v>44108</v>
      </c>
      <c r="BW5" s="23">
        <f t="shared" si="17"/>
        <v>44109</v>
      </c>
      <c r="BX5" s="23">
        <f t="shared" si="17"/>
        <v>44110</v>
      </c>
      <c r="BY5" s="23">
        <f t="shared" si="17"/>
        <v>44111</v>
      </c>
      <c r="BZ5" s="23">
        <f t="shared" si="17"/>
        <v>44112</v>
      </c>
      <c r="CA5" s="23">
        <f t="shared" si="17"/>
        <v>44113</v>
      </c>
      <c r="CB5" s="23">
        <f t="shared" si="17"/>
        <v>44114</v>
      </c>
      <c r="CC5" s="23">
        <f t="shared" si="17"/>
        <v>44115</v>
      </c>
      <c r="CD5" s="23">
        <f t="shared" si="17"/>
        <v>44116</v>
      </c>
      <c r="CE5" s="23">
        <f t="shared" si="17"/>
        <v>44117</v>
      </c>
      <c r="CF5" s="23">
        <f t="shared" si="17"/>
        <v>44118</v>
      </c>
      <c r="CG5" s="23">
        <f t="shared" si="17"/>
        <v>44119</v>
      </c>
      <c r="CH5" s="23">
        <f t="shared" si="17"/>
        <v>44120</v>
      </c>
      <c r="CI5" s="23">
        <f t="shared" si="17"/>
        <v>44121</v>
      </c>
      <c r="CJ5" s="23">
        <f t="shared" si="17"/>
        <v>44122</v>
      </c>
      <c r="CK5" s="23">
        <f t="shared" si="17"/>
        <v>44123</v>
      </c>
      <c r="CL5" s="23">
        <f t="shared" si="17"/>
        <v>44124</v>
      </c>
      <c r="CM5" s="23">
        <f t="shared" si="17"/>
        <v>44125</v>
      </c>
      <c r="CN5" s="23">
        <f t="shared" si="17"/>
        <v>44126</v>
      </c>
      <c r="CO5" s="23">
        <f t="shared" si="17"/>
        <v>44127</v>
      </c>
      <c r="CP5" s="23">
        <f t="shared" si="17"/>
        <v>44128</v>
      </c>
      <c r="CQ5" s="23">
        <f t="shared" si="17"/>
        <v>44129</v>
      </c>
      <c r="CR5" s="23">
        <f t="shared" si="17"/>
        <v>44130</v>
      </c>
      <c r="CS5" s="23">
        <f t="shared" si="17"/>
        <v>44131</v>
      </c>
      <c r="CT5" s="23">
        <f t="shared" si="17"/>
        <v>44132</v>
      </c>
      <c r="CU5" s="23">
        <f t="shared" si="17"/>
        <v>44133</v>
      </c>
      <c r="CV5" s="23">
        <f t="shared" si="17"/>
        <v>44134</v>
      </c>
      <c r="CW5" s="23">
        <f t="shared" si="17"/>
        <v>44135</v>
      </c>
      <c r="CX5" s="23">
        <f t="shared" si="17"/>
        <v>44136</v>
      </c>
      <c r="CY5" s="23">
        <f t="shared" si="17"/>
        <v>44137</v>
      </c>
      <c r="CZ5" s="23">
        <f t="shared" si="17"/>
        <v>44138</v>
      </c>
      <c r="DA5" s="23">
        <f t="shared" si="17"/>
        <v>44139</v>
      </c>
      <c r="DB5" s="23">
        <f t="shared" ref="DB5:EG5" si="18">DB6</f>
        <v>44140</v>
      </c>
      <c r="DC5" s="23">
        <f t="shared" si="18"/>
        <v>44141</v>
      </c>
      <c r="DD5" s="23">
        <f t="shared" si="18"/>
        <v>44142</v>
      </c>
      <c r="DE5" s="23">
        <f t="shared" si="18"/>
        <v>44143</v>
      </c>
      <c r="DF5" s="23">
        <f t="shared" si="18"/>
        <v>44144</v>
      </c>
      <c r="DG5" s="23">
        <f t="shared" si="18"/>
        <v>44145</v>
      </c>
      <c r="DH5" s="23">
        <f t="shared" si="18"/>
        <v>44146</v>
      </c>
      <c r="DI5" s="23">
        <f t="shared" si="18"/>
        <v>44147</v>
      </c>
      <c r="DJ5" s="23">
        <f t="shared" si="18"/>
        <v>44148</v>
      </c>
      <c r="DK5" s="23">
        <f t="shared" si="18"/>
        <v>44149</v>
      </c>
      <c r="DL5" s="23">
        <f t="shared" si="18"/>
        <v>44150</v>
      </c>
      <c r="DM5" s="23">
        <f t="shared" si="18"/>
        <v>44151</v>
      </c>
      <c r="DN5" s="23">
        <f t="shared" si="18"/>
        <v>44152</v>
      </c>
      <c r="DO5" s="23">
        <f t="shared" si="18"/>
        <v>44153</v>
      </c>
      <c r="DP5" s="23">
        <f t="shared" si="18"/>
        <v>44154</v>
      </c>
      <c r="DQ5" s="23">
        <f t="shared" si="18"/>
        <v>44155</v>
      </c>
      <c r="DR5" s="23">
        <f t="shared" si="18"/>
        <v>44156</v>
      </c>
      <c r="DS5" s="23">
        <f t="shared" si="18"/>
        <v>44157</v>
      </c>
      <c r="DT5" s="23">
        <f t="shared" si="18"/>
        <v>44158</v>
      </c>
      <c r="DU5" s="23">
        <f t="shared" si="18"/>
        <v>44159</v>
      </c>
      <c r="DV5" s="23">
        <f t="shared" si="18"/>
        <v>44160</v>
      </c>
      <c r="DW5" s="23">
        <f t="shared" si="18"/>
        <v>44161</v>
      </c>
      <c r="DX5" s="23">
        <f t="shared" si="18"/>
        <v>44162</v>
      </c>
      <c r="DY5" s="23">
        <f t="shared" si="18"/>
        <v>44163</v>
      </c>
      <c r="DZ5" s="23">
        <f t="shared" si="18"/>
        <v>44164</v>
      </c>
      <c r="EA5" s="23">
        <f t="shared" si="18"/>
        <v>44165</v>
      </c>
      <c r="EB5" s="23">
        <f t="shared" si="18"/>
        <v>44166</v>
      </c>
      <c r="EC5" s="23">
        <f t="shared" si="18"/>
        <v>44167</v>
      </c>
      <c r="ED5" s="23">
        <f t="shared" si="18"/>
        <v>44168</v>
      </c>
      <c r="EE5" s="23">
        <f t="shared" si="18"/>
        <v>44169</v>
      </c>
      <c r="EF5" s="23">
        <f t="shared" si="18"/>
        <v>44170</v>
      </c>
      <c r="EG5" s="23">
        <f t="shared" si="18"/>
        <v>44171</v>
      </c>
      <c r="EH5" s="23">
        <f t="shared" ref="EH5:FF5" si="19">EH6</f>
        <v>44172</v>
      </c>
      <c r="EI5" s="23">
        <f t="shared" si="19"/>
        <v>44173</v>
      </c>
      <c r="EJ5" s="23">
        <f t="shared" si="19"/>
        <v>44174</v>
      </c>
      <c r="EK5" s="23">
        <f t="shared" si="19"/>
        <v>44175</v>
      </c>
      <c r="EL5" s="23">
        <f t="shared" si="19"/>
        <v>44176</v>
      </c>
      <c r="EM5" s="23">
        <f t="shared" si="19"/>
        <v>44177</v>
      </c>
      <c r="EN5" s="23">
        <f t="shared" si="19"/>
        <v>44178</v>
      </c>
      <c r="EO5" s="23">
        <f t="shared" si="19"/>
        <v>44179</v>
      </c>
      <c r="EP5" s="23">
        <f t="shared" si="19"/>
        <v>44180</v>
      </c>
      <c r="EQ5" s="23">
        <f t="shared" si="19"/>
        <v>44181</v>
      </c>
      <c r="ER5" s="23">
        <f t="shared" si="19"/>
        <v>44182</v>
      </c>
      <c r="ES5" s="23">
        <f t="shared" si="19"/>
        <v>44183</v>
      </c>
      <c r="ET5" s="23">
        <f t="shared" si="19"/>
        <v>44184</v>
      </c>
      <c r="EU5" s="23">
        <f t="shared" si="19"/>
        <v>44185</v>
      </c>
      <c r="EV5" s="23">
        <f t="shared" si="19"/>
        <v>44186</v>
      </c>
      <c r="EW5" s="23">
        <f t="shared" si="19"/>
        <v>44187</v>
      </c>
      <c r="EX5" s="23">
        <f t="shared" si="19"/>
        <v>44188</v>
      </c>
      <c r="EY5" s="23">
        <f t="shared" si="19"/>
        <v>44189</v>
      </c>
      <c r="EZ5" s="23">
        <f t="shared" si="19"/>
        <v>44190</v>
      </c>
      <c r="FA5" s="23">
        <f t="shared" si="19"/>
        <v>44191</v>
      </c>
      <c r="FB5" s="23">
        <f t="shared" si="19"/>
        <v>44192</v>
      </c>
      <c r="FC5" s="23">
        <f t="shared" si="19"/>
        <v>44193</v>
      </c>
      <c r="FD5" s="23">
        <f t="shared" si="19"/>
        <v>44194</v>
      </c>
      <c r="FE5" s="23">
        <f t="shared" si="19"/>
        <v>44195</v>
      </c>
      <c r="FF5" s="23">
        <f t="shared" si="19"/>
        <v>44196</v>
      </c>
    </row>
    <row r="6" spans="1:5932" ht="46.5" thickBot="1">
      <c r="B6" s="684"/>
      <c r="D6" s="684"/>
      <c r="E6" s="684"/>
      <c r="F6" s="684"/>
      <c r="G6" s="684"/>
      <c r="H6" s="684" t="s">
        <v>446</v>
      </c>
      <c r="I6" s="24" t="s">
        <v>447</v>
      </c>
      <c r="J6" s="25">
        <v>44044</v>
      </c>
      <c r="K6" s="25">
        <v>44045</v>
      </c>
      <c r="L6" s="25">
        <v>44046</v>
      </c>
      <c r="M6" s="25">
        <v>44047</v>
      </c>
      <c r="N6" s="25">
        <v>44048</v>
      </c>
      <c r="O6" s="25">
        <v>44049</v>
      </c>
      <c r="P6" s="25">
        <v>44050</v>
      </c>
      <c r="Q6" s="25">
        <v>44051</v>
      </c>
      <c r="R6" s="25">
        <v>44052</v>
      </c>
      <c r="S6" s="25">
        <v>44053</v>
      </c>
      <c r="T6" s="25">
        <v>44054</v>
      </c>
      <c r="U6" s="25">
        <v>44055</v>
      </c>
      <c r="V6" s="25">
        <v>44056</v>
      </c>
      <c r="W6" s="25">
        <v>44057</v>
      </c>
      <c r="X6" s="25">
        <v>44058</v>
      </c>
      <c r="Y6" s="25">
        <v>44059</v>
      </c>
      <c r="Z6" s="25">
        <v>44060</v>
      </c>
      <c r="AA6" s="25">
        <v>44061</v>
      </c>
      <c r="AB6" s="25">
        <v>44062</v>
      </c>
      <c r="AC6" s="25">
        <v>44063</v>
      </c>
      <c r="AD6" s="25">
        <v>44064</v>
      </c>
      <c r="AE6" s="25">
        <v>44065</v>
      </c>
      <c r="AF6" s="25">
        <v>44066</v>
      </c>
      <c r="AG6" s="25">
        <v>44067</v>
      </c>
      <c r="AH6" s="25">
        <v>44068</v>
      </c>
      <c r="AI6" s="25">
        <v>44069</v>
      </c>
      <c r="AJ6" s="25">
        <v>44070</v>
      </c>
      <c r="AK6" s="25">
        <v>44071</v>
      </c>
      <c r="AL6" s="25">
        <v>44072</v>
      </c>
      <c r="AM6" s="25">
        <v>44073</v>
      </c>
      <c r="AN6" s="25">
        <v>44074</v>
      </c>
      <c r="AO6" s="25">
        <v>44075</v>
      </c>
      <c r="AP6" s="25">
        <v>44076</v>
      </c>
      <c r="AQ6" s="25">
        <v>44077</v>
      </c>
      <c r="AR6" s="25">
        <v>44078</v>
      </c>
      <c r="AS6" s="25">
        <v>44079</v>
      </c>
      <c r="AT6" s="25">
        <v>44080</v>
      </c>
      <c r="AU6" s="25">
        <v>44081</v>
      </c>
      <c r="AV6" s="25">
        <v>44082</v>
      </c>
      <c r="AW6" s="25">
        <v>44083</v>
      </c>
      <c r="AX6" s="25">
        <v>44084</v>
      </c>
      <c r="AY6" s="25">
        <v>44085</v>
      </c>
      <c r="AZ6" s="25">
        <v>44086</v>
      </c>
      <c r="BA6" s="25">
        <v>44087</v>
      </c>
      <c r="BB6" s="25">
        <v>44088</v>
      </c>
      <c r="BC6" s="25">
        <v>44089</v>
      </c>
      <c r="BD6" s="25">
        <v>44090</v>
      </c>
      <c r="BE6" s="25">
        <v>44091</v>
      </c>
      <c r="BF6" s="25">
        <v>44092</v>
      </c>
      <c r="BG6" s="25">
        <v>44093</v>
      </c>
      <c r="BH6" s="25">
        <v>44094</v>
      </c>
      <c r="BI6" s="25">
        <v>44095</v>
      </c>
      <c r="BJ6" s="25">
        <v>44096</v>
      </c>
      <c r="BK6" s="25">
        <v>44097</v>
      </c>
      <c r="BL6" s="25">
        <v>44098</v>
      </c>
      <c r="BM6" s="25">
        <v>44099</v>
      </c>
      <c r="BN6" s="25">
        <v>44100</v>
      </c>
      <c r="BO6" s="25">
        <v>44101</v>
      </c>
      <c r="BP6" s="25">
        <v>44102</v>
      </c>
      <c r="BQ6" s="25">
        <v>44103</v>
      </c>
      <c r="BR6" s="25">
        <v>44104</v>
      </c>
      <c r="BS6" s="25">
        <v>44105</v>
      </c>
      <c r="BT6" s="25">
        <v>44106</v>
      </c>
      <c r="BU6" s="25">
        <v>44107</v>
      </c>
      <c r="BV6" s="25">
        <v>44108</v>
      </c>
      <c r="BW6" s="25">
        <v>44109</v>
      </c>
      <c r="BX6" s="25">
        <v>44110</v>
      </c>
      <c r="BY6" s="25">
        <v>44111</v>
      </c>
      <c r="BZ6" s="25">
        <v>44112</v>
      </c>
      <c r="CA6" s="25">
        <v>44113</v>
      </c>
      <c r="CB6" s="25">
        <v>44114</v>
      </c>
      <c r="CC6" s="25">
        <v>44115</v>
      </c>
      <c r="CD6" s="25">
        <v>44116</v>
      </c>
      <c r="CE6" s="25">
        <v>44117</v>
      </c>
      <c r="CF6" s="25">
        <v>44118</v>
      </c>
      <c r="CG6" s="25">
        <v>44119</v>
      </c>
      <c r="CH6" s="25">
        <v>44120</v>
      </c>
      <c r="CI6" s="25">
        <v>44121</v>
      </c>
      <c r="CJ6" s="25">
        <v>44122</v>
      </c>
      <c r="CK6" s="25">
        <v>44123</v>
      </c>
      <c r="CL6" s="25">
        <v>44124</v>
      </c>
      <c r="CM6" s="25">
        <v>44125</v>
      </c>
      <c r="CN6" s="25">
        <v>44126</v>
      </c>
      <c r="CO6" s="25">
        <v>44127</v>
      </c>
      <c r="CP6" s="25">
        <v>44128</v>
      </c>
      <c r="CQ6" s="25">
        <v>44129</v>
      </c>
      <c r="CR6" s="25">
        <v>44130</v>
      </c>
      <c r="CS6" s="25">
        <v>44131</v>
      </c>
      <c r="CT6" s="25">
        <v>44132</v>
      </c>
      <c r="CU6" s="25">
        <v>44133</v>
      </c>
      <c r="CV6" s="25">
        <v>44134</v>
      </c>
      <c r="CW6" s="25">
        <v>44135</v>
      </c>
      <c r="CX6" s="25">
        <v>44136</v>
      </c>
      <c r="CY6" s="25">
        <v>44137</v>
      </c>
      <c r="CZ6" s="25">
        <v>44138</v>
      </c>
      <c r="DA6" s="25">
        <v>44139</v>
      </c>
      <c r="DB6" s="25">
        <v>44140</v>
      </c>
      <c r="DC6" s="25">
        <v>44141</v>
      </c>
      <c r="DD6" s="25">
        <v>44142</v>
      </c>
      <c r="DE6" s="25">
        <v>44143</v>
      </c>
      <c r="DF6" s="25">
        <v>44144</v>
      </c>
      <c r="DG6" s="25">
        <v>44145</v>
      </c>
      <c r="DH6" s="25">
        <v>44146</v>
      </c>
      <c r="DI6" s="25">
        <v>44147</v>
      </c>
      <c r="DJ6" s="25">
        <v>44148</v>
      </c>
      <c r="DK6" s="25">
        <v>44149</v>
      </c>
      <c r="DL6" s="25">
        <v>44150</v>
      </c>
      <c r="DM6" s="25">
        <v>44151</v>
      </c>
      <c r="DN6" s="25">
        <v>44152</v>
      </c>
      <c r="DO6" s="25">
        <v>44153</v>
      </c>
      <c r="DP6" s="25">
        <v>44154</v>
      </c>
      <c r="DQ6" s="25">
        <v>44155</v>
      </c>
      <c r="DR6" s="25">
        <v>44156</v>
      </c>
      <c r="DS6" s="25">
        <v>44157</v>
      </c>
      <c r="DT6" s="25">
        <v>44158</v>
      </c>
      <c r="DU6" s="25">
        <v>44159</v>
      </c>
      <c r="DV6" s="25">
        <v>44160</v>
      </c>
      <c r="DW6" s="25">
        <v>44161</v>
      </c>
      <c r="DX6" s="25">
        <v>44162</v>
      </c>
      <c r="DY6" s="25">
        <v>44163</v>
      </c>
      <c r="DZ6" s="25">
        <v>44164</v>
      </c>
      <c r="EA6" s="25">
        <v>44165</v>
      </c>
      <c r="EB6" s="25">
        <v>44166</v>
      </c>
      <c r="EC6" s="25">
        <v>44167</v>
      </c>
      <c r="ED6" s="25">
        <v>44168</v>
      </c>
      <c r="EE6" s="25">
        <v>44169</v>
      </c>
      <c r="EF6" s="25">
        <v>44170</v>
      </c>
      <c r="EG6" s="25">
        <v>44171</v>
      </c>
      <c r="EH6" s="25">
        <v>44172</v>
      </c>
      <c r="EI6" s="25">
        <v>44173</v>
      </c>
      <c r="EJ6" s="25">
        <v>44174</v>
      </c>
      <c r="EK6" s="25">
        <v>44175</v>
      </c>
      <c r="EL6" s="25">
        <v>44176</v>
      </c>
      <c r="EM6" s="25">
        <v>44177</v>
      </c>
      <c r="EN6" s="25">
        <v>44178</v>
      </c>
      <c r="EO6" s="25">
        <v>44179</v>
      </c>
      <c r="EP6" s="25">
        <v>44180</v>
      </c>
      <c r="EQ6" s="25">
        <v>44181</v>
      </c>
      <c r="ER6" s="25">
        <v>44182</v>
      </c>
      <c r="ES6" s="25">
        <v>44183</v>
      </c>
      <c r="ET6" s="25">
        <v>44184</v>
      </c>
      <c r="EU6" s="25">
        <v>44185</v>
      </c>
      <c r="EV6" s="25">
        <v>44186</v>
      </c>
      <c r="EW6" s="25">
        <v>44187</v>
      </c>
      <c r="EX6" s="25">
        <v>44188</v>
      </c>
      <c r="EY6" s="25">
        <v>44189</v>
      </c>
      <c r="EZ6" s="25">
        <v>44190</v>
      </c>
      <c r="FA6" s="25">
        <v>44191</v>
      </c>
      <c r="FB6" s="25">
        <v>44192</v>
      </c>
      <c r="FC6" s="25">
        <v>44193</v>
      </c>
      <c r="FD6" s="25">
        <v>44194</v>
      </c>
      <c r="FE6" s="25">
        <v>44195</v>
      </c>
      <c r="FF6" s="25">
        <v>44196</v>
      </c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  <c r="ANJ6" s="26"/>
      <c r="ANK6" s="26"/>
      <c r="ANL6" s="26"/>
      <c r="ANM6" s="26"/>
      <c r="ANN6" s="26"/>
      <c r="ANO6" s="26"/>
      <c r="ANP6" s="26"/>
      <c r="ANQ6" s="26"/>
      <c r="ANR6" s="26"/>
      <c r="ANS6" s="26"/>
      <c r="ANT6" s="26"/>
      <c r="ANU6" s="26"/>
      <c r="ANV6" s="26"/>
      <c r="ANW6" s="26"/>
      <c r="ANX6" s="26"/>
      <c r="ANY6" s="26"/>
      <c r="ANZ6" s="26"/>
      <c r="AOA6" s="26"/>
      <c r="AOB6" s="26"/>
      <c r="AOC6" s="26"/>
      <c r="AOD6" s="26"/>
      <c r="AOE6" s="26"/>
      <c r="AOF6" s="26"/>
      <c r="AOG6" s="26"/>
      <c r="AOH6" s="26"/>
      <c r="AOI6" s="26"/>
      <c r="AOJ6" s="26"/>
      <c r="AOK6" s="26"/>
      <c r="AOL6" s="26"/>
      <c r="AOM6" s="26"/>
      <c r="AON6" s="26"/>
      <c r="AOO6" s="26"/>
      <c r="AOP6" s="26"/>
      <c r="AOQ6" s="26"/>
      <c r="AOR6" s="26"/>
      <c r="AOS6" s="26"/>
      <c r="AOT6" s="26"/>
      <c r="AOU6" s="26"/>
      <c r="AOV6" s="26"/>
      <c r="AOW6" s="26"/>
      <c r="AOX6" s="26"/>
      <c r="AOY6" s="26"/>
      <c r="AOZ6" s="26"/>
      <c r="APA6" s="26"/>
      <c r="APB6" s="26"/>
      <c r="APC6" s="26"/>
      <c r="APD6" s="26"/>
      <c r="APE6" s="26"/>
      <c r="APF6" s="26"/>
      <c r="APG6" s="26"/>
      <c r="APH6" s="26"/>
      <c r="API6" s="26"/>
      <c r="APJ6" s="26"/>
      <c r="APK6" s="26"/>
      <c r="APL6" s="26"/>
      <c r="APM6" s="26"/>
      <c r="APN6" s="26"/>
      <c r="APO6" s="26"/>
      <c r="APP6" s="26"/>
      <c r="APQ6" s="26"/>
      <c r="APR6" s="26"/>
      <c r="APS6" s="26"/>
      <c r="APT6" s="26"/>
      <c r="APU6" s="26"/>
      <c r="APV6" s="26"/>
      <c r="APW6" s="26"/>
      <c r="APX6" s="26"/>
      <c r="APY6" s="26"/>
      <c r="APZ6" s="26"/>
      <c r="AQA6" s="26"/>
      <c r="AQB6" s="26"/>
      <c r="AQC6" s="26"/>
      <c r="AQD6" s="26"/>
      <c r="AQE6" s="26"/>
      <c r="AQF6" s="26"/>
      <c r="AQG6" s="26"/>
      <c r="AQH6" s="26"/>
      <c r="AQI6" s="26"/>
      <c r="AQJ6" s="26"/>
      <c r="AQK6" s="26"/>
      <c r="AQL6" s="26"/>
      <c r="AQM6" s="26"/>
      <c r="AQN6" s="26"/>
      <c r="AQO6" s="26"/>
      <c r="AQP6" s="26"/>
      <c r="AQQ6" s="26"/>
      <c r="AQR6" s="26"/>
      <c r="AQS6" s="26"/>
      <c r="AQT6" s="26"/>
      <c r="AQU6" s="26"/>
      <c r="AQV6" s="26"/>
      <c r="AQW6" s="26"/>
      <c r="AQX6" s="26"/>
      <c r="AQY6" s="26"/>
      <c r="AQZ6" s="26"/>
      <c r="ARA6" s="26"/>
      <c r="ARB6" s="26"/>
      <c r="ARC6" s="26"/>
      <c r="ARD6" s="26"/>
      <c r="ARE6" s="26"/>
      <c r="ARF6" s="26"/>
      <c r="ARG6" s="26"/>
      <c r="ARH6" s="26"/>
      <c r="ARI6" s="26"/>
      <c r="ARJ6" s="26"/>
      <c r="ARK6" s="26"/>
      <c r="ARL6" s="26"/>
      <c r="ARM6" s="26"/>
      <c r="ARN6" s="26"/>
      <c r="ARO6" s="26"/>
      <c r="ARP6" s="26"/>
      <c r="ARQ6" s="26"/>
      <c r="ARR6" s="26"/>
      <c r="ARS6" s="26"/>
      <c r="ART6" s="26"/>
      <c r="ARU6" s="26"/>
      <c r="ARV6" s="26"/>
      <c r="ARW6" s="26"/>
      <c r="ARX6" s="26"/>
      <c r="ARY6" s="26"/>
      <c r="ARZ6" s="26"/>
      <c r="ASA6" s="26"/>
      <c r="ASB6" s="26"/>
      <c r="ASC6" s="26"/>
      <c r="ASD6" s="26"/>
      <c r="ASE6" s="26"/>
      <c r="ASF6" s="26"/>
      <c r="ASG6" s="26"/>
      <c r="ASH6" s="26"/>
      <c r="ASI6" s="26"/>
      <c r="ASJ6" s="26"/>
      <c r="ASK6" s="26"/>
      <c r="ASL6" s="26"/>
      <c r="ASM6" s="26"/>
      <c r="ASN6" s="26"/>
      <c r="ASO6" s="26"/>
      <c r="ASP6" s="26"/>
      <c r="ASQ6" s="26"/>
      <c r="ASR6" s="26"/>
      <c r="ASS6" s="26"/>
      <c r="AST6" s="26"/>
      <c r="ASU6" s="26"/>
      <c r="ASV6" s="26"/>
      <c r="ASW6" s="26"/>
      <c r="ASX6" s="26"/>
      <c r="ASY6" s="26"/>
      <c r="ASZ6" s="26"/>
      <c r="ATA6" s="26"/>
      <c r="ATB6" s="26"/>
      <c r="ATC6" s="26"/>
      <c r="ATD6" s="26"/>
      <c r="ATE6" s="26"/>
      <c r="ATF6" s="26"/>
      <c r="ATG6" s="26"/>
      <c r="ATH6" s="26"/>
      <c r="ATI6" s="26"/>
      <c r="ATJ6" s="26"/>
      <c r="ATK6" s="26"/>
      <c r="ATL6" s="26"/>
      <c r="ATM6" s="26"/>
      <c r="ATN6" s="26"/>
      <c r="ATO6" s="26"/>
      <c r="ATP6" s="26"/>
      <c r="ATQ6" s="26"/>
      <c r="ATR6" s="26"/>
      <c r="ATS6" s="26"/>
      <c r="ATT6" s="26"/>
      <c r="ATU6" s="26"/>
      <c r="ATV6" s="26"/>
      <c r="ATW6" s="26"/>
      <c r="ATX6" s="26"/>
      <c r="ATY6" s="26"/>
      <c r="ATZ6" s="26"/>
      <c r="AUA6" s="26"/>
      <c r="AUB6" s="26"/>
      <c r="AUC6" s="26"/>
      <c r="AUD6" s="26"/>
      <c r="AUE6" s="26"/>
      <c r="AUF6" s="26"/>
      <c r="AUG6" s="26"/>
      <c r="AUH6" s="26"/>
      <c r="AUI6" s="26"/>
      <c r="AUJ6" s="26"/>
      <c r="AUK6" s="26"/>
      <c r="AUL6" s="26"/>
      <c r="AUM6" s="26"/>
      <c r="AUN6" s="26"/>
      <c r="AUO6" s="26"/>
      <c r="AUP6" s="26"/>
      <c r="AUQ6" s="26"/>
      <c r="AUR6" s="26"/>
      <c r="AUS6" s="26"/>
      <c r="AUT6" s="26"/>
      <c r="AUU6" s="26"/>
      <c r="AUV6" s="26"/>
      <c r="AUW6" s="26"/>
      <c r="AUX6" s="26"/>
      <c r="AUY6" s="26"/>
      <c r="AUZ6" s="26"/>
      <c r="AVA6" s="26"/>
      <c r="AVB6" s="26"/>
      <c r="AVC6" s="26"/>
      <c r="AVD6" s="26"/>
      <c r="AVE6" s="26"/>
      <c r="AVF6" s="26"/>
      <c r="AVG6" s="26"/>
      <c r="AVH6" s="26"/>
      <c r="AVI6" s="26"/>
      <c r="AVJ6" s="26"/>
      <c r="AVK6" s="26"/>
      <c r="AVL6" s="26"/>
      <c r="AVM6" s="26"/>
      <c r="AVN6" s="26"/>
      <c r="AVO6" s="26"/>
      <c r="AVP6" s="26"/>
      <c r="AVQ6" s="26"/>
      <c r="AVR6" s="26"/>
      <c r="AVS6" s="26"/>
      <c r="AVT6" s="26"/>
      <c r="AVU6" s="26"/>
      <c r="AVV6" s="26"/>
      <c r="AVW6" s="26"/>
      <c r="AVX6" s="26"/>
      <c r="AVY6" s="26"/>
      <c r="AVZ6" s="26"/>
      <c r="AWA6" s="26"/>
      <c r="AWB6" s="26"/>
      <c r="AWC6" s="26"/>
      <c r="AWD6" s="26"/>
      <c r="AWE6" s="26"/>
      <c r="AWF6" s="26"/>
      <c r="AWG6" s="26"/>
      <c r="AWH6" s="26"/>
      <c r="AWI6" s="26"/>
      <c r="AWJ6" s="26"/>
      <c r="AWK6" s="26"/>
      <c r="AWL6" s="26"/>
      <c r="AWM6" s="26"/>
      <c r="AWN6" s="26"/>
      <c r="AWO6" s="26"/>
      <c r="AWP6" s="26"/>
      <c r="AWQ6" s="26"/>
      <c r="AWR6" s="26"/>
      <c r="AWS6" s="26"/>
      <c r="AWT6" s="26"/>
      <c r="AWU6" s="26"/>
      <c r="AWV6" s="26"/>
      <c r="AWW6" s="26"/>
      <c r="AWX6" s="26"/>
      <c r="AWY6" s="26"/>
      <c r="AWZ6" s="26"/>
      <c r="AXA6" s="26"/>
      <c r="AXB6" s="26"/>
      <c r="AXC6" s="26"/>
      <c r="AXD6" s="26"/>
      <c r="AXE6" s="26"/>
      <c r="AXF6" s="26"/>
      <c r="AXG6" s="26"/>
      <c r="AXH6" s="26"/>
      <c r="AXI6" s="26"/>
      <c r="AXJ6" s="26"/>
      <c r="AXK6" s="26"/>
      <c r="AXL6" s="26"/>
      <c r="AXM6" s="26"/>
      <c r="AXN6" s="26"/>
      <c r="AXO6" s="26"/>
      <c r="AXP6" s="26"/>
      <c r="AXQ6" s="26"/>
      <c r="AXR6" s="26"/>
      <c r="AXS6" s="26"/>
      <c r="AXT6" s="26"/>
      <c r="AXU6" s="26"/>
      <c r="AXV6" s="26"/>
      <c r="AXW6" s="26"/>
      <c r="AXX6" s="26"/>
      <c r="AXY6" s="26"/>
      <c r="AXZ6" s="26"/>
      <c r="AYA6" s="26"/>
      <c r="AYB6" s="26"/>
      <c r="AYC6" s="26"/>
      <c r="AYD6" s="26"/>
      <c r="AYE6" s="26"/>
      <c r="AYF6" s="26"/>
      <c r="AYG6" s="26"/>
      <c r="AYH6" s="26"/>
      <c r="AYI6" s="26"/>
      <c r="AYJ6" s="26"/>
      <c r="AYK6" s="26"/>
      <c r="AYL6" s="26"/>
      <c r="AYM6" s="26"/>
      <c r="AYN6" s="26"/>
      <c r="AYO6" s="26"/>
      <c r="AYP6" s="26"/>
      <c r="AYQ6" s="26"/>
      <c r="AYR6" s="26"/>
      <c r="AYS6" s="26"/>
      <c r="AYT6" s="26"/>
      <c r="AYU6" s="26"/>
      <c r="AYV6" s="26"/>
      <c r="AYW6" s="26"/>
      <c r="AYX6" s="26"/>
      <c r="AYY6" s="26"/>
      <c r="AYZ6" s="26"/>
      <c r="AZA6" s="26"/>
      <c r="AZB6" s="26"/>
      <c r="AZC6" s="26"/>
      <c r="AZD6" s="26"/>
      <c r="AZE6" s="26"/>
      <c r="AZF6" s="26"/>
      <c r="AZG6" s="26"/>
      <c r="AZH6" s="26"/>
      <c r="AZI6" s="26"/>
      <c r="AZJ6" s="26"/>
      <c r="AZK6" s="26"/>
      <c r="AZL6" s="26"/>
      <c r="AZM6" s="26"/>
      <c r="AZN6" s="26"/>
      <c r="AZO6" s="26"/>
      <c r="AZP6" s="26"/>
      <c r="AZQ6" s="26"/>
      <c r="AZR6" s="26"/>
      <c r="AZS6" s="26"/>
      <c r="AZT6" s="26"/>
      <c r="AZU6" s="26"/>
      <c r="AZV6" s="26"/>
      <c r="AZW6" s="26"/>
      <c r="AZX6" s="26"/>
      <c r="AZY6" s="26"/>
      <c r="AZZ6" s="26"/>
      <c r="BAA6" s="26"/>
      <c r="BAB6" s="26"/>
      <c r="BAC6" s="26"/>
      <c r="BAD6" s="26"/>
      <c r="BAE6" s="26"/>
      <c r="BAF6" s="26"/>
      <c r="BAG6" s="26"/>
      <c r="BAH6" s="26"/>
      <c r="BAI6" s="26"/>
      <c r="BAJ6" s="26"/>
      <c r="BAK6" s="26"/>
      <c r="BAL6" s="26"/>
      <c r="BAM6" s="26"/>
      <c r="BAN6" s="26"/>
      <c r="BAO6" s="26"/>
      <c r="BAP6" s="26"/>
      <c r="BAQ6" s="26"/>
      <c r="BAR6" s="26"/>
      <c r="BAS6" s="26"/>
      <c r="BAT6" s="26"/>
      <c r="BAU6" s="26"/>
      <c r="BAV6" s="26"/>
      <c r="BAW6" s="26"/>
      <c r="BAX6" s="26"/>
      <c r="BAY6" s="26"/>
      <c r="BAZ6" s="26"/>
      <c r="BBA6" s="26"/>
      <c r="BBB6" s="26"/>
      <c r="BBC6" s="26"/>
      <c r="BBD6" s="26"/>
      <c r="BBE6" s="26"/>
      <c r="BBF6" s="26"/>
      <c r="BBG6" s="26"/>
      <c r="BBH6" s="26"/>
      <c r="BBI6" s="26"/>
      <c r="BBJ6" s="26"/>
      <c r="BBK6" s="26"/>
      <c r="BBL6" s="26"/>
      <c r="BBM6" s="26"/>
      <c r="BBN6" s="26"/>
      <c r="BBO6" s="26"/>
      <c r="BBP6" s="26"/>
      <c r="BBQ6" s="26"/>
      <c r="BBR6" s="26"/>
      <c r="BBS6" s="26"/>
      <c r="BBT6" s="26"/>
      <c r="BBU6" s="26"/>
      <c r="BBV6" s="26"/>
      <c r="BBW6" s="26"/>
      <c r="BBX6" s="26"/>
      <c r="BBY6" s="26"/>
      <c r="BBZ6" s="26"/>
      <c r="BCA6" s="26"/>
      <c r="BCB6" s="26"/>
      <c r="BCC6" s="26"/>
      <c r="BCD6" s="26"/>
      <c r="BCE6" s="26"/>
      <c r="BCF6" s="26"/>
      <c r="BCG6" s="26"/>
      <c r="BCH6" s="26"/>
      <c r="BCI6" s="26"/>
      <c r="BCJ6" s="26"/>
      <c r="BCK6" s="26"/>
      <c r="BCL6" s="26"/>
      <c r="BCM6" s="26"/>
      <c r="BCN6" s="26"/>
      <c r="BCO6" s="26"/>
      <c r="BCP6" s="26"/>
      <c r="BCQ6" s="26"/>
      <c r="BCR6" s="26"/>
      <c r="BCS6" s="26"/>
      <c r="BCT6" s="26"/>
      <c r="BCU6" s="26"/>
      <c r="BCV6" s="26"/>
      <c r="BCW6" s="26"/>
      <c r="BCX6" s="26"/>
      <c r="BCY6" s="26"/>
      <c r="BCZ6" s="26"/>
      <c r="BDA6" s="26"/>
      <c r="BDB6" s="26"/>
      <c r="BDC6" s="26"/>
      <c r="BDD6" s="26"/>
      <c r="BDE6" s="26"/>
      <c r="BDF6" s="26"/>
      <c r="BDG6" s="26"/>
      <c r="BDH6" s="26"/>
      <c r="BDI6" s="26"/>
      <c r="BDJ6" s="26"/>
      <c r="BDK6" s="26"/>
      <c r="BDL6" s="26"/>
      <c r="BDM6" s="26"/>
      <c r="BDN6" s="26"/>
      <c r="BDO6" s="26"/>
      <c r="BDP6" s="26"/>
      <c r="BDQ6" s="26"/>
      <c r="BDR6" s="26"/>
      <c r="BDS6" s="26"/>
      <c r="BDT6" s="26"/>
      <c r="BDU6" s="26"/>
      <c r="BDV6" s="26"/>
      <c r="BDW6" s="26"/>
      <c r="BDX6" s="26"/>
      <c r="BDY6" s="26"/>
      <c r="BDZ6" s="26"/>
      <c r="BEA6" s="26"/>
      <c r="BEB6" s="26"/>
      <c r="BEC6" s="26"/>
      <c r="BED6" s="26"/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  <c r="CZU6" s="26"/>
      <c r="CZV6" s="26"/>
      <c r="CZW6" s="26"/>
      <c r="CZX6" s="26"/>
      <c r="CZY6" s="26"/>
      <c r="CZZ6" s="26"/>
      <c r="DAA6" s="26"/>
      <c r="DAB6" s="26"/>
      <c r="DAC6" s="26"/>
      <c r="DAD6" s="26"/>
      <c r="DAE6" s="26"/>
      <c r="DAF6" s="26"/>
      <c r="DAG6" s="26"/>
      <c r="DAH6" s="26"/>
      <c r="DAI6" s="26"/>
      <c r="DAJ6" s="26"/>
      <c r="DAK6" s="26"/>
      <c r="DAL6" s="26"/>
      <c r="DAM6" s="26"/>
      <c r="DAN6" s="26"/>
      <c r="DAO6" s="26"/>
      <c r="DAP6" s="26"/>
      <c r="DAQ6" s="26"/>
      <c r="DAR6" s="26"/>
      <c r="DAS6" s="26"/>
      <c r="DAT6" s="26"/>
      <c r="DAU6" s="26"/>
      <c r="DAV6" s="26"/>
      <c r="DAW6" s="26"/>
      <c r="DAX6" s="26"/>
      <c r="DAY6" s="26"/>
      <c r="DAZ6" s="26"/>
      <c r="DBA6" s="26"/>
      <c r="DBB6" s="26"/>
      <c r="DBC6" s="26"/>
      <c r="DBD6" s="26"/>
      <c r="DBE6" s="26"/>
      <c r="DBF6" s="26"/>
      <c r="DBG6" s="26"/>
      <c r="DBH6" s="26"/>
      <c r="DBI6" s="26"/>
      <c r="DBJ6" s="26"/>
      <c r="DBK6" s="26"/>
      <c r="DBL6" s="26"/>
      <c r="DBM6" s="26"/>
      <c r="DBN6" s="26"/>
      <c r="DBO6" s="26"/>
      <c r="DBP6" s="26"/>
      <c r="DBQ6" s="26"/>
      <c r="DBR6" s="26"/>
      <c r="DBS6" s="26"/>
      <c r="DBT6" s="26"/>
      <c r="DBU6" s="26"/>
      <c r="DBV6" s="26"/>
      <c r="DBW6" s="26"/>
      <c r="DBX6" s="26"/>
      <c r="DBY6" s="26"/>
      <c r="DBZ6" s="26"/>
      <c r="DCA6" s="26"/>
      <c r="DCB6" s="26"/>
      <c r="DCC6" s="26"/>
      <c r="DCD6" s="26"/>
      <c r="DCE6" s="26"/>
      <c r="DCF6" s="26"/>
      <c r="DCG6" s="26"/>
      <c r="DCH6" s="26"/>
      <c r="DCI6" s="26"/>
      <c r="DCJ6" s="26"/>
      <c r="DCK6" s="26"/>
      <c r="DCL6" s="26"/>
      <c r="DCM6" s="26"/>
      <c r="DCN6" s="26"/>
      <c r="DCO6" s="26"/>
      <c r="DCP6" s="26"/>
      <c r="DCQ6" s="26"/>
      <c r="DCR6" s="26"/>
      <c r="DCS6" s="26"/>
      <c r="DCT6" s="26"/>
      <c r="DCU6" s="26"/>
      <c r="DCV6" s="26"/>
      <c r="DCW6" s="26"/>
      <c r="DCX6" s="26"/>
      <c r="DCY6" s="26"/>
      <c r="DCZ6" s="26"/>
      <c r="DDA6" s="26"/>
      <c r="DDB6" s="26"/>
      <c r="DDC6" s="26"/>
      <c r="DDD6" s="26"/>
      <c r="DDE6" s="26"/>
      <c r="DDF6" s="26"/>
      <c r="DDG6" s="26"/>
      <c r="DDH6" s="26"/>
      <c r="DDI6" s="26"/>
      <c r="DDJ6" s="26"/>
      <c r="DDK6" s="26"/>
      <c r="DDL6" s="26"/>
      <c r="DDM6" s="26"/>
      <c r="DDN6" s="26"/>
      <c r="DDO6" s="26"/>
      <c r="DDP6" s="26"/>
      <c r="DDQ6" s="26"/>
      <c r="DDR6" s="26"/>
      <c r="DDS6" s="26"/>
      <c r="DDT6" s="26"/>
      <c r="DDU6" s="26"/>
      <c r="DDV6" s="26"/>
      <c r="DDW6" s="26"/>
      <c r="DDX6" s="26"/>
      <c r="DDY6" s="26"/>
      <c r="DDZ6" s="26"/>
      <c r="DEA6" s="26"/>
      <c r="DEB6" s="26"/>
      <c r="DEC6" s="26"/>
      <c r="DED6" s="26"/>
      <c r="DEE6" s="26"/>
      <c r="DEF6" s="26"/>
      <c r="DEG6" s="26"/>
      <c r="DEH6" s="26"/>
      <c r="DEI6" s="26"/>
      <c r="DEJ6" s="26"/>
      <c r="DEK6" s="26"/>
      <c r="DEL6" s="26"/>
      <c r="DEM6" s="26"/>
      <c r="DEN6" s="26"/>
      <c r="DEO6" s="26"/>
      <c r="DEP6" s="26"/>
      <c r="DEQ6" s="26"/>
      <c r="DER6" s="26"/>
      <c r="DES6" s="26"/>
      <c r="DET6" s="26"/>
      <c r="DEU6" s="26"/>
      <c r="DEV6" s="26"/>
      <c r="DEW6" s="26"/>
      <c r="DEX6" s="26"/>
      <c r="DEY6" s="26"/>
      <c r="DEZ6" s="26"/>
      <c r="DFA6" s="26"/>
      <c r="DFB6" s="26"/>
      <c r="DFC6" s="26"/>
      <c r="DFD6" s="26"/>
      <c r="DFE6" s="26"/>
      <c r="DFF6" s="26"/>
      <c r="DFG6" s="26"/>
      <c r="DFH6" s="26"/>
      <c r="DFI6" s="26"/>
      <c r="DFJ6" s="26"/>
      <c r="DFK6" s="26"/>
      <c r="DFL6" s="26"/>
      <c r="DFM6" s="26"/>
      <c r="DFN6" s="26"/>
      <c r="DFO6" s="26"/>
      <c r="DFP6" s="26"/>
      <c r="DFQ6" s="26"/>
      <c r="DFR6" s="26"/>
      <c r="DFS6" s="26"/>
      <c r="DFT6" s="26"/>
      <c r="DFU6" s="26"/>
      <c r="DFV6" s="26"/>
      <c r="DFW6" s="26"/>
      <c r="DFX6" s="26"/>
      <c r="DFY6" s="26"/>
      <c r="DFZ6" s="26"/>
      <c r="DGA6" s="26"/>
      <c r="DGB6" s="26"/>
      <c r="DGC6" s="26"/>
      <c r="DGD6" s="26"/>
      <c r="DGE6" s="26"/>
      <c r="DGF6" s="26"/>
      <c r="DGG6" s="26"/>
      <c r="DGH6" s="26"/>
      <c r="DGI6" s="26"/>
      <c r="DGJ6" s="26"/>
      <c r="DGK6" s="26"/>
      <c r="DGL6" s="26"/>
      <c r="DGM6" s="26"/>
      <c r="DGN6" s="26"/>
      <c r="DGO6" s="26"/>
      <c r="DGP6" s="26"/>
      <c r="DGQ6" s="26"/>
      <c r="DGR6" s="26"/>
      <c r="DGS6" s="26"/>
      <c r="DGT6" s="26"/>
      <c r="DGU6" s="26"/>
      <c r="DGV6" s="26"/>
      <c r="DGW6" s="26"/>
      <c r="DGX6" s="26"/>
      <c r="DGY6" s="26"/>
      <c r="DGZ6" s="26"/>
      <c r="DHA6" s="26"/>
      <c r="DHB6" s="26"/>
      <c r="DHC6" s="26"/>
      <c r="DHD6" s="26"/>
      <c r="DHE6" s="26"/>
      <c r="DHF6" s="26"/>
      <c r="DHG6" s="26"/>
      <c r="DHH6" s="26"/>
      <c r="DHI6" s="26"/>
      <c r="DHJ6" s="26"/>
      <c r="DHK6" s="26"/>
      <c r="DHL6" s="26"/>
      <c r="DHM6" s="26"/>
      <c r="DHN6" s="26"/>
      <c r="DHO6" s="26"/>
      <c r="DHP6" s="26"/>
      <c r="DHQ6" s="26"/>
      <c r="DHR6" s="26"/>
      <c r="DHS6" s="26"/>
      <c r="DHT6" s="26"/>
      <c r="DHU6" s="26"/>
      <c r="DHV6" s="26"/>
      <c r="DHW6" s="26"/>
      <c r="DHX6" s="26"/>
      <c r="DHY6" s="26"/>
      <c r="DHZ6" s="26"/>
      <c r="DIA6" s="26"/>
      <c r="DIB6" s="26"/>
      <c r="DIC6" s="26"/>
      <c r="DID6" s="26"/>
      <c r="DIE6" s="26"/>
      <c r="DIF6" s="26"/>
      <c r="DIG6" s="26"/>
      <c r="DIH6" s="26"/>
      <c r="DII6" s="26"/>
      <c r="DIJ6" s="26"/>
      <c r="DIK6" s="26"/>
      <c r="DIL6" s="26"/>
      <c r="DIM6" s="26"/>
      <c r="DIN6" s="26"/>
      <c r="DIO6" s="26"/>
      <c r="DIP6" s="26"/>
      <c r="DIQ6" s="26"/>
      <c r="DIR6" s="26"/>
      <c r="DIS6" s="26"/>
      <c r="DIT6" s="26"/>
      <c r="DIU6" s="26"/>
      <c r="DIV6" s="26"/>
      <c r="DIW6" s="26"/>
      <c r="DIX6" s="26"/>
      <c r="DIY6" s="26"/>
      <c r="DIZ6" s="26"/>
      <c r="DJA6" s="26"/>
      <c r="DJB6" s="26"/>
      <c r="DJC6" s="26"/>
      <c r="DJD6" s="26"/>
      <c r="DJE6" s="26"/>
      <c r="DJF6" s="26"/>
      <c r="DJG6" s="26"/>
      <c r="DJH6" s="26"/>
      <c r="DJI6" s="26"/>
      <c r="DJJ6" s="26"/>
      <c r="DJK6" s="26"/>
      <c r="DJL6" s="26"/>
      <c r="DJM6" s="26"/>
      <c r="DJN6" s="26"/>
      <c r="DJO6" s="26"/>
      <c r="DJP6" s="26"/>
      <c r="DJQ6" s="26"/>
      <c r="DJR6" s="26"/>
      <c r="DJS6" s="26"/>
      <c r="DJT6" s="26"/>
      <c r="DJU6" s="26"/>
      <c r="DJV6" s="26"/>
      <c r="DJW6" s="26"/>
      <c r="DJX6" s="26"/>
      <c r="DJY6" s="26"/>
      <c r="DJZ6" s="26"/>
      <c r="DKA6" s="26"/>
      <c r="DKB6" s="26"/>
      <c r="DKC6" s="26"/>
      <c r="DKD6" s="26"/>
      <c r="DKE6" s="26"/>
      <c r="DKF6" s="26"/>
      <c r="DKG6" s="26"/>
      <c r="DKH6" s="26"/>
      <c r="DKI6" s="26"/>
      <c r="DKJ6" s="26"/>
      <c r="DKK6" s="26"/>
      <c r="DKL6" s="26"/>
      <c r="DKM6" s="26"/>
      <c r="DKN6" s="26"/>
      <c r="DKO6" s="26"/>
      <c r="DKP6" s="26"/>
      <c r="DKQ6" s="26"/>
      <c r="DKR6" s="26"/>
      <c r="DKS6" s="26"/>
      <c r="DKT6" s="26"/>
      <c r="DKU6" s="26"/>
      <c r="DKV6" s="26"/>
      <c r="DKW6" s="26"/>
      <c r="DKX6" s="26"/>
      <c r="DKY6" s="26"/>
      <c r="DKZ6" s="26"/>
      <c r="DLA6" s="26"/>
      <c r="DLB6" s="26"/>
      <c r="DLC6" s="26"/>
      <c r="DLD6" s="26"/>
      <c r="DLE6" s="26"/>
      <c r="DLF6" s="26"/>
      <c r="DLG6" s="26"/>
      <c r="DLH6" s="26"/>
      <c r="DLI6" s="26"/>
      <c r="DLJ6" s="26"/>
      <c r="DLK6" s="26"/>
      <c r="DLL6" s="26"/>
      <c r="DLM6" s="26"/>
      <c r="DLN6" s="26"/>
      <c r="DLO6" s="26"/>
      <c r="DLP6" s="26"/>
      <c r="DLQ6" s="26"/>
      <c r="DLR6" s="26"/>
      <c r="DLS6" s="26"/>
      <c r="DLT6" s="26"/>
      <c r="DLU6" s="26"/>
      <c r="DLV6" s="26"/>
      <c r="DLW6" s="26"/>
      <c r="DLX6" s="26"/>
      <c r="DLY6" s="26"/>
      <c r="DLZ6" s="26"/>
      <c r="DMA6" s="26"/>
      <c r="DMB6" s="26"/>
      <c r="DMC6" s="26"/>
      <c r="DMD6" s="26"/>
      <c r="DME6" s="26"/>
      <c r="DMF6" s="26"/>
      <c r="DMG6" s="26"/>
      <c r="DMH6" s="26"/>
      <c r="DMI6" s="26"/>
      <c r="DMJ6" s="26"/>
      <c r="DMK6" s="26"/>
      <c r="DML6" s="26"/>
      <c r="DMM6" s="26"/>
      <c r="DMN6" s="26"/>
      <c r="DMO6" s="26"/>
      <c r="DMP6" s="26"/>
      <c r="DMQ6" s="26"/>
      <c r="DMR6" s="26"/>
      <c r="DMS6" s="26"/>
      <c r="DMT6" s="26"/>
      <c r="DMU6" s="26"/>
      <c r="DMV6" s="26"/>
      <c r="DMW6" s="26"/>
      <c r="DMX6" s="26"/>
      <c r="DMY6" s="26"/>
      <c r="DMZ6" s="26"/>
      <c r="DNA6" s="26"/>
      <c r="DNB6" s="26"/>
      <c r="DNC6" s="26"/>
      <c r="DND6" s="26"/>
      <c r="DNE6" s="26"/>
      <c r="DNF6" s="26"/>
      <c r="DNG6" s="26"/>
      <c r="DNH6" s="26"/>
      <c r="DNI6" s="26"/>
      <c r="DNJ6" s="26"/>
      <c r="DNK6" s="26"/>
      <c r="DNL6" s="26"/>
      <c r="DNM6" s="26"/>
      <c r="DNN6" s="26"/>
      <c r="DNO6" s="26"/>
      <c r="DNP6" s="26"/>
      <c r="DNQ6" s="26"/>
      <c r="DNR6" s="26"/>
      <c r="DNS6" s="26"/>
      <c r="DNT6" s="26"/>
      <c r="DNU6" s="26"/>
      <c r="DNV6" s="26"/>
      <c r="DNW6" s="26"/>
      <c r="DNX6" s="26"/>
      <c r="DNY6" s="26"/>
      <c r="DNZ6" s="26"/>
      <c r="DOA6" s="26"/>
      <c r="DOB6" s="26"/>
      <c r="DOC6" s="26"/>
      <c r="DOD6" s="26"/>
      <c r="DOE6" s="26"/>
      <c r="DOF6" s="26"/>
      <c r="DOG6" s="26"/>
      <c r="DOH6" s="26"/>
      <c r="DOI6" s="26"/>
      <c r="DOJ6" s="26"/>
      <c r="DOK6" s="26"/>
      <c r="DOL6" s="26"/>
      <c r="DOM6" s="26"/>
      <c r="DON6" s="26"/>
      <c r="DOO6" s="26"/>
      <c r="DOP6" s="26"/>
      <c r="DOQ6" s="26"/>
      <c r="DOR6" s="26"/>
      <c r="DOS6" s="26"/>
      <c r="DOT6" s="26"/>
      <c r="DOU6" s="26"/>
      <c r="DOV6" s="26"/>
      <c r="DOW6" s="26"/>
      <c r="DOX6" s="26"/>
      <c r="DOY6" s="26"/>
      <c r="DOZ6" s="26"/>
      <c r="DPA6" s="26"/>
      <c r="DPB6" s="26"/>
      <c r="DPC6" s="26"/>
      <c r="DPD6" s="26"/>
      <c r="DPE6" s="26"/>
      <c r="DPF6" s="26"/>
      <c r="DPG6" s="26"/>
      <c r="DPH6" s="26"/>
      <c r="DPI6" s="26"/>
      <c r="DPJ6" s="26"/>
      <c r="DPK6" s="26"/>
      <c r="DPL6" s="26"/>
      <c r="DPM6" s="26"/>
      <c r="DPN6" s="26"/>
      <c r="DPO6" s="26"/>
      <c r="DPP6" s="26"/>
      <c r="DPQ6" s="26"/>
      <c r="DPR6" s="26"/>
      <c r="DPS6" s="26"/>
      <c r="DPT6" s="26"/>
      <c r="DPU6" s="26"/>
      <c r="DPV6" s="26"/>
      <c r="DPW6" s="26"/>
      <c r="DPX6" s="26"/>
      <c r="DPY6" s="26"/>
      <c r="DPZ6" s="26"/>
      <c r="DQA6" s="26"/>
      <c r="DQB6" s="26"/>
      <c r="DQC6" s="26"/>
      <c r="DQD6" s="26"/>
      <c r="DQE6" s="26"/>
      <c r="DQF6" s="26"/>
      <c r="DQG6" s="26"/>
      <c r="DQH6" s="26"/>
      <c r="DQI6" s="26"/>
      <c r="DQJ6" s="26"/>
      <c r="DQK6" s="26"/>
      <c r="DQL6" s="26"/>
      <c r="DQM6" s="26"/>
      <c r="DQN6" s="26"/>
      <c r="DQO6" s="26"/>
      <c r="DQP6" s="26"/>
      <c r="DQQ6" s="26"/>
      <c r="DQR6" s="26"/>
      <c r="DQS6" s="26"/>
      <c r="DQT6" s="26"/>
      <c r="DQU6" s="26"/>
      <c r="DQV6" s="26"/>
      <c r="DQW6" s="26"/>
      <c r="DQX6" s="26"/>
      <c r="DQY6" s="26"/>
      <c r="DQZ6" s="26"/>
      <c r="DRA6" s="26"/>
      <c r="DRB6" s="26"/>
      <c r="DRC6" s="26"/>
      <c r="DRD6" s="26"/>
      <c r="DRE6" s="26"/>
      <c r="DRF6" s="26"/>
      <c r="DRG6" s="26"/>
      <c r="DRH6" s="26"/>
      <c r="DRI6" s="26"/>
      <c r="DRJ6" s="26"/>
      <c r="DRK6" s="26"/>
      <c r="DRL6" s="26"/>
      <c r="DRM6" s="26"/>
      <c r="DRN6" s="26"/>
      <c r="DRO6" s="26"/>
      <c r="DRP6" s="26"/>
      <c r="DRQ6" s="26"/>
      <c r="DRR6" s="26"/>
      <c r="DRS6" s="26"/>
      <c r="DRT6" s="26"/>
      <c r="DRU6" s="26"/>
      <c r="DRV6" s="26"/>
      <c r="DRW6" s="26"/>
      <c r="DRX6" s="26"/>
      <c r="DRY6" s="26"/>
      <c r="DRZ6" s="26"/>
      <c r="DSA6" s="26"/>
      <c r="DSB6" s="26"/>
      <c r="DSC6" s="26"/>
      <c r="DSD6" s="26"/>
      <c r="DSE6" s="26"/>
      <c r="DSF6" s="26"/>
      <c r="DSG6" s="26"/>
      <c r="DSH6" s="26"/>
      <c r="DSI6" s="26"/>
      <c r="DSJ6" s="26"/>
      <c r="DSK6" s="26"/>
      <c r="DSL6" s="26"/>
      <c r="DSM6" s="26"/>
      <c r="DSN6" s="26"/>
      <c r="DSO6" s="26"/>
      <c r="DSP6" s="26"/>
      <c r="DSQ6" s="26"/>
      <c r="DSR6" s="26"/>
      <c r="DSS6" s="26"/>
      <c r="DST6" s="26"/>
      <c r="DSU6" s="26"/>
      <c r="DSV6" s="26"/>
      <c r="DSW6" s="26"/>
      <c r="DSX6" s="26"/>
      <c r="DSY6" s="26"/>
      <c r="DSZ6" s="26"/>
      <c r="DTA6" s="26"/>
      <c r="DTB6" s="26"/>
      <c r="DTC6" s="26"/>
      <c r="DTD6" s="26"/>
      <c r="DTE6" s="26"/>
      <c r="DTF6" s="26"/>
      <c r="DTG6" s="26"/>
      <c r="DTH6" s="26"/>
      <c r="DTI6" s="26"/>
      <c r="DTJ6" s="26"/>
      <c r="DTK6" s="26"/>
      <c r="DTL6" s="26"/>
      <c r="DTM6" s="26"/>
      <c r="DTN6" s="26"/>
      <c r="DTO6" s="26"/>
      <c r="DTP6" s="26"/>
      <c r="DTQ6" s="26"/>
      <c r="DTR6" s="26"/>
      <c r="DTS6" s="26"/>
      <c r="DTT6" s="26"/>
      <c r="DTU6" s="26"/>
      <c r="DTV6" s="26"/>
      <c r="DTW6" s="26"/>
      <c r="DTX6" s="26"/>
      <c r="DTY6" s="26"/>
      <c r="DTZ6" s="26"/>
      <c r="DUA6" s="26"/>
      <c r="DUB6" s="26"/>
      <c r="DUC6" s="26"/>
      <c r="DUD6" s="26"/>
      <c r="DUE6" s="26"/>
      <c r="DUF6" s="26"/>
      <c r="DUG6" s="26"/>
      <c r="DUH6" s="26"/>
      <c r="DUI6" s="26"/>
      <c r="DUJ6" s="26"/>
      <c r="DUK6" s="26"/>
      <c r="DUL6" s="26"/>
      <c r="DUM6" s="26"/>
      <c r="DUN6" s="26"/>
      <c r="DUO6" s="26"/>
      <c r="DUP6" s="26"/>
      <c r="DUQ6" s="26"/>
      <c r="DUR6" s="26"/>
      <c r="DUS6" s="26"/>
      <c r="DUT6" s="26"/>
      <c r="DUU6" s="26"/>
      <c r="DUV6" s="26"/>
      <c r="DUW6" s="26"/>
      <c r="DUX6" s="26"/>
      <c r="DUY6" s="26"/>
      <c r="DUZ6" s="26"/>
      <c r="DVA6" s="26"/>
      <c r="DVB6" s="26"/>
      <c r="DVC6" s="26"/>
      <c r="DVD6" s="26"/>
      <c r="DVE6" s="26"/>
      <c r="DVF6" s="26"/>
      <c r="DVG6" s="26"/>
      <c r="DVH6" s="26"/>
      <c r="DVI6" s="26"/>
      <c r="DVJ6" s="26"/>
      <c r="DVK6" s="26"/>
      <c r="DVL6" s="26"/>
      <c r="DVM6" s="26"/>
      <c r="DVN6" s="26"/>
      <c r="DVO6" s="26"/>
      <c r="DVP6" s="26"/>
      <c r="DVQ6" s="26"/>
      <c r="DVR6" s="26"/>
      <c r="DVS6" s="26"/>
      <c r="DVT6" s="26"/>
      <c r="DVU6" s="26"/>
      <c r="DVV6" s="26"/>
      <c r="DVW6" s="26"/>
      <c r="DVX6" s="26"/>
      <c r="DVY6" s="26"/>
      <c r="DVZ6" s="26"/>
      <c r="DWA6" s="26"/>
      <c r="DWB6" s="26"/>
      <c r="DWC6" s="26"/>
      <c r="DWD6" s="26"/>
      <c r="DWE6" s="26"/>
      <c r="DWF6" s="26"/>
      <c r="DWG6" s="26"/>
      <c r="DWH6" s="26"/>
      <c r="DWI6" s="26"/>
      <c r="DWJ6" s="26"/>
      <c r="DWK6" s="26"/>
      <c r="DWL6" s="26"/>
      <c r="DWM6" s="26"/>
      <c r="DWN6" s="26"/>
      <c r="DWO6" s="26"/>
      <c r="DWP6" s="26"/>
      <c r="DWQ6" s="26"/>
      <c r="DWR6" s="26"/>
      <c r="DWS6" s="26"/>
      <c r="DWT6" s="26"/>
      <c r="DWU6" s="26"/>
      <c r="DWV6" s="26"/>
      <c r="DWW6" s="26"/>
      <c r="DWX6" s="26"/>
      <c r="DWY6" s="26"/>
      <c r="DWZ6" s="26"/>
      <c r="DXA6" s="26"/>
      <c r="DXB6" s="26"/>
      <c r="DXC6" s="26"/>
      <c r="DXD6" s="26"/>
      <c r="DXE6" s="26"/>
      <c r="DXF6" s="26"/>
      <c r="DXG6" s="26"/>
      <c r="DXH6" s="26"/>
      <c r="DXI6" s="26"/>
      <c r="DXJ6" s="26"/>
      <c r="DXK6" s="26"/>
      <c r="DXL6" s="26"/>
      <c r="DXM6" s="26"/>
      <c r="DXN6" s="26"/>
      <c r="DXO6" s="26"/>
      <c r="DXP6" s="26"/>
      <c r="DXQ6" s="26"/>
      <c r="DXR6" s="26"/>
      <c r="DXS6" s="26"/>
      <c r="DXT6" s="26"/>
      <c r="DXU6" s="26"/>
      <c r="DXV6" s="26"/>
      <c r="DXW6" s="26"/>
      <c r="DXX6" s="26"/>
      <c r="DXY6" s="26"/>
      <c r="DXZ6" s="26"/>
      <c r="DYA6" s="26"/>
      <c r="DYB6" s="26"/>
      <c r="DYC6" s="26"/>
      <c r="DYD6" s="26"/>
      <c r="DYE6" s="26"/>
      <c r="DYF6" s="26"/>
      <c r="DYG6" s="26"/>
      <c r="DYH6" s="26"/>
      <c r="DYI6" s="26"/>
      <c r="DYJ6" s="26"/>
      <c r="DYK6" s="26"/>
      <c r="DYL6" s="26"/>
      <c r="DYM6" s="26"/>
      <c r="DYN6" s="26"/>
      <c r="DYO6" s="26"/>
      <c r="DYP6" s="26"/>
      <c r="DYQ6" s="26"/>
      <c r="DYR6" s="26"/>
      <c r="DYS6" s="26"/>
      <c r="DYT6" s="26"/>
      <c r="DYU6" s="26"/>
      <c r="DYV6" s="26"/>
      <c r="DYW6" s="26"/>
      <c r="DYX6" s="26"/>
      <c r="DYY6" s="26"/>
      <c r="DYZ6" s="26"/>
      <c r="DZA6" s="26"/>
      <c r="DZB6" s="26"/>
      <c r="DZC6" s="26"/>
      <c r="DZD6" s="26"/>
      <c r="DZE6" s="26"/>
      <c r="DZF6" s="26"/>
      <c r="DZG6" s="26"/>
      <c r="DZH6" s="26"/>
      <c r="DZI6" s="26"/>
      <c r="DZJ6" s="26"/>
      <c r="DZK6" s="26"/>
      <c r="DZL6" s="26"/>
      <c r="DZM6" s="26"/>
      <c r="DZN6" s="26"/>
      <c r="DZO6" s="26"/>
      <c r="DZP6" s="26"/>
      <c r="DZQ6" s="26"/>
      <c r="DZR6" s="26"/>
      <c r="DZS6" s="26"/>
      <c r="DZT6" s="26"/>
      <c r="DZU6" s="26"/>
      <c r="DZV6" s="26"/>
      <c r="DZW6" s="26"/>
      <c r="DZX6" s="26"/>
      <c r="DZY6" s="26"/>
      <c r="DZZ6" s="26"/>
      <c r="EAA6" s="26"/>
      <c r="EAB6" s="26"/>
      <c r="EAC6" s="26"/>
      <c r="EAD6" s="26"/>
      <c r="EAE6" s="26"/>
      <c r="EAF6" s="26"/>
      <c r="EAG6" s="26"/>
      <c r="EAH6" s="26"/>
      <c r="EAI6" s="26"/>
      <c r="EAJ6" s="26"/>
      <c r="EAK6" s="26"/>
      <c r="EAL6" s="26"/>
      <c r="EAM6" s="26"/>
      <c r="EAN6" s="26"/>
      <c r="EAO6" s="26"/>
      <c r="EAP6" s="26"/>
      <c r="EAQ6" s="26"/>
      <c r="EAR6" s="26"/>
      <c r="EAS6" s="26"/>
      <c r="EAT6" s="26"/>
      <c r="EAU6" s="26"/>
      <c r="EAV6" s="26"/>
      <c r="EAW6" s="26"/>
      <c r="EAX6" s="26"/>
      <c r="EAY6" s="26"/>
      <c r="EAZ6" s="26"/>
      <c r="EBA6" s="26"/>
      <c r="EBB6" s="26"/>
      <c r="EBC6" s="26"/>
      <c r="EBD6" s="26"/>
      <c r="EBE6" s="26"/>
      <c r="EBF6" s="26"/>
      <c r="EBG6" s="26"/>
      <c r="EBH6" s="26"/>
      <c r="EBI6" s="26"/>
      <c r="EBJ6" s="26"/>
      <c r="EBK6" s="26"/>
      <c r="EBL6" s="26"/>
      <c r="EBM6" s="26"/>
      <c r="EBN6" s="26"/>
      <c r="EBO6" s="26"/>
      <c r="EBP6" s="26"/>
      <c r="EBQ6" s="26"/>
      <c r="EBR6" s="26"/>
      <c r="EBS6" s="26"/>
      <c r="EBT6" s="26"/>
      <c r="EBU6" s="26"/>
      <c r="EBV6" s="26"/>
      <c r="EBW6" s="26"/>
      <c r="EBX6" s="26"/>
      <c r="EBY6" s="26"/>
      <c r="EBZ6" s="26"/>
      <c r="ECA6" s="26"/>
      <c r="ECB6" s="26"/>
      <c r="ECC6" s="26"/>
      <c r="ECD6" s="26"/>
      <c r="ECE6" s="26"/>
      <c r="ECF6" s="26"/>
      <c r="ECG6" s="26"/>
      <c r="ECH6" s="26"/>
      <c r="ECI6" s="26"/>
      <c r="ECJ6" s="26"/>
      <c r="ECK6" s="26"/>
      <c r="ECL6" s="26"/>
      <c r="ECM6" s="26"/>
      <c r="ECN6" s="26"/>
      <c r="ECO6" s="26"/>
      <c r="ECP6" s="26"/>
      <c r="ECQ6" s="26"/>
      <c r="ECR6" s="26"/>
      <c r="ECS6" s="26"/>
      <c r="ECT6" s="26"/>
      <c r="ECU6" s="26"/>
      <c r="ECV6" s="26"/>
      <c r="ECW6" s="26"/>
      <c r="ECX6" s="26"/>
      <c r="ECY6" s="26"/>
      <c r="ECZ6" s="26"/>
      <c r="EDA6" s="26"/>
      <c r="EDB6" s="26"/>
      <c r="EDC6" s="26"/>
      <c r="EDD6" s="26"/>
      <c r="EDE6" s="26"/>
      <c r="EDF6" s="26"/>
      <c r="EDG6" s="26"/>
      <c r="EDH6" s="26"/>
      <c r="EDI6" s="26"/>
      <c r="EDJ6" s="26"/>
      <c r="EDK6" s="26"/>
      <c r="EDL6" s="26"/>
      <c r="EDM6" s="26"/>
      <c r="EDN6" s="26"/>
      <c r="EDO6" s="26"/>
      <c r="EDP6" s="26"/>
      <c r="EDQ6" s="26"/>
      <c r="EDR6" s="26"/>
      <c r="EDS6" s="26"/>
      <c r="EDT6" s="26"/>
      <c r="EDU6" s="26"/>
      <c r="EDV6" s="26"/>
      <c r="EDW6" s="26"/>
      <c r="EDX6" s="26"/>
      <c r="EDY6" s="26"/>
      <c r="EDZ6" s="26"/>
      <c r="EEA6" s="26"/>
      <c r="EEB6" s="26"/>
      <c r="EEC6" s="26"/>
      <c r="EED6" s="26"/>
      <c r="EEE6" s="26"/>
      <c r="EEF6" s="26"/>
      <c r="EEG6" s="26"/>
      <c r="EEH6" s="26"/>
      <c r="EEI6" s="26"/>
      <c r="EEJ6" s="26"/>
      <c r="EEK6" s="26"/>
      <c r="EEL6" s="26"/>
      <c r="EEM6" s="26"/>
      <c r="EEN6" s="26"/>
      <c r="EEO6" s="26"/>
      <c r="EEP6" s="26"/>
      <c r="EEQ6" s="26"/>
      <c r="EER6" s="26"/>
      <c r="EES6" s="26"/>
      <c r="EET6" s="26"/>
      <c r="EEU6" s="26"/>
      <c r="EEV6" s="26"/>
      <c r="EEW6" s="26"/>
      <c r="EEX6" s="26"/>
      <c r="EEY6" s="26"/>
      <c r="EEZ6" s="26"/>
      <c r="EFA6" s="26"/>
      <c r="EFB6" s="26"/>
      <c r="EFC6" s="26"/>
      <c r="EFD6" s="26"/>
      <c r="EFE6" s="26"/>
      <c r="EFF6" s="26"/>
      <c r="EFG6" s="26"/>
      <c r="EFH6" s="26"/>
      <c r="EFI6" s="26"/>
      <c r="EFJ6" s="26"/>
      <c r="EFK6" s="26"/>
      <c r="EFL6" s="26"/>
      <c r="EFM6" s="26"/>
      <c r="EFN6" s="26"/>
      <c r="EFO6" s="26"/>
      <c r="EFP6" s="26"/>
      <c r="EFQ6" s="26"/>
      <c r="EFR6" s="26"/>
      <c r="EFS6" s="26"/>
      <c r="EFT6" s="26"/>
      <c r="EFU6" s="26"/>
      <c r="EFV6" s="26"/>
      <c r="EFW6" s="26"/>
      <c r="EFX6" s="26"/>
      <c r="EFY6" s="26"/>
      <c r="EFZ6" s="26"/>
      <c r="EGA6" s="26"/>
      <c r="EGB6" s="26"/>
      <c r="EGC6" s="26"/>
      <c r="EGD6" s="26"/>
      <c r="EGE6" s="26"/>
      <c r="EGF6" s="26"/>
      <c r="EGG6" s="26"/>
      <c r="EGH6" s="26"/>
      <c r="EGI6" s="26"/>
      <c r="EGJ6" s="26"/>
      <c r="EGK6" s="26"/>
      <c r="EGL6" s="26"/>
      <c r="EGM6" s="26"/>
      <c r="EGN6" s="26"/>
      <c r="EGO6" s="26"/>
      <c r="EGP6" s="26"/>
      <c r="EGQ6" s="26"/>
      <c r="EGR6" s="26"/>
      <c r="EGS6" s="26"/>
      <c r="EGT6" s="26"/>
      <c r="EGU6" s="26"/>
      <c r="EGV6" s="26"/>
      <c r="EGW6" s="26"/>
      <c r="EGX6" s="26"/>
      <c r="EGY6" s="26"/>
      <c r="EGZ6" s="26"/>
      <c r="EHA6" s="26"/>
      <c r="EHB6" s="26"/>
      <c r="EHC6" s="26"/>
      <c r="EHD6" s="26"/>
      <c r="EHE6" s="26"/>
      <c r="EHF6" s="26"/>
      <c r="EHG6" s="26"/>
      <c r="EHH6" s="26"/>
      <c r="EHI6" s="26"/>
      <c r="EHJ6" s="26"/>
      <c r="EHK6" s="26"/>
      <c r="EHL6" s="26"/>
      <c r="EHM6" s="26"/>
      <c r="EHN6" s="26"/>
      <c r="EHO6" s="26"/>
      <c r="EHP6" s="26"/>
      <c r="EHQ6" s="26"/>
      <c r="EHR6" s="26"/>
      <c r="EHS6" s="26"/>
      <c r="EHT6" s="26"/>
      <c r="EHU6" s="26"/>
      <c r="EHV6" s="26"/>
      <c r="EHW6" s="26"/>
      <c r="EHX6" s="26"/>
      <c r="EHY6" s="26"/>
      <c r="EHZ6" s="26"/>
      <c r="EIA6" s="26"/>
      <c r="EIB6" s="26"/>
      <c r="EIC6" s="26"/>
      <c r="EID6" s="26"/>
      <c r="EIE6" s="26"/>
      <c r="EIF6" s="26"/>
      <c r="EIG6" s="26"/>
      <c r="EIH6" s="26"/>
      <c r="EII6" s="26"/>
      <c r="EIJ6" s="26"/>
      <c r="EIK6" s="26"/>
      <c r="EIL6" s="26"/>
      <c r="EIM6" s="26"/>
      <c r="EIN6" s="26"/>
      <c r="EIO6" s="26"/>
      <c r="EIP6" s="26"/>
      <c r="EIQ6" s="26"/>
      <c r="EIR6" s="26"/>
      <c r="EIS6" s="26"/>
      <c r="EIT6" s="26"/>
      <c r="EIU6" s="26"/>
      <c r="EIV6" s="26"/>
      <c r="EIW6" s="26"/>
      <c r="EIX6" s="26"/>
      <c r="EIY6" s="26"/>
      <c r="EIZ6" s="26"/>
      <c r="EJA6" s="26"/>
      <c r="EJB6" s="26"/>
      <c r="EJC6" s="26"/>
      <c r="EJD6" s="26"/>
      <c r="EJE6" s="26"/>
      <c r="EJF6" s="26"/>
      <c r="EJG6" s="26"/>
      <c r="EJH6" s="26"/>
      <c r="EJI6" s="26"/>
      <c r="EJJ6" s="26"/>
      <c r="EJK6" s="26"/>
      <c r="EJL6" s="26"/>
      <c r="EJM6" s="26"/>
      <c r="EJN6" s="26"/>
      <c r="EJO6" s="26"/>
      <c r="EJP6" s="26"/>
      <c r="EJQ6" s="26"/>
      <c r="EJR6" s="26"/>
      <c r="EJS6" s="26"/>
      <c r="EJT6" s="26"/>
      <c r="EJU6" s="26"/>
      <c r="EJV6" s="26"/>
      <c r="EJW6" s="26"/>
      <c r="EJX6" s="26"/>
      <c r="EJY6" s="26"/>
      <c r="EJZ6" s="26"/>
      <c r="EKA6" s="26"/>
      <c r="EKB6" s="26"/>
      <c r="EKC6" s="26"/>
      <c r="EKD6" s="26"/>
      <c r="EKE6" s="26"/>
      <c r="EKF6" s="26"/>
      <c r="EKG6" s="26"/>
      <c r="EKH6" s="26"/>
      <c r="EKI6" s="26"/>
      <c r="EKJ6" s="26"/>
      <c r="EKK6" s="26"/>
      <c r="EKL6" s="26"/>
      <c r="EKM6" s="26"/>
      <c r="EKN6" s="26"/>
      <c r="EKO6" s="26"/>
      <c r="EKP6" s="26"/>
      <c r="EKQ6" s="26"/>
      <c r="EKR6" s="26"/>
      <c r="EKS6" s="26"/>
      <c r="EKT6" s="26"/>
      <c r="EKU6" s="26"/>
      <c r="EKV6" s="26"/>
      <c r="EKW6" s="26"/>
      <c r="EKX6" s="26"/>
      <c r="EKY6" s="26"/>
      <c r="EKZ6" s="26"/>
      <c r="ELA6" s="26"/>
      <c r="ELB6" s="26"/>
      <c r="ELC6" s="26"/>
      <c r="ELD6" s="26"/>
      <c r="ELE6" s="26"/>
      <c r="ELF6" s="26"/>
      <c r="ELG6" s="26"/>
      <c r="ELH6" s="26"/>
      <c r="ELI6" s="26"/>
      <c r="ELJ6" s="26"/>
      <c r="ELK6" s="26"/>
      <c r="ELL6" s="26"/>
      <c r="ELM6" s="26"/>
      <c r="ELN6" s="26"/>
      <c r="ELO6" s="26"/>
      <c r="ELP6" s="26"/>
      <c r="ELQ6" s="26"/>
      <c r="ELR6" s="26"/>
      <c r="ELS6" s="26"/>
      <c r="ELT6" s="26"/>
      <c r="ELU6" s="26"/>
      <c r="ELV6" s="26"/>
      <c r="ELW6" s="26"/>
      <c r="ELX6" s="26"/>
      <c r="ELY6" s="26"/>
      <c r="ELZ6" s="26"/>
      <c r="EMA6" s="26"/>
      <c r="EMB6" s="26"/>
      <c r="EMC6" s="26"/>
      <c r="EMD6" s="26"/>
      <c r="EME6" s="26"/>
      <c r="EMF6" s="26"/>
      <c r="EMG6" s="26"/>
      <c r="EMH6" s="26"/>
      <c r="EMI6" s="26"/>
      <c r="EMJ6" s="26"/>
      <c r="EMK6" s="26"/>
      <c r="EML6" s="26"/>
      <c r="EMM6" s="26"/>
      <c r="EMN6" s="26"/>
      <c r="EMO6" s="26"/>
      <c r="EMP6" s="26"/>
      <c r="EMQ6" s="26"/>
      <c r="EMR6" s="26"/>
      <c r="EMS6" s="26"/>
      <c r="EMT6" s="26"/>
      <c r="EMU6" s="26"/>
      <c r="EMV6" s="26"/>
      <c r="EMW6" s="26"/>
      <c r="EMX6" s="26"/>
      <c r="EMY6" s="26"/>
      <c r="EMZ6" s="26"/>
      <c r="ENA6" s="26"/>
      <c r="ENB6" s="26"/>
      <c r="ENC6" s="26"/>
      <c r="END6" s="26"/>
      <c r="ENE6" s="26"/>
      <c r="ENF6" s="26"/>
      <c r="ENG6" s="26"/>
      <c r="ENH6" s="26"/>
      <c r="ENI6" s="26"/>
      <c r="ENJ6" s="26"/>
      <c r="ENK6" s="26"/>
      <c r="ENL6" s="26"/>
      <c r="ENM6" s="26"/>
      <c r="ENN6" s="26"/>
      <c r="ENO6" s="26"/>
      <c r="ENP6" s="26"/>
      <c r="ENQ6" s="26"/>
      <c r="ENR6" s="26"/>
      <c r="ENS6" s="26"/>
      <c r="ENT6" s="26"/>
      <c r="ENU6" s="26"/>
      <c r="ENV6" s="26"/>
      <c r="ENW6" s="26"/>
      <c r="ENX6" s="26"/>
      <c r="ENY6" s="26"/>
      <c r="ENZ6" s="26"/>
      <c r="EOA6" s="26"/>
      <c r="EOB6" s="26"/>
      <c r="EOC6" s="26"/>
      <c r="EOD6" s="26"/>
      <c r="EOE6" s="26"/>
      <c r="EOF6" s="26"/>
      <c r="EOG6" s="26"/>
      <c r="EOH6" s="26"/>
      <c r="EOI6" s="26"/>
      <c r="EOJ6" s="26"/>
      <c r="EOK6" s="26"/>
      <c r="EOL6" s="26"/>
      <c r="EOM6" s="26"/>
      <c r="EON6" s="26"/>
      <c r="EOO6" s="26"/>
      <c r="EOP6" s="26"/>
      <c r="EOQ6" s="26"/>
      <c r="EOR6" s="26"/>
      <c r="EOS6" s="26"/>
      <c r="EOT6" s="26"/>
      <c r="EOU6" s="26"/>
      <c r="EOV6" s="26"/>
      <c r="EOW6" s="26"/>
      <c r="EOX6" s="26"/>
      <c r="EOY6" s="26"/>
      <c r="EOZ6" s="26"/>
      <c r="EPA6" s="26"/>
      <c r="EPB6" s="26"/>
      <c r="EPC6" s="26"/>
      <c r="EPD6" s="26"/>
      <c r="EPE6" s="26"/>
      <c r="EPF6" s="26"/>
      <c r="EPG6" s="26"/>
      <c r="EPH6" s="26"/>
      <c r="EPI6" s="26"/>
      <c r="EPJ6" s="26"/>
      <c r="EPK6" s="26"/>
      <c r="EPL6" s="26"/>
      <c r="EPM6" s="26"/>
      <c r="EPN6" s="26"/>
      <c r="EPO6" s="26"/>
      <c r="EPP6" s="26"/>
      <c r="EPQ6" s="26"/>
      <c r="EPR6" s="26"/>
      <c r="EPS6" s="26"/>
      <c r="EPT6" s="26"/>
      <c r="EPU6" s="26"/>
      <c r="EPV6" s="26"/>
      <c r="EPW6" s="26"/>
      <c r="EPX6" s="26"/>
      <c r="EPY6" s="26"/>
      <c r="EPZ6" s="26"/>
      <c r="EQA6" s="26"/>
      <c r="EQB6" s="26"/>
      <c r="EQC6" s="26"/>
      <c r="EQD6" s="26"/>
      <c r="EQE6" s="26"/>
      <c r="EQF6" s="26"/>
      <c r="EQG6" s="26"/>
      <c r="EQH6" s="26"/>
      <c r="EQI6" s="26"/>
      <c r="EQJ6" s="26"/>
      <c r="EQK6" s="26"/>
      <c r="EQL6" s="26"/>
      <c r="EQM6" s="26"/>
      <c r="EQN6" s="26"/>
      <c r="EQO6" s="26"/>
      <c r="EQP6" s="26"/>
      <c r="EQQ6" s="26"/>
      <c r="EQR6" s="26"/>
      <c r="EQS6" s="26"/>
      <c r="EQT6" s="26"/>
      <c r="EQU6" s="26"/>
      <c r="EQV6" s="26"/>
      <c r="EQW6" s="26"/>
      <c r="EQX6" s="26"/>
      <c r="EQY6" s="26"/>
      <c r="EQZ6" s="26"/>
      <c r="ERA6" s="26"/>
      <c r="ERB6" s="26"/>
      <c r="ERC6" s="26"/>
      <c r="ERD6" s="26"/>
      <c r="ERE6" s="26"/>
      <c r="ERF6" s="26"/>
      <c r="ERG6" s="26"/>
      <c r="ERH6" s="26"/>
      <c r="ERI6" s="26"/>
      <c r="ERJ6" s="26"/>
      <c r="ERK6" s="26"/>
      <c r="ERL6" s="26"/>
      <c r="ERM6" s="26"/>
      <c r="ERN6" s="26"/>
      <c r="ERO6" s="26"/>
      <c r="ERP6" s="26"/>
      <c r="ERQ6" s="26"/>
      <c r="ERR6" s="26"/>
      <c r="ERS6" s="26"/>
      <c r="ERT6" s="26"/>
      <c r="ERU6" s="26"/>
      <c r="ERV6" s="26"/>
      <c r="ERW6" s="26"/>
      <c r="ERX6" s="26"/>
      <c r="ERY6" s="26"/>
      <c r="ERZ6" s="26"/>
      <c r="ESA6" s="26"/>
      <c r="ESB6" s="26"/>
      <c r="ESC6" s="26"/>
      <c r="ESD6" s="26"/>
      <c r="ESE6" s="26"/>
      <c r="ESF6" s="26"/>
      <c r="ESG6" s="26"/>
      <c r="ESH6" s="26"/>
      <c r="ESI6" s="26"/>
      <c r="ESJ6" s="26"/>
      <c r="ESK6" s="26"/>
      <c r="ESL6" s="26"/>
      <c r="ESM6" s="26"/>
      <c r="ESN6" s="26"/>
      <c r="ESO6" s="26"/>
      <c r="ESP6" s="26"/>
      <c r="ESQ6" s="26"/>
      <c r="ESR6" s="26"/>
      <c r="ESS6" s="26"/>
      <c r="EST6" s="26"/>
      <c r="ESU6" s="26"/>
      <c r="ESV6" s="26"/>
      <c r="ESW6" s="26"/>
      <c r="ESX6" s="26"/>
      <c r="ESY6" s="26"/>
      <c r="ESZ6" s="26"/>
      <c r="ETA6" s="26"/>
      <c r="ETB6" s="26"/>
      <c r="ETC6" s="26"/>
      <c r="ETD6" s="26"/>
      <c r="ETE6" s="26"/>
      <c r="ETF6" s="26"/>
      <c r="ETG6" s="26"/>
      <c r="ETH6" s="26"/>
      <c r="ETI6" s="26"/>
      <c r="ETJ6" s="26"/>
      <c r="ETK6" s="26"/>
      <c r="ETL6" s="26"/>
      <c r="ETM6" s="26"/>
      <c r="ETN6" s="26"/>
      <c r="ETO6" s="26"/>
      <c r="ETP6" s="26"/>
      <c r="ETQ6" s="26"/>
      <c r="ETR6" s="26"/>
      <c r="ETS6" s="26"/>
      <c r="ETT6" s="26"/>
      <c r="ETU6" s="26"/>
      <c r="ETV6" s="26"/>
      <c r="ETW6" s="26"/>
      <c r="ETX6" s="26"/>
      <c r="ETY6" s="26"/>
      <c r="ETZ6" s="26"/>
      <c r="EUA6" s="26"/>
      <c r="EUB6" s="26"/>
      <c r="EUC6" s="26"/>
      <c r="EUD6" s="26"/>
      <c r="EUE6" s="26"/>
      <c r="EUF6" s="26"/>
      <c r="EUG6" s="26"/>
      <c r="EUH6" s="26"/>
      <c r="EUI6" s="26"/>
      <c r="EUJ6" s="26"/>
      <c r="EUK6" s="26"/>
      <c r="EUL6" s="26"/>
      <c r="EUM6" s="26"/>
      <c r="EUN6" s="26"/>
      <c r="EUO6" s="26"/>
      <c r="EUP6" s="26"/>
      <c r="EUQ6" s="26"/>
      <c r="EUR6" s="26"/>
      <c r="EUS6" s="26"/>
      <c r="EUT6" s="26"/>
      <c r="EUU6" s="26"/>
      <c r="EUV6" s="26"/>
      <c r="EUW6" s="26"/>
      <c r="EUX6" s="26"/>
      <c r="EUY6" s="26"/>
      <c r="EUZ6" s="26"/>
      <c r="EVA6" s="26"/>
      <c r="EVB6" s="26"/>
      <c r="EVC6" s="26"/>
      <c r="EVD6" s="26"/>
      <c r="EVE6" s="26"/>
      <c r="EVF6" s="26"/>
      <c r="EVG6" s="26"/>
      <c r="EVH6" s="26"/>
      <c r="EVI6" s="26"/>
      <c r="EVJ6" s="26"/>
      <c r="EVK6" s="26"/>
      <c r="EVL6" s="26"/>
      <c r="EVM6" s="26"/>
      <c r="EVN6" s="26"/>
      <c r="EVO6" s="26"/>
      <c r="EVP6" s="26"/>
      <c r="EVQ6" s="26"/>
      <c r="EVR6" s="26"/>
      <c r="EVS6" s="26"/>
      <c r="EVT6" s="26"/>
      <c r="EVU6" s="26"/>
      <c r="EVV6" s="26"/>
      <c r="EVW6" s="26"/>
      <c r="EVX6" s="26"/>
      <c r="EVY6" s="26"/>
      <c r="EVZ6" s="26"/>
      <c r="EWA6" s="26"/>
      <c r="EWB6" s="26"/>
      <c r="EWC6" s="26"/>
      <c r="EWD6" s="26"/>
      <c r="EWE6" s="26"/>
      <c r="EWF6" s="26"/>
      <c r="EWG6" s="26"/>
      <c r="EWH6" s="26"/>
      <c r="EWI6" s="26"/>
      <c r="EWJ6" s="26"/>
      <c r="EWK6" s="26"/>
      <c r="EWL6" s="26"/>
      <c r="EWM6" s="26"/>
      <c r="EWN6" s="26"/>
      <c r="EWO6" s="26"/>
      <c r="EWP6" s="26"/>
      <c r="EWQ6" s="26"/>
      <c r="EWR6" s="26"/>
      <c r="EWS6" s="26"/>
      <c r="EWT6" s="26"/>
      <c r="EWU6" s="26"/>
      <c r="EWV6" s="26"/>
      <c r="EWW6" s="26"/>
      <c r="EWX6" s="26"/>
      <c r="EWY6" s="26"/>
      <c r="EWZ6" s="26"/>
      <c r="EXA6" s="26"/>
      <c r="EXB6" s="26"/>
      <c r="EXC6" s="26"/>
      <c r="EXD6" s="26"/>
      <c r="EXE6" s="26"/>
      <c r="EXF6" s="26"/>
      <c r="EXG6" s="26"/>
      <c r="EXH6" s="26"/>
      <c r="EXI6" s="26"/>
      <c r="EXJ6" s="26"/>
      <c r="EXK6" s="26"/>
      <c r="EXL6" s="26"/>
      <c r="EXM6" s="26"/>
      <c r="EXN6" s="26"/>
      <c r="EXO6" s="26"/>
      <c r="EXP6" s="26"/>
      <c r="EXQ6" s="26"/>
      <c r="EXR6" s="26"/>
      <c r="EXS6" s="26"/>
      <c r="EXT6" s="26"/>
      <c r="EXU6" s="26"/>
      <c r="EXV6" s="26"/>
      <c r="EXW6" s="26"/>
      <c r="EXX6" s="26"/>
      <c r="EXY6" s="26"/>
      <c r="EXZ6" s="26"/>
      <c r="EYA6" s="26"/>
      <c r="EYB6" s="26"/>
      <c r="EYC6" s="26"/>
      <c r="EYD6" s="26"/>
      <c r="EYE6" s="26"/>
      <c r="EYF6" s="26"/>
      <c r="EYG6" s="26"/>
      <c r="EYH6" s="26"/>
      <c r="EYI6" s="26"/>
      <c r="EYJ6" s="26"/>
      <c r="EYK6" s="26"/>
      <c r="EYL6" s="26"/>
      <c r="EYM6" s="26"/>
      <c r="EYN6" s="26"/>
      <c r="EYO6" s="26"/>
      <c r="EYP6" s="26"/>
      <c r="EYQ6" s="26"/>
      <c r="EYR6" s="26"/>
      <c r="EYS6" s="26"/>
      <c r="EYT6" s="26"/>
      <c r="EYU6" s="26"/>
      <c r="EYV6" s="26"/>
      <c r="EYW6" s="26"/>
      <c r="EYX6" s="26"/>
      <c r="EYY6" s="26"/>
      <c r="EYZ6" s="26"/>
      <c r="EZA6" s="26"/>
      <c r="EZB6" s="26"/>
      <c r="EZC6" s="26"/>
      <c r="EZD6" s="26"/>
      <c r="EZE6" s="26"/>
      <c r="EZF6" s="26"/>
      <c r="EZG6" s="26"/>
      <c r="EZH6" s="26"/>
      <c r="EZI6" s="26"/>
      <c r="EZJ6" s="26"/>
      <c r="EZK6" s="26"/>
      <c r="EZL6" s="26"/>
      <c r="EZM6" s="26"/>
      <c r="EZN6" s="26"/>
      <c r="EZO6" s="26"/>
      <c r="EZP6" s="26"/>
      <c r="EZQ6" s="26"/>
      <c r="EZR6" s="26"/>
      <c r="EZS6" s="26"/>
      <c r="EZT6" s="26"/>
      <c r="EZU6" s="26"/>
      <c r="EZV6" s="26"/>
      <c r="EZW6" s="26"/>
      <c r="EZX6" s="26"/>
      <c r="EZY6" s="26"/>
      <c r="EZZ6" s="26"/>
      <c r="FAA6" s="26"/>
      <c r="FAB6" s="26"/>
      <c r="FAC6" s="26"/>
      <c r="FAD6" s="26"/>
      <c r="FAE6" s="26"/>
      <c r="FAF6" s="26"/>
      <c r="FAG6" s="26"/>
      <c r="FAH6" s="26"/>
      <c r="FAI6" s="26"/>
      <c r="FAJ6" s="26"/>
      <c r="FAK6" s="26"/>
      <c r="FAL6" s="26"/>
      <c r="FAM6" s="26"/>
      <c r="FAN6" s="26"/>
      <c r="FAO6" s="26"/>
      <c r="FAP6" s="26"/>
      <c r="FAQ6" s="26"/>
      <c r="FAR6" s="26"/>
      <c r="FAS6" s="26"/>
      <c r="FAT6" s="26"/>
      <c r="FAU6" s="26"/>
      <c r="FAV6" s="26"/>
      <c r="FAW6" s="26"/>
      <c r="FAX6" s="26"/>
      <c r="FAY6" s="26"/>
      <c r="FAZ6" s="26"/>
      <c r="FBA6" s="26"/>
      <c r="FBB6" s="26"/>
      <c r="FBC6" s="26"/>
      <c r="FBD6" s="26"/>
      <c r="FBE6" s="26"/>
      <c r="FBF6" s="26"/>
      <c r="FBG6" s="26"/>
      <c r="FBH6" s="26"/>
      <c r="FBI6" s="26"/>
      <c r="FBJ6" s="26"/>
      <c r="FBK6" s="26"/>
      <c r="FBL6" s="26"/>
      <c r="FBM6" s="26"/>
      <c r="FBN6" s="26"/>
      <c r="FBO6" s="26"/>
      <c r="FBP6" s="26"/>
      <c r="FBQ6" s="26"/>
      <c r="FBR6" s="26"/>
      <c r="FBS6" s="26"/>
      <c r="FBT6" s="26"/>
      <c r="FBU6" s="26"/>
      <c r="FBV6" s="26"/>
      <c r="FBW6" s="26"/>
      <c r="FBX6" s="26"/>
      <c r="FBY6" s="26"/>
      <c r="FBZ6" s="26"/>
      <c r="FCA6" s="26"/>
      <c r="FCB6" s="26"/>
      <c r="FCC6" s="26"/>
      <c r="FCD6" s="26"/>
      <c r="FCE6" s="26"/>
      <c r="FCF6" s="26"/>
      <c r="FCG6" s="26"/>
      <c r="FCH6" s="26"/>
      <c r="FCI6" s="26"/>
      <c r="FCJ6" s="26"/>
      <c r="FCK6" s="26"/>
      <c r="FCL6" s="26"/>
      <c r="FCM6" s="26"/>
      <c r="FCN6" s="26"/>
      <c r="FCO6" s="26"/>
      <c r="FCP6" s="26"/>
      <c r="FCQ6" s="26"/>
      <c r="FCR6" s="26"/>
      <c r="FCS6" s="26"/>
      <c r="FCT6" s="26"/>
      <c r="FCU6" s="26"/>
      <c r="FCV6" s="26"/>
      <c r="FCW6" s="26"/>
      <c r="FCX6" s="26"/>
      <c r="FCY6" s="26"/>
      <c r="FCZ6" s="26"/>
      <c r="FDA6" s="26"/>
      <c r="FDB6" s="26"/>
      <c r="FDC6" s="26"/>
      <c r="FDD6" s="26"/>
      <c r="FDE6" s="26"/>
      <c r="FDF6" s="26"/>
      <c r="FDG6" s="26"/>
      <c r="FDH6" s="26"/>
      <c r="FDI6" s="26"/>
      <c r="FDJ6" s="26"/>
      <c r="FDK6" s="26"/>
      <c r="FDL6" s="26"/>
      <c r="FDM6" s="26"/>
      <c r="FDN6" s="26"/>
      <c r="FDO6" s="26"/>
      <c r="FDP6" s="26"/>
      <c r="FDQ6" s="26"/>
      <c r="FDR6" s="26"/>
      <c r="FDS6" s="26"/>
      <c r="FDT6" s="26"/>
      <c r="FDU6" s="26"/>
      <c r="FDV6" s="26"/>
      <c r="FDW6" s="26"/>
      <c r="FDX6" s="26"/>
      <c r="FDY6" s="26"/>
      <c r="FDZ6" s="26"/>
      <c r="FEA6" s="26"/>
      <c r="FEB6" s="26"/>
      <c r="FEC6" s="26"/>
      <c r="FED6" s="26"/>
      <c r="FEE6" s="26"/>
      <c r="FEF6" s="26"/>
      <c r="FEG6" s="26"/>
      <c r="FEH6" s="26"/>
      <c r="FEI6" s="26"/>
      <c r="FEJ6" s="26"/>
      <c r="FEK6" s="26"/>
      <c r="FEL6" s="26"/>
      <c r="FEM6" s="26"/>
      <c r="FEN6" s="26"/>
      <c r="FEO6" s="26"/>
      <c r="FEP6" s="26"/>
      <c r="FEQ6" s="26"/>
      <c r="FER6" s="26"/>
      <c r="FES6" s="26"/>
      <c r="FET6" s="26"/>
      <c r="FEU6" s="26"/>
      <c r="FEV6" s="26"/>
      <c r="FEW6" s="26"/>
      <c r="FEX6" s="26"/>
      <c r="FEY6" s="26"/>
      <c r="FEZ6" s="26"/>
      <c r="FFA6" s="26"/>
      <c r="FFB6" s="26"/>
      <c r="FFC6" s="26"/>
      <c r="FFD6" s="26"/>
      <c r="FFE6" s="26"/>
      <c r="FFF6" s="26"/>
      <c r="FFG6" s="26"/>
      <c r="FFH6" s="26"/>
      <c r="FFI6" s="26"/>
      <c r="FFJ6" s="26"/>
      <c r="FFK6" s="26"/>
      <c r="FFL6" s="26"/>
      <c r="FFM6" s="26"/>
      <c r="FFN6" s="26"/>
      <c r="FFO6" s="26"/>
      <c r="FFP6" s="26"/>
      <c r="FFQ6" s="26"/>
      <c r="FFR6" s="26"/>
      <c r="FFS6" s="26"/>
      <c r="FFT6" s="26"/>
      <c r="FFU6" s="26"/>
      <c r="FFV6" s="26"/>
      <c r="FFW6" s="26"/>
      <c r="FFX6" s="26"/>
      <c r="FFY6" s="26"/>
      <c r="FFZ6" s="26"/>
      <c r="FGA6" s="26"/>
      <c r="FGB6" s="26"/>
      <c r="FGC6" s="26"/>
      <c r="FGD6" s="26"/>
      <c r="FGE6" s="26"/>
      <c r="FGF6" s="26"/>
      <c r="FGG6" s="26"/>
      <c r="FGH6" s="26"/>
      <c r="FGI6" s="26"/>
      <c r="FGJ6" s="26"/>
      <c r="FGK6" s="26"/>
      <c r="FGL6" s="26"/>
      <c r="FGM6" s="26"/>
      <c r="FGN6" s="26"/>
      <c r="FGO6" s="26"/>
      <c r="FGP6" s="26"/>
      <c r="FGQ6" s="26"/>
      <c r="FGR6" s="26"/>
      <c r="FGS6" s="26"/>
      <c r="FGT6" s="26"/>
      <c r="FGU6" s="26"/>
      <c r="FGV6" s="26"/>
      <c r="FGW6" s="26"/>
      <c r="FGX6" s="26"/>
      <c r="FGY6" s="26"/>
      <c r="FGZ6" s="26"/>
      <c r="FHA6" s="26"/>
      <c r="FHB6" s="26"/>
      <c r="FHC6" s="26"/>
      <c r="FHD6" s="26"/>
      <c r="FHE6" s="26"/>
      <c r="FHF6" s="26"/>
      <c r="FHG6" s="26"/>
      <c r="FHH6" s="26"/>
      <c r="FHI6" s="26"/>
      <c r="FHJ6" s="26"/>
      <c r="FHK6" s="26"/>
      <c r="FHL6" s="26"/>
      <c r="FHM6" s="26"/>
      <c r="FHN6" s="26"/>
      <c r="FHO6" s="26"/>
      <c r="FHP6" s="26"/>
      <c r="FHQ6" s="26"/>
      <c r="FHR6" s="26"/>
      <c r="FHS6" s="26"/>
      <c r="FHT6" s="26"/>
      <c r="FHU6" s="26"/>
      <c r="FHV6" s="26"/>
      <c r="FHW6" s="26"/>
      <c r="FHX6" s="26"/>
      <c r="FHY6" s="26"/>
      <c r="FHZ6" s="26"/>
      <c r="FIA6" s="26"/>
      <c r="FIB6" s="26"/>
      <c r="FIC6" s="26"/>
      <c r="FID6" s="26"/>
      <c r="FIE6" s="26"/>
      <c r="FIF6" s="26"/>
      <c r="FIG6" s="26"/>
      <c r="FIH6" s="26"/>
      <c r="FII6" s="26"/>
      <c r="FIJ6" s="26"/>
      <c r="FIK6" s="26"/>
      <c r="FIL6" s="26"/>
      <c r="FIM6" s="26"/>
      <c r="FIN6" s="26"/>
      <c r="FIO6" s="26"/>
      <c r="FIP6" s="26"/>
      <c r="FIQ6" s="26"/>
      <c r="FIR6" s="26"/>
      <c r="FIS6" s="26"/>
      <c r="FIT6" s="26"/>
      <c r="FIU6" s="26"/>
      <c r="FIV6" s="26"/>
      <c r="FIW6" s="26"/>
      <c r="FIX6" s="26"/>
      <c r="FIY6" s="26"/>
      <c r="FIZ6" s="26"/>
      <c r="FJA6" s="26"/>
      <c r="FJB6" s="26"/>
      <c r="FJC6" s="26"/>
      <c r="FJD6" s="26"/>
      <c r="FJE6" s="26"/>
      <c r="FJF6" s="26"/>
      <c r="FJG6" s="26"/>
      <c r="FJH6" s="26"/>
      <c r="FJI6" s="26"/>
      <c r="FJJ6" s="26"/>
      <c r="FJK6" s="26"/>
      <c r="FJL6" s="26"/>
      <c r="FJM6" s="26"/>
      <c r="FJN6" s="26"/>
      <c r="FJO6" s="26"/>
      <c r="FJP6" s="26"/>
      <c r="FJQ6" s="26"/>
      <c r="FJR6" s="26"/>
      <c r="FJS6" s="26"/>
      <c r="FJT6" s="26"/>
      <c r="FJU6" s="26"/>
      <c r="FJV6" s="26"/>
      <c r="FJW6" s="26"/>
      <c r="FJX6" s="26"/>
      <c r="FJY6" s="26"/>
      <c r="FJZ6" s="26"/>
      <c r="FKA6" s="26"/>
      <c r="FKB6" s="26"/>
      <c r="FKC6" s="26"/>
      <c r="FKD6" s="26"/>
      <c r="FKE6" s="26"/>
      <c r="FKF6" s="26"/>
      <c r="FKG6" s="26"/>
      <c r="FKH6" s="26"/>
      <c r="FKI6" s="26"/>
      <c r="FKJ6" s="26"/>
      <c r="FKK6" s="26"/>
      <c r="FKL6" s="26"/>
      <c r="FKM6" s="26"/>
      <c r="FKN6" s="26"/>
      <c r="FKO6" s="26"/>
      <c r="FKP6" s="26"/>
      <c r="FKQ6" s="26"/>
      <c r="FKR6" s="26"/>
      <c r="FKS6" s="26"/>
      <c r="FKT6" s="26"/>
      <c r="FKU6" s="26"/>
      <c r="FKV6" s="26"/>
      <c r="FKW6" s="26"/>
      <c r="FKX6" s="26"/>
      <c r="FKY6" s="26"/>
      <c r="FKZ6" s="26"/>
      <c r="FLA6" s="26"/>
      <c r="FLB6" s="26"/>
      <c r="FLC6" s="26"/>
      <c r="FLD6" s="26"/>
      <c r="FLE6" s="26"/>
      <c r="FLF6" s="26"/>
      <c r="FLG6" s="26"/>
      <c r="FLH6" s="26"/>
      <c r="FLI6" s="26"/>
      <c r="FLJ6" s="26"/>
      <c r="FLK6" s="26"/>
      <c r="FLL6" s="26"/>
      <c r="FLM6" s="26"/>
      <c r="FLN6" s="26"/>
      <c r="FLO6" s="26"/>
      <c r="FLP6" s="26"/>
      <c r="FLQ6" s="26"/>
      <c r="FLR6" s="26"/>
      <c r="FLS6" s="26"/>
      <c r="FLT6" s="26"/>
      <c r="FLU6" s="26"/>
      <c r="FLV6" s="26"/>
      <c r="FLW6" s="26"/>
      <c r="FLX6" s="26"/>
      <c r="FLY6" s="26"/>
      <c r="FLZ6" s="26"/>
      <c r="FMA6" s="26"/>
      <c r="FMB6" s="26"/>
      <c r="FMC6" s="26"/>
      <c r="FMD6" s="26"/>
      <c r="FME6" s="26"/>
      <c r="FMF6" s="26"/>
      <c r="FMG6" s="26"/>
      <c r="FMH6" s="26"/>
      <c r="FMI6" s="26"/>
      <c r="FMJ6" s="26"/>
      <c r="FMK6" s="26"/>
      <c r="FML6" s="26"/>
      <c r="FMM6" s="26"/>
      <c r="FMN6" s="26"/>
      <c r="FMO6" s="26"/>
      <c r="FMP6" s="26"/>
      <c r="FMQ6" s="26"/>
      <c r="FMR6" s="26"/>
      <c r="FMS6" s="26"/>
      <c r="FMT6" s="26"/>
      <c r="FMU6" s="26"/>
      <c r="FMV6" s="26"/>
      <c r="FMW6" s="26"/>
      <c r="FMX6" s="26"/>
      <c r="FMY6" s="26"/>
      <c r="FMZ6" s="26"/>
      <c r="FNA6" s="26"/>
      <c r="FNB6" s="26"/>
      <c r="FNC6" s="26"/>
      <c r="FND6" s="26"/>
      <c r="FNE6" s="26"/>
      <c r="FNF6" s="26"/>
      <c r="FNG6" s="26"/>
      <c r="FNH6" s="26"/>
      <c r="FNI6" s="26"/>
      <c r="FNJ6" s="26"/>
      <c r="FNK6" s="26"/>
      <c r="FNL6" s="26"/>
      <c r="FNM6" s="26"/>
      <c r="FNN6" s="26"/>
      <c r="FNO6" s="26"/>
      <c r="FNP6" s="26"/>
      <c r="FNQ6" s="26"/>
      <c r="FNR6" s="26"/>
      <c r="FNS6" s="26"/>
      <c r="FNT6" s="26"/>
      <c r="FNU6" s="26"/>
      <c r="FNV6" s="26"/>
      <c r="FNW6" s="26"/>
      <c r="FNX6" s="26"/>
      <c r="FNY6" s="26"/>
      <c r="FNZ6" s="26"/>
      <c r="FOA6" s="26"/>
      <c r="FOB6" s="26"/>
      <c r="FOC6" s="26"/>
      <c r="FOD6" s="26"/>
      <c r="FOE6" s="26"/>
      <c r="FOF6" s="26"/>
      <c r="FOG6" s="26"/>
      <c r="FOH6" s="26"/>
      <c r="FOI6" s="26"/>
      <c r="FOJ6" s="26"/>
      <c r="FOK6" s="26"/>
      <c r="FOL6" s="26"/>
      <c r="FOM6" s="26"/>
      <c r="FON6" s="26"/>
      <c r="FOO6" s="26"/>
      <c r="FOP6" s="26"/>
      <c r="FOQ6" s="26"/>
      <c r="FOR6" s="26"/>
      <c r="FOS6" s="26"/>
      <c r="FOT6" s="26"/>
      <c r="FOU6" s="26"/>
      <c r="FOV6" s="26"/>
      <c r="FOW6" s="26"/>
      <c r="FOX6" s="26"/>
      <c r="FOY6" s="26"/>
      <c r="FOZ6" s="26"/>
      <c r="FPA6" s="26"/>
      <c r="FPB6" s="26"/>
      <c r="FPC6" s="26"/>
      <c r="FPD6" s="26"/>
      <c r="FPE6" s="26"/>
      <c r="FPF6" s="26"/>
      <c r="FPG6" s="26"/>
      <c r="FPH6" s="26"/>
      <c r="FPI6" s="26"/>
      <c r="FPJ6" s="26"/>
      <c r="FPK6" s="26"/>
      <c r="FPL6" s="26"/>
      <c r="FPM6" s="26"/>
      <c r="FPN6" s="26"/>
      <c r="FPO6" s="26"/>
      <c r="FPP6" s="26"/>
      <c r="FPQ6" s="26"/>
      <c r="FPR6" s="26"/>
      <c r="FPS6" s="26"/>
      <c r="FPT6" s="26"/>
      <c r="FPU6" s="26"/>
      <c r="FPV6" s="26"/>
      <c r="FPW6" s="26"/>
      <c r="FPX6" s="26"/>
      <c r="FPY6" s="26"/>
      <c r="FPZ6" s="26"/>
      <c r="FQA6" s="26"/>
      <c r="FQB6" s="26"/>
      <c r="FQC6" s="26"/>
      <c r="FQD6" s="26"/>
      <c r="FQE6" s="26"/>
      <c r="FQF6" s="26"/>
      <c r="FQG6" s="26"/>
      <c r="FQH6" s="26"/>
      <c r="FQI6" s="26"/>
      <c r="FQJ6" s="26"/>
      <c r="FQK6" s="26"/>
      <c r="FQL6" s="26"/>
      <c r="FQM6" s="26"/>
      <c r="FQN6" s="26"/>
      <c r="FQO6" s="26"/>
      <c r="FQP6" s="26"/>
      <c r="FQQ6" s="26"/>
      <c r="FQR6" s="26"/>
      <c r="FQS6" s="26"/>
      <c r="FQT6" s="26"/>
      <c r="FQU6" s="26"/>
      <c r="FQV6" s="26"/>
      <c r="FQW6" s="26"/>
      <c r="FQX6" s="26"/>
      <c r="FQY6" s="26"/>
      <c r="FQZ6" s="26"/>
      <c r="FRA6" s="26"/>
      <c r="FRB6" s="26"/>
      <c r="FRC6" s="26"/>
      <c r="FRD6" s="26"/>
      <c r="FRE6" s="26"/>
      <c r="FRF6" s="26"/>
      <c r="FRG6" s="26"/>
      <c r="FRH6" s="26"/>
      <c r="FRI6" s="26"/>
      <c r="FRJ6" s="26"/>
      <c r="FRK6" s="26"/>
      <c r="FRL6" s="26"/>
      <c r="FRM6" s="26"/>
      <c r="FRN6" s="26"/>
      <c r="FRO6" s="26"/>
      <c r="FRP6" s="26"/>
      <c r="FRQ6" s="26"/>
      <c r="FRR6" s="26"/>
      <c r="FRS6" s="26"/>
      <c r="FRT6" s="26"/>
      <c r="FRU6" s="26"/>
      <c r="FRV6" s="26"/>
      <c r="FRW6" s="26"/>
      <c r="FRX6" s="26"/>
      <c r="FRY6" s="26"/>
      <c r="FRZ6" s="26"/>
      <c r="FSA6" s="26"/>
      <c r="FSB6" s="26"/>
      <c r="FSC6" s="26"/>
      <c r="FSD6" s="26"/>
      <c r="FSE6" s="26"/>
      <c r="FSF6" s="26"/>
      <c r="FSG6" s="26"/>
      <c r="FSH6" s="26"/>
      <c r="FSI6" s="26"/>
      <c r="FSJ6" s="26"/>
      <c r="FSK6" s="26"/>
      <c r="FSL6" s="26"/>
      <c r="FSM6" s="26"/>
      <c r="FSN6" s="26"/>
      <c r="FSO6" s="26"/>
      <c r="FSP6" s="26"/>
      <c r="FSQ6" s="26"/>
      <c r="FSR6" s="26"/>
      <c r="FSS6" s="26"/>
      <c r="FST6" s="26"/>
      <c r="FSU6" s="26"/>
      <c r="FSV6" s="26"/>
      <c r="FSW6" s="26"/>
      <c r="FSX6" s="26"/>
      <c r="FSY6" s="26"/>
      <c r="FSZ6" s="26"/>
      <c r="FTA6" s="26"/>
      <c r="FTB6" s="26"/>
      <c r="FTC6" s="26"/>
      <c r="FTD6" s="26"/>
      <c r="FTE6" s="26"/>
      <c r="FTF6" s="26"/>
      <c r="FTG6" s="26"/>
      <c r="FTH6" s="26"/>
      <c r="FTI6" s="26"/>
      <c r="FTJ6" s="26"/>
      <c r="FTK6" s="26"/>
      <c r="FTL6" s="26"/>
      <c r="FTM6" s="26"/>
      <c r="FTN6" s="26"/>
      <c r="FTO6" s="26"/>
      <c r="FTP6" s="26"/>
      <c r="FTQ6" s="26"/>
      <c r="FTR6" s="26"/>
      <c r="FTS6" s="26"/>
      <c r="FTT6" s="26"/>
      <c r="FTU6" s="26"/>
      <c r="FTV6" s="26"/>
      <c r="FTW6" s="26"/>
      <c r="FTX6" s="26"/>
      <c r="FTY6" s="26"/>
      <c r="FTZ6" s="26"/>
      <c r="FUA6" s="26"/>
      <c r="FUB6" s="26"/>
      <c r="FUC6" s="26"/>
      <c r="FUD6" s="26"/>
      <c r="FUE6" s="26"/>
      <c r="FUF6" s="26"/>
      <c r="FUG6" s="26"/>
      <c r="FUH6" s="26"/>
      <c r="FUI6" s="26"/>
      <c r="FUJ6" s="26"/>
      <c r="FUK6" s="26"/>
      <c r="FUL6" s="26"/>
      <c r="FUM6" s="26"/>
      <c r="FUN6" s="26"/>
      <c r="FUO6" s="26"/>
      <c r="FUP6" s="26"/>
      <c r="FUQ6" s="26"/>
      <c r="FUR6" s="26"/>
      <c r="FUS6" s="26"/>
      <c r="FUT6" s="26"/>
      <c r="FUU6" s="26"/>
      <c r="FUV6" s="26"/>
      <c r="FUW6" s="26"/>
      <c r="FUX6" s="26"/>
      <c r="FUY6" s="26"/>
      <c r="FUZ6" s="26"/>
      <c r="FVA6" s="26"/>
      <c r="FVB6" s="26"/>
      <c r="FVC6" s="26"/>
      <c r="FVD6" s="26"/>
      <c r="FVE6" s="26"/>
      <c r="FVF6" s="26"/>
      <c r="FVG6" s="26"/>
      <c r="FVH6" s="26"/>
      <c r="FVI6" s="26"/>
      <c r="FVJ6" s="26"/>
      <c r="FVK6" s="26"/>
      <c r="FVL6" s="26"/>
      <c r="FVM6" s="26"/>
      <c r="FVN6" s="26"/>
      <c r="FVO6" s="26"/>
      <c r="FVP6" s="26"/>
      <c r="FVQ6" s="26"/>
      <c r="FVR6" s="26"/>
      <c r="FVS6" s="26"/>
      <c r="FVT6" s="26"/>
      <c r="FVU6" s="26"/>
      <c r="FVV6" s="26"/>
      <c r="FVW6" s="26"/>
      <c r="FVX6" s="26"/>
      <c r="FVY6" s="26"/>
      <c r="FVZ6" s="26"/>
      <c r="FWA6" s="26"/>
      <c r="FWB6" s="26"/>
      <c r="FWC6" s="26"/>
      <c r="FWD6" s="26"/>
      <c r="FWE6" s="26"/>
      <c r="FWF6" s="26"/>
      <c r="FWG6" s="26"/>
      <c r="FWH6" s="26"/>
      <c r="FWI6" s="26"/>
      <c r="FWJ6" s="26"/>
      <c r="FWK6" s="26"/>
      <c r="FWL6" s="26"/>
      <c r="FWM6" s="26"/>
      <c r="FWN6" s="26"/>
      <c r="FWO6" s="26"/>
      <c r="FWP6" s="26"/>
      <c r="FWQ6" s="26"/>
      <c r="FWR6" s="26"/>
      <c r="FWS6" s="26"/>
      <c r="FWT6" s="26"/>
      <c r="FWU6" s="26"/>
      <c r="FWV6" s="26"/>
      <c r="FWW6" s="26"/>
      <c r="FWX6" s="26"/>
      <c r="FWY6" s="26"/>
      <c r="FWZ6" s="26"/>
      <c r="FXA6" s="26"/>
      <c r="FXB6" s="26"/>
      <c r="FXC6" s="26"/>
      <c r="FXD6" s="26"/>
      <c r="FXE6" s="26"/>
      <c r="FXF6" s="26"/>
      <c r="FXG6" s="26"/>
      <c r="FXH6" s="26"/>
      <c r="FXI6" s="26"/>
      <c r="FXJ6" s="26"/>
      <c r="FXK6" s="26"/>
      <c r="FXL6" s="26"/>
      <c r="FXM6" s="26"/>
      <c r="FXN6" s="26"/>
      <c r="FXO6" s="26"/>
      <c r="FXP6" s="26"/>
      <c r="FXQ6" s="26"/>
      <c r="FXR6" s="26"/>
      <c r="FXS6" s="26"/>
      <c r="FXT6" s="26"/>
      <c r="FXU6" s="26"/>
      <c r="FXV6" s="26"/>
      <c r="FXW6" s="26"/>
      <c r="FXX6" s="26"/>
      <c r="FXY6" s="26"/>
      <c r="FXZ6" s="26"/>
      <c r="FYA6" s="26"/>
      <c r="FYB6" s="26"/>
      <c r="FYC6" s="26"/>
      <c r="FYD6" s="26"/>
      <c r="FYE6" s="26"/>
      <c r="FYF6" s="26"/>
      <c r="FYG6" s="26"/>
      <c r="FYH6" s="26"/>
      <c r="FYI6" s="26"/>
      <c r="FYJ6" s="26"/>
      <c r="FYK6" s="26"/>
      <c r="FYL6" s="26"/>
      <c r="FYM6" s="26"/>
      <c r="FYN6" s="26"/>
      <c r="FYO6" s="26"/>
      <c r="FYP6" s="26"/>
      <c r="FYQ6" s="26"/>
      <c r="FYR6" s="26"/>
      <c r="FYS6" s="26"/>
      <c r="FYT6" s="26"/>
      <c r="FYU6" s="26"/>
      <c r="FYV6" s="26"/>
      <c r="FYW6" s="26"/>
      <c r="FYX6" s="26"/>
      <c r="FYY6" s="26"/>
      <c r="FYZ6" s="26"/>
      <c r="FZA6" s="26"/>
      <c r="FZB6" s="26"/>
      <c r="FZC6" s="26"/>
      <c r="FZD6" s="26"/>
      <c r="FZE6" s="26"/>
      <c r="FZF6" s="26"/>
      <c r="FZG6" s="26"/>
      <c r="FZH6" s="26"/>
      <c r="FZI6" s="26"/>
      <c r="FZJ6" s="26"/>
      <c r="FZK6" s="26"/>
      <c r="FZL6" s="26"/>
      <c r="FZM6" s="26"/>
      <c r="FZN6" s="26"/>
      <c r="FZO6" s="26"/>
      <c r="FZP6" s="26"/>
      <c r="FZQ6" s="26"/>
      <c r="FZR6" s="26"/>
      <c r="FZS6" s="26"/>
      <c r="FZT6" s="26"/>
      <c r="FZU6" s="26"/>
      <c r="FZV6" s="26"/>
      <c r="FZW6" s="26"/>
      <c r="FZX6" s="26"/>
      <c r="FZY6" s="26"/>
      <c r="FZZ6" s="26"/>
      <c r="GAA6" s="26"/>
      <c r="GAB6" s="26"/>
      <c r="GAC6" s="26"/>
      <c r="GAD6" s="26"/>
      <c r="GAE6" s="26"/>
      <c r="GAF6" s="26"/>
      <c r="GAG6" s="26"/>
      <c r="GAH6" s="26"/>
      <c r="GAI6" s="26"/>
      <c r="GAJ6" s="26"/>
      <c r="GAK6" s="26"/>
      <c r="GAL6" s="26"/>
      <c r="GAM6" s="26"/>
      <c r="GAN6" s="26"/>
      <c r="GAO6" s="26"/>
      <c r="GAP6" s="26"/>
      <c r="GAQ6" s="26"/>
      <c r="GAR6" s="26"/>
      <c r="GAS6" s="26"/>
      <c r="GAT6" s="26"/>
      <c r="GAU6" s="26"/>
      <c r="GAV6" s="26"/>
      <c r="GAW6" s="26"/>
      <c r="GAX6" s="26"/>
      <c r="GAY6" s="26"/>
      <c r="GAZ6" s="26"/>
      <c r="GBA6" s="26"/>
      <c r="GBB6" s="26"/>
      <c r="GBC6" s="26"/>
      <c r="GBD6" s="26"/>
      <c r="GBE6" s="26"/>
      <c r="GBF6" s="26"/>
      <c r="GBG6" s="26"/>
      <c r="GBH6" s="26"/>
      <c r="GBI6" s="26"/>
      <c r="GBJ6" s="26"/>
      <c r="GBK6" s="26"/>
      <c r="GBL6" s="26"/>
      <c r="GBM6" s="26"/>
      <c r="GBN6" s="26"/>
      <c r="GBO6" s="26"/>
      <c r="GBP6" s="26"/>
      <c r="GBQ6" s="26"/>
      <c r="GBR6" s="26"/>
      <c r="GBS6" s="26"/>
      <c r="GBT6" s="26"/>
      <c r="GBU6" s="26"/>
      <c r="GBV6" s="26"/>
      <c r="GBW6" s="26"/>
      <c r="GBX6" s="26"/>
      <c r="GBY6" s="26"/>
      <c r="GBZ6" s="26"/>
      <c r="GCA6" s="26"/>
      <c r="GCB6" s="26"/>
      <c r="GCC6" s="26"/>
      <c r="GCD6" s="26"/>
      <c r="GCE6" s="26"/>
      <c r="GCF6" s="26"/>
      <c r="GCG6" s="26"/>
      <c r="GCH6" s="26"/>
      <c r="GCI6" s="26"/>
      <c r="GCJ6" s="26"/>
      <c r="GCK6" s="26"/>
      <c r="GCL6" s="26"/>
      <c r="GCM6" s="26"/>
      <c r="GCN6" s="26"/>
      <c r="GCO6" s="26"/>
      <c r="GCP6" s="26"/>
      <c r="GCQ6" s="26"/>
      <c r="GCR6" s="26"/>
      <c r="GCS6" s="26"/>
      <c r="GCT6" s="26"/>
      <c r="GCU6" s="26"/>
      <c r="GCV6" s="26"/>
      <c r="GCW6" s="26"/>
      <c r="GCX6" s="26"/>
      <c r="GCY6" s="26"/>
      <c r="GCZ6" s="26"/>
      <c r="GDA6" s="26"/>
      <c r="GDB6" s="26"/>
      <c r="GDC6" s="26"/>
      <c r="GDD6" s="26"/>
      <c r="GDE6" s="26"/>
      <c r="GDF6" s="26"/>
      <c r="GDG6" s="26"/>
      <c r="GDH6" s="26"/>
      <c r="GDI6" s="26"/>
      <c r="GDJ6" s="26"/>
      <c r="GDK6" s="26"/>
      <c r="GDL6" s="26"/>
      <c r="GDM6" s="26"/>
      <c r="GDN6" s="26"/>
      <c r="GDO6" s="26"/>
      <c r="GDP6" s="26"/>
      <c r="GDQ6" s="26"/>
      <c r="GDR6" s="26"/>
      <c r="GDS6" s="26"/>
      <c r="GDT6" s="26"/>
      <c r="GDU6" s="26"/>
      <c r="GDV6" s="26"/>
      <c r="GDW6" s="26"/>
      <c r="GDX6" s="26"/>
      <c r="GDY6" s="26"/>
      <c r="GDZ6" s="26"/>
      <c r="GEA6" s="26"/>
      <c r="GEB6" s="26"/>
      <c r="GEC6" s="26"/>
      <c r="GED6" s="26"/>
      <c r="GEE6" s="26"/>
      <c r="GEF6" s="26"/>
      <c r="GEG6" s="26"/>
      <c r="GEH6" s="26"/>
      <c r="GEI6" s="26"/>
      <c r="GEJ6" s="26"/>
      <c r="GEK6" s="26"/>
      <c r="GEL6" s="26"/>
      <c r="GEM6" s="26"/>
      <c r="GEN6" s="26"/>
      <c r="GEO6" s="26"/>
      <c r="GEP6" s="26"/>
      <c r="GEQ6" s="26"/>
      <c r="GER6" s="26"/>
      <c r="GES6" s="26"/>
      <c r="GET6" s="26"/>
      <c r="GEU6" s="26"/>
      <c r="GEV6" s="26"/>
      <c r="GEW6" s="26"/>
      <c r="GEX6" s="26"/>
      <c r="GEY6" s="26"/>
      <c r="GEZ6" s="26"/>
      <c r="GFA6" s="26"/>
      <c r="GFB6" s="26"/>
      <c r="GFC6" s="26"/>
      <c r="GFD6" s="26"/>
      <c r="GFE6" s="26"/>
      <c r="GFF6" s="26"/>
      <c r="GFG6" s="26"/>
      <c r="GFH6" s="26"/>
      <c r="GFI6" s="26"/>
      <c r="GFJ6" s="26"/>
      <c r="GFK6" s="26"/>
      <c r="GFL6" s="26"/>
      <c r="GFM6" s="26"/>
      <c r="GFN6" s="26"/>
      <c r="GFO6" s="26"/>
      <c r="GFP6" s="26"/>
      <c r="GFQ6" s="26"/>
      <c r="GFR6" s="26"/>
      <c r="GFS6" s="26"/>
      <c r="GFT6" s="26"/>
      <c r="GFU6" s="26"/>
      <c r="GFV6" s="26"/>
      <c r="GFW6" s="26"/>
      <c r="GFX6" s="26"/>
      <c r="GFY6" s="26"/>
      <c r="GFZ6" s="26"/>
      <c r="GGA6" s="26"/>
      <c r="GGB6" s="26"/>
      <c r="GGC6" s="26"/>
      <c r="GGD6" s="26"/>
      <c r="GGE6" s="26"/>
      <c r="GGF6" s="26"/>
      <c r="GGG6" s="26"/>
      <c r="GGH6" s="26"/>
      <c r="GGI6" s="26"/>
      <c r="GGJ6" s="26"/>
      <c r="GGK6" s="26"/>
      <c r="GGL6" s="26"/>
      <c r="GGM6" s="26"/>
      <c r="GGN6" s="26"/>
      <c r="GGO6" s="26"/>
      <c r="GGP6" s="26"/>
      <c r="GGQ6" s="26"/>
      <c r="GGR6" s="26"/>
      <c r="GGS6" s="26"/>
      <c r="GGT6" s="26"/>
      <c r="GGU6" s="26"/>
      <c r="GGV6" s="26"/>
      <c r="GGW6" s="26"/>
      <c r="GGX6" s="26"/>
      <c r="GGY6" s="26"/>
      <c r="GGZ6" s="26"/>
      <c r="GHA6" s="26"/>
      <c r="GHB6" s="26"/>
      <c r="GHC6" s="26"/>
      <c r="GHD6" s="26"/>
      <c r="GHE6" s="26"/>
      <c r="GHF6" s="26"/>
      <c r="GHG6" s="26"/>
      <c r="GHH6" s="26"/>
      <c r="GHI6" s="26"/>
      <c r="GHJ6" s="26"/>
      <c r="GHK6" s="26"/>
      <c r="GHL6" s="26"/>
      <c r="GHM6" s="26"/>
      <c r="GHN6" s="26"/>
      <c r="GHO6" s="26"/>
      <c r="GHP6" s="26"/>
      <c r="GHQ6" s="26"/>
      <c r="GHR6" s="26"/>
      <c r="GHS6" s="26"/>
      <c r="GHT6" s="26"/>
      <c r="GHU6" s="26"/>
      <c r="GHV6" s="26"/>
      <c r="GHW6" s="26"/>
      <c r="GHX6" s="26"/>
      <c r="GHY6" s="26"/>
      <c r="GHZ6" s="26"/>
      <c r="GIA6" s="26"/>
      <c r="GIB6" s="26"/>
      <c r="GIC6" s="26"/>
      <c r="GID6" s="26"/>
      <c r="GIE6" s="26"/>
      <c r="GIF6" s="26"/>
      <c r="GIG6" s="26"/>
      <c r="GIH6" s="26"/>
      <c r="GII6" s="26"/>
      <c r="GIJ6" s="26"/>
      <c r="GIK6" s="26"/>
      <c r="GIL6" s="26"/>
      <c r="GIM6" s="26"/>
      <c r="GIN6" s="26"/>
      <c r="GIO6" s="26"/>
      <c r="GIP6" s="26"/>
      <c r="GIQ6" s="26"/>
      <c r="GIR6" s="26"/>
      <c r="GIS6" s="26"/>
      <c r="GIT6" s="26"/>
      <c r="GIU6" s="26"/>
      <c r="GIV6" s="26"/>
      <c r="GIW6" s="26"/>
      <c r="GIX6" s="26"/>
      <c r="GIY6" s="26"/>
      <c r="GIZ6" s="26"/>
      <c r="GJA6" s="26"/>
      <c r="GJB6" s="26"/>
      <c r="GJC6" s="26"/>
      <c r="GJD6" s="26"/>
      <c r="GJE6" s="26"/>
      <c r="GJF6" s="26"/>
      <c r="GJG6" s="26"/>
      <c r="GJH6" s="26"/>
      <c r="GJI6" s="26"/>
      <c r="GJJ6" s="26"/>
      <c r="GJK6" s="26"/>
      <c r="GJL6" s="26"/>
      <c r="GJM6" s="26"/>
      <c r="GJN6" s="26"/>
      <c r="GJO6" s="26"/>
      <c r="GJP6" s="26"/>
      <c r="GJQ6" s="26"/>
      <c r="GJR6" s="26"/>
      <c r="GJS6" s="26"/>
      <c r="GJT6" s="26"/>
      <c r="GJU6" s="26"/>
      <c r="GJV6" s="26"/>
      <c r="GJW6" s="26"/>
      <c r="GJX6" s="26"/>
      <c r="GJY6" s="26"/>
      <c r="GJZ6" s="26"/>
      <c r="GKA6" s="26"/>
      <c r="GKB6" s="26"/>
      <c r="GKC6" s="26"/>
      <c r="GKD6" s="26"/>
      <c r="GKE6" s="26"/>
      <c r="GKF6" s="26"/>
      <c r="GKG6" s="26"/>
      <c r="GKH6" s="26"/>
      <c r="GKI6" s="26"/>
      <c r="GKJ6" s="26"/>
      <c r="GKK6" s="26"/>
      <c r="GKL6" s="26"/>
      <c r="GKM6" s="26"/>
      <c r="GKN6" s="26"/>
      <c r="GKO6" s="26"/>
      <c r="GKP6" s="26"/>
      <c r="GKQ6" s="26"/>
      <c r="GKR6" s="26"/>
      <c r="GKS6" s="26"/>
      <c r="GKT6" s="26"/>
      <c r="GKU6" s="26"/>
      <c r="GKV6" s="26"/>
      <c r="GKW6" s="26"/>
      <c r="GKX6" s="26"/>
      <c r="GKY6" s="26"/>
      <c r="GKZ6" s="26"/>
      <c r="GLA6" s="26"/>
      <c r="GLB6" s="26"/>
      <c r="GLC6" s="26"/>
      <c r="GLD6" s="26"/>
      <c r="GLE6" s="26"/>
      <c r="GLF6" s="26"/>
      <c r="GLG6" s="26"/>
      <c r="GLH6" s="26"/>
      <c r="GLI6" s="26"/>
      <c r="GLJ6" s="26"/>
      <c r="GLK6" s="26"/>
      <c r="GLL6" s="26"/>
      <c r="GLM6" s="26"/>
      <c r="GLN6" s="26"/>
      <c r="GLO6" s="26"/>
      <c r="GLP6" s="26"/>
      <c r="GLQ6" s="26"/>
      <c r="GLR6" s="26"/>
      <c r="GLS6" s="26"/>
      <c r="GLT6" s="26"/>
      <c r="GLU6" s="26"/>
      <c r="GLV6" s="26"/>
      <c r="GLW6" s="26"/>
      <c r="GLX6" s="26"/>
      <c r="GLY6" s="26"/>
      <c r="GLZ6" s="26"/>
      <c r="GMA6" s="26"/>
      <c r="GMB6" s="26"/>
      <c r="GMC6" s="26"/>
      <c r="GMD6" s="26"/>
      <c r="GME6" s="26"/>
      <c r="GMF6" s="26"/>
      <c r="GMG6" s="26"/>
      <c r="GMH6" s="26"/>
      <c r="GMI6" s="26"/>
      <c r="GMJ6" s="26"/>
      <c r="GMK6" s="26"/>
      <c r="GML6" s="26"/>
      <c r="GMM6" s="26"/>
      <c r="GMN6" s="26"/>
      <c r="GMO6" s="26"/>
      <c r="GMP6" s="26"/>
      <c r="GMQ6" s="26"/>
      <c r="GMR6" s="26"/>
      <c r="GMS6" s="26"/>
      <c r="GMT6" s="26"/>
      <c r="GMU6" s="26"/>
      <c r="GMV6" s="26"/>
      <c r="GMW6" s="26"/>
      <c r="GMX6" s="26"/>
      <c r="GMY6" s="26"/>
      <c r="GMZ6" s="26"/>
      <c r="GNA6" s="26"/>
      <c r="GNB6" s="26"/>
      <c r="GNC6" s="26"/>
      <c r="GND6" s="26"/>
      <c r="GNE6" s="26"/>
      <c r="GNF6" s="26"/>
      <c r="GNG6" s="26"/>
      <c r="GNH6" s="26"/>
      <c r="GNI6" s="26"/>
      <c r="GNJ6" s="26"/>
      <c r="GNK6" s="26"/>
      <c r="GNL6" s="26"/>
      <c r="GNM6" s="26"/>
      <c r="GNN6" s="26"/>
      <c r="GNO6" s="26"/>
      <c r="GNP6" s="26"/>
      <c r="GNQ6" s="26"/>
      <c r="GNR6" s="26"/>
      <c r="GNS6" s="26"/>
      <c r="GNT6" s="26"/>
      <c r="GNU6" s="26"/>
      <c r="GNV6" s="26"/>
      <c r="GNW6" s="26"/>
      <c r="GNX6" s="26"/>
      <c r="GNY6" s="26"/>
      <c r="GNZ6" s="26"/>
      <c r="GOA6" s="26"/>
      <c r="GOB6" s="26"/>
      <c r="GOC6" s="26"/>
      <c r="GOD6" s="26"/>
      <c r="GOE6" s="26"/>
      <c r="GOF6" s="26"/>
      <c r="GOG6" s="26"/>
      <c r="GOH6" s="26"/>
      <c r="GOI6" s="26"/>
      <c r="GOJ6" s="26"/>
      <c r="GOK6" s="26"/>
      <c r="GOL6" s="26"/>
      <c r="GOM6" s="26"/>
      <c r="GON6" s="26"/>
      <c r="GOO6" s="26"/>
      <c r="GOP6" s="26"/>
      <c r="GOQ6" s="26"/>
      <c r="GOR6" s="26"/>
      <c r="GOS6" s="26"/>
      <c r="GOT6" s="26"/>
      <c r="GOU6" s="26"/>
      <c r="GOV6" s="26"/>
      <c r="GOW6" s="26"/>
      <c r="GOX6" s="26"/>
      <c r="GOY6" s="26"/>
      <c r="GOZ6" s="26"/>
      <c r="GPA6" s="26"/>
      <c r="GPB6" s="26"/>
      <c r="GPC6" s="26"/>
      <c r="GPD6" s="26"/>
      <c r="GPE6" s="26"/>
      <c r="GPF6" s="26"/>
      <c r="GPG6" s="26"/>
      <c r="GPH6" s="26"/>
      <c r="GPI6" s="26"/>
      <c r="GPJ6" s="26"/>
      <c r="GPK6" s="26"/>
      <c r="GPL6" s="26"/>
      <c r="GPM6" s="26"/>
      <c r="GPN6" s="26"/>
      <c r="GPO6" s="26"/>
      <c r="GPP6" s="26"/>
      <c r="GPQ6" s="26"/>
      <c r="GPR6" s="26"/>
      <c r="GPS6" s="26"/>
      <c r="GPT6" s="26"/>
      <c r="GPU6" s="26"/>
      <c r="GPV6" s="26"/>
      <c r="GPW6" s="26"/>
      <c r="GPX6" s="26"/>
      <c r="GPY6" s="26"/>
      <c r="GPZ6" s="26"/>
      <c r="GQA6" s="26"/>
      <c r="GQB6" s="26"/>
      <c r="GQC6" s="26"/>
      <c r="GQD6" s="26"/>
      <c r="GQE6" s="26"/>
      <c r="GQF6" s="26"/>
      <c r="GQG6" s="26"/>
      <c r="GQH6" s="26"/>
      <c r="GQI6" s="26"/>
      <c r="GQJ6" s="26"/>
      <c r="GQK6" s="26"/>
      <c r="GQL6" s="26"/>
      <c r="GQM6" s="26"/>
      <c r="GQN6" s="26"/>
      <c r="GQO6" s="26"/>
      <c r="GQP6" s="26"/>
      <c r="GQQ6" s="26"/>
      <c r="GQR6" s="26"/>
      <c r="GQS6" s="26"/>
      <c r="GQT6" s="26"/>
      <c r="GQU6" s="26"/>
      <c r="GQV6" s="26"/>
      <c r="GQW6" s="26"/>
      <c r="GQX6" s="26"/>
      <c r="GQY6" s="26"/>
      <c r="GQZ6" s="26"/>
      <c r="GRA6" s="26"/>
      <c r="GRB6" s="26"/>
      <c r="GRC6" s="26"/>
      <c r="GRD6" s="26"/>
      <c r="GRE6" s="26"/>
      <c r="GRF6" s="26"/>
      <c r="GRG6" s="26"/>
      <c r="GRH6" s="26"/>
      <c r="GRI6" s="26"/>
      <c r="GRJ6" s="26"/>
      <c r="GRK6" s="26"/>
      <c r="GRL6" s="26"/>
      <c r="GRM6" s="26"/>
      <c r="GRN6" s="26"/>
      <c r="GRO6" s="26"/>
      <c r="GRP6" s="26"/>
      <c r="GRQ6" s="26"/>
      <c r="GRR6" s="26"/>
      <c r="GRS6" s="26"/>
      <c r="GRT6" s="26"/>
      <c r="GRU6" s="26"/>
      <c r="GRV6" s="26"/>
      <c r="GRW6" s="26"/>
      <c r="GRX6" s="26"/>
      <c r="GRY6" s="26"/>
      <c r="GRZ6" s="26"/>
      <c r="GSA6" s="26"/>
      <c r="GSB6" s="26"/>
      <c r="GSC6" s="26"/>
      <c r="GSD6" s="26"/>
      <c r="GSE6" s="26"/>
      <c r="GSF6" s="26"/>
      <c r="GSG6" s="26"/>
      <c r="GSH6" s="26"/>
      <c r="GSI6" s="26"/>
      <c r="GSJ6" s="26"/>
      <c r="GSK6" s="26"/>
      <c r="GSL6" s="26"/>
      <c r="GSM6" s="26"/>
      <c r="GSN6" s="26"/>
      <c r="GSO6" s="26"/>
      <c r="GSP6" s="26"/>
      <c r="GSQ6" s="26"/>
      <c r="GSR6" s="26"/>
      <c r="GSS6" s="26"/>
      <c r="GST6" s="26"/>
      <c r="GSU6" s="26"/>
      <c r="GSV6" s="26"/>
      <c r="GSW6" s="26"/>
      <c r="GSX6" s="26"/>
      <c r="GSY6" s="26"/>
      <c r="GSZ6" s="26"/>
      <c r="GTA6" s="26"/>
      <c r="GTB6" s="26"/>
      <c r="GTC6" s="26"/>
      <c r="GTD6" s="26"/>
      <c r="GTE6" s="26"/>
      <c r="GTF6" s="26"/>
      <c r="GTG6" s="26"/>
      <c r="GTH6" s="26"/>
      <c r="GTI6" s="26"/>
      <c r="GTJ6" s="26"/>
      <c r="GTK6" s="26"/>
      <c r="GTL6" s="26"/>
      <c r="GTM6" s="26"/>
      <c r="GTN6" s="26"/>
      <c r="GTO6" s="26"/>
      <c r="GTP6" s="26"/>
      <c r="GTQ6" s="26"/>
      <c r="GTR6" s="26"/>
      <c r="GTS6" s="26"/>
      <c r="GTT6" s="26"/>
      <c r="GTU6" s="26"/>
      <c r="GTV6" s="26"/>
      <c r="GTW6" s="26"/>
      <c r="GTX6" s="26"/>
      <c r="GTY6" s="26"/>
      <c r="GTZ6" s="26"/>
      <c r="GUA6" s="26"/>
      <c r="GUB6" s="26"/>
      <c r="GUC6" s="26"/>
      <c r="GUD6" s="26"/>
      <c r="GUE6" s="26"/>
      <c r="GUF6" s="26"/>
      <c r="GUG6" s="26"/>
      <c r="GUH6" s="26"/>
      <c r="GUI6" s="26"/>
      <c r="GUJ6" s="26"/>
      <c r="GUK6" s="26"/>
      <c r="GUL6" s="26"/>
      <c r="GUM6" s="26"/>
      <c r="GUN6" s="26"/>
      <c r="GUO6" s="26"/>
      <c r="GUP6" s="26"/>
      <c r="GUQ6" s="26"/>
      <c r="GUR6" s="26"/>
      <c r="GUS6" s="26"/>
      <c r="GUT6" s="26"/>
      <c r="GUU6" s="26"/>
      <c r="GUV6" s="26"/>
      <c r="GUW6" s="26"/>
      <c r="GUX6" s="26"/>
      <c r="GUY6" s="26"/>
      <c r="GUZ6" s="26"/>
      <c r="GVA6" s="26"/>
      <c r="GVB6" s="26"/>
      <c r="GVC6" s="26"/>
      <c r="GVD6" s="26"/>
      <c r="GVE6" s="26"/>
      <c r="GVF6" s="26"/>
      <c r="GVG6" s="26"/>
      <c r="GVH6" s="26"/>
      <c r="GVI6" s="26"/>
      <c r="GVJ6" s="26"/>
      <c r="GVK6" s="26"/>
      <c r="GVL6" s="26"/>
      <c r="GVM6" s="26"/>
      <c r="GVN6" s="26"/>
      <c r="GVO6" s="26"/>
      <c r="GVP6" s="26"/>
      <c r="GVQ6" s="26"/>
      <c r="GVR6" s="26"/>
      <c r="GVS6" s="26"/>
      <c r="GVT6" s="26"/>
      <c r="GVU6" s="26"/>
      <c r="GVV6" s="26"/>
      <c r="GVW6" s="26"/>
      <c r="GVX6" s="26"/>
      <c r="GVY6" s="26"/>
      <c r="GVZ6" s="26"/>
      <c r="GWA6" s="26"/>
      <c r="GWB6" s="26"/>
      <c r="GWC6" s="26"/>
      <c r="GWD6" s="26"/>
      <c r="GWE6" s="26"/>
      <c r="GWF6" s="26"/>
      <c r="GWG6" s="26"/>
      <c r="GWH6" s="26"/>
      <c r="GWI6" s="26"/>
      <c r="GWJ6" s="26"/>
      <c r="GWK6" s="26"/>
      <c r="GWL6" s="26"/>
      <c r="GWM6" s="26"/>
      <c r="GWN6" s="26"/>
      <c r="GWO6" s="26"/>
      <c r="GWP6" s="26"/>
      <c r="GWQ6" s="26"/>
      <c r="GWR6" s="26"/>
      <c r="GWS6" s="26"/>
      <c r="GWT6" s="26"/>
      <c r="GWU6" s="26"/>
      <c r="GWV6" s="26"/>
      <c r="GWW6" s="26"/>
      <c r="GWX6" s="26"/>
      <c r="GWY6" s="26"/>
      <c r="GWZ6" s="26"/>
      <c r="GXA6" s="26"/>
      <c r="GXB6" s="26"/>
      <c r="GXC6" s="26"/>
      <c r="GXD6" s="26"/>
      <c r="GXE6" s="26"/>
      <c r="GXF6" s="26"/>
      <c r="GXG6" s="26"/>
      <c r="GXH6" s="26"/>
      <c r="GXI6" s="26"/>
      <c r="GXJ6" s="26"/>
      <c r="GXK6" s="26"/>
      <c r="GXL6" s="26"/>
      <c r="GXM6" s="26"/>
      <c r="GXN6" s="26"/>
      <c r="GXO6" s="26"/>
      <c r="GXP6" s="26"/>
      <c r="GXQ6" s="26"/>
      <c r="GXR6" s="26"/>
      <c r="GXS6" s="26"/>
      <c r="GXT6" s="26"/>
      <c r="GXU6" s="26"/>
      <c r="GXV6" s="26"/>
      <c r="GXW6" s="26"/>
      <c r="GXX6" s="26"/>
      <c r="GXY6" s="26"/>
      <c r="GXZ6" s="26"/>
      <c r="GYA6" s="26"/>
      <c r="GYB6" s="26"/>
      <c r="GYC6" s="26"/>
      <c r="GYD6" s="26"/>
      <c r="GYE6" s="26"/>
      <c r="GYF6" s="26"/>
      <c r="GYG6" s="26"/>
      <c r="GYH6" s="26"/>
      <c r="GYI6" s="26"/>
      <c r="GYJ6" s="26"/>
      <c r="GYK6" s="26"/>
      <c r="GYL6" s="26"/>
      <c r="GYM6" s="26"/>
      <c r="GYN6" s="26"/>
      <c r="GYO6" s="26"/>
      <c r="GYP6" s="26"/>
      <c r="GYQ6" s="26"/>
      <c r="GYR6" s="26"/>
      <c r="GYS6" s="26"/>
      <c r="GYT6" s="26"/>
      <c r="GYU6" s="26"/>
      <c r="GYV6" s="26"/>
      <c r="GYW6" s="26"/>
      <c r="GYX6" s="26"/>
      <c r="GYY6" s="26"/>
      <c r="GYZ6" s="26"/>
      <c r="GZA6" s="26"/>
      <c r="GZB6" s="26"/>
      <c r="GZC6" s="26"/>
      <c r="GZD6" s="26"/>
      <c r="GZE6" s="26"/>
      <c r="GZF6" s="26"/>
      <c r="GZG6" s="26"/>
      <c r="GZH6" s="26"/>
      <c r="GZI6" s="26"/>
      <c r="GZJ6" s="26"/>
      <c r="GZK6" s="26"/>
      <c r="GZL6" s="26"/>
      <c r="GZM6" s="26"/>
      <c r="GZN6" s="26"/>
      <c r="GZO6" s="26"/>
      <c r="GZP6" s="26"/>
      <c r="GZQ6" s="26"/>
      <c r="GZR6" s="26"/>
      <c r="GZS6" s="26"/>
      <c r="GZT6" s="26"/>
      <c r="GZU6" s="26"/>
      <c r="GZV6" s="26"/>
      <c r="GZW6" s="26"/>
      <c r="GZX6" s="26"/>
      <c r="GZY6" s="26"/>
      <c r="GZZ6" s="26"/>
      <c r="HAA6" s="26"/>
      <c r="HAB6" s="26"/>
      <c r="HAC6" s="26"/>
      <c r="HAD6" s="26"/>
      <c r="HAE6" s="26"/>
      <c r="HAF6" s="26"/>
      <c r="HAG6" s="26"/>
      <c r="HAH6" s="26"/>
      <c r="HAI6" s="26"/>
      <c r="HAJ6" s="26"/>
      <c r="HAK6" s="26"/>
      <c r="HAL6" s="26"/>
      <c r="HAM6" s="26"/>
      <c r="HAN6" s="26"/>
      <c r="HAO6" s="26"/>
      <c r="HAP6" s="26"/>
      <c r="HAQ6" s="26"/>
      <c r="HAR6" s="26"/>
      <c r="HAS6" s="26"/>
      <c r="HAT6" s="26"/>
      <c r="HAU6" s="26"/>
      <c r="HAV6" s="26"/>
      <c r="HAW6" s="26"/>
      <c r="HAX6" s="26"/>
      <c r="HAY6" s="26"/>
      <c r="HAZ6" s="26"/>
      <c r="HBA6" s="26"/>
      <c r="HBB6" s="26"/>
      <c r="HBC6" s="26"/>
      <c r="HBD6" s="26"/>
      <c r="HBE6" s="26"/>
      <c r="HBF6" s="26"/>
      <c r="HBG6" s="26"/>
      <c r="HBH6" s="26"/>
      <c r="HBI6" s="26"/>
      <c r="HBJ6" s="26"/>
      <c r="HBK6" s="26"/>
      <c r="HBL6" s="26"/>
      <c r="HBM6" s="26"/>
      <c r="HBN6" s="26"/>
      <c r="HBO6" s="26"/>
      <c r="HBP6" s="26"/>
      <c r="HBQ6" s="26"/>
      <c r="HBR6" s="26"/>
      <c r="HBS6" s="26"/>
      <c r="HBT6" s="26"/>
      <c r="HBU6" s="26"/>
      <c r="HBV6" s="26"/>
      <c r="HBW6" s="26"/>
      <c r="HBX6" s="26"/>
      <c r="HBY6" s="26"/>
      <c r="HBZ6" s="26"/>
      <c r="HCA6" s="26"/>
      <c r="HCB6" s="26"/>
      <c r="HCC6" s="26"/>
      <c r="HCD6" s="26"/>
      <c r="HCE6" s="26"/>
      <c r="HCF6" s="26"/>
      <c r="HCG6" s="26"/>
      <c r="HCH6" s="26"/>
      <c r="HCI6" s="26"/>
      <c r="HCJ6" s="26"/>
      <c r="HCK6" s="26"/>
      <c r="HCL6" s="26"/>
      <c r="HCM6" s="26"/>
      <c r="HCN6" s="26"/>
      <c r="HCO6" s="26"/>
      <c r="HCP6" s="26"/>
      <c r="HCQ6" s="26"/>
      <c r="HCR6" s="26"/>
      <c r="HCS6" s="26"/>
      <c r="HCT6" s="26"/>
      <c r="HCU6" s="26"/>
      <c r="HCV6" s="26"/>
      <c r="HCW6" s="26"/>
      <c r="HCX6" s="26"/>
      <c r="HCY6" s="26"/>
      <c r="HCZ6" s="26"/>
      <c r="HDA6" s="26"/>
      <c r="HDB6" s="26"/>
      <c r="HDC6" s="26"/>
      <c r="HDD6" s="26"/>
      <c r="HDE6" s="26"/>
      <c r="HDF6" s="26"/>
      <c r="HDG6" s="26"/>
      <c r="HDH6" s="26"/>
      <c r="HDI6" s="26"/>
      <c r="HDJ6" s="26"/>
      <c r="HDK6" s="26"/>
      <c r="HDL6" s="26"/>
      <c r="HDM6" s="26"/>
      <c r="HDN6" s="26"/>
      <c r="HDO6" s="26"/>
      <c r="HDP6" s="26"/>
      <c r="HDQ6" s="26"/>
      <c r="HDR6" s="26"/>
      <c r="HDS6" s="26"/>
      <c r="HDT6" s="26"/>
      <c r="HDU6" s="26"/>
      <c r="HDV6" s="26"/>
      <c r="HDW6" s="26"/>
      <c r="HDX6" s="26"/>
      <c r="HDY6" s="26"/>
      <c r="HDZ6" s="26"/>
      <c r="HEA6" s="26"/>
      <c r="HEB6" s="26"/>
      <c r="HEC6" s="26"/>
      <c r="HED6" s="26"/>
      <c r="HEE6" s="26"/>
      <c r="HEF6" s="26"/>
      <c r="HEG6" s="26"/>
      <c r="HEH6" s="26"/>
      <c r="HEI6" s="26"/>
      <c r="HEJ6" s="26"/>
      <c r="HEK6" s="26"/>
      <c r="HEL6" s="26"/>
      <c r="HEM6" s="26"/>
      <c r="HEN6" s="26"/>
      <c r="HEO6" s="26"/>
      <c r="HEP6" s="26"/>
      <c r="HEQ6" s="26"/>
      <c r="HER6" s="26"/>
      <c r="HES6" s="26"/>
      <c r="HET6" s="26"/>
      <c r="HEU6" s="26"/>
      <c r="HEV6" s="26"/>
      <c r="HEW6" s="26"/>
      <c r="HEX6" s="26"/>
      <c r="HEY6" s="26"/>
      <c r="HEZ6" s="26"/>
      <c r="HFA6" s="26"/>
      <c r="HFB6" s="26"/>
      <c r="HFC6" s="26"/>
      <c r="HFD6" s="26"/>
      <c r="HFE6" s="26"/>
      <c r="HFF6" s="26"/>
      <c r="HFG6" s="26"/>
      <c r="HFH6" s="26"/>
      <c r="HFI6" s="26"/>
      <c r="HFJ6" s="26"/>
      <c r="HFK6" s="26"/>
      <c r="HFL6" s="26"/>
      <c r="HFM6" s="26"/>
      <c r="HFN6" s="26"/>
      <c r="HFO6" s="26"/>
      <c r="HFP6" s="26"/>
      <c r="HFQ6" s="26"/>
      <c r="HFR6" s="26"/>
      <c r="HFS6" s="26"/>
      <c r="HFT6" s="26"/>
      <c r="HFU6" s="26"/>
      <c r="HFV6" s="26"/>
      <c r="HFW6" s="26"/>
      <c r="HFX6" s="26"/>
      <c r="HFY6" s="26"/>
      <c r="HFZ6" s="26"/>
      <c r="HGA6" s="26"/>
      <c r="HGB6" s="26"/>
      <c r="HGC6" s="26"/>
      <c r="HGD6" s="26"/>
      <c r="HGE6" s="26"/>
      <c r="HGF6" s="26"/>
      <c r="HGG6" s="26"/>
      <c r="HGH6" s="26"/>
      <c r="HGI6" s="26"/>
      <c r="HGJ6" s="26"/>
      <c r="HGK6" s="26"/>
      <c r="HGL6" s="26"/>
      <c r="HGM6" s="26"/>
      <c r="HGN6" s="26"/>
      <c r="HGO6" s="26"/>
      <c r="HGP6" s="26"/>
      <c r="HGQ6" s="26"/>
      <c r="HGR6" s="26"/>
      <c r="HGS6" s="26"/>
      <c r="HGT6" s="26"/>
      <c r="HGU6" s="26"/>
      <c r="HGV6" s="26"/>
      <c r="HGW6" s="26"/>
      <c r="HGX6" s="26"/>
      <c r="HGY6" s="26"/>
      <c r="HGZ6" s="26"/>
      <c r="HHA6" s="26"/>
      <c r="HHB6" s="26"/>
      <c r="HHC6" s="26"/>
      <c r="HHD6" s="26"/>
      <c r="HHE6" s="26"/>
      <c r="HHF6" s="26"/>
      <c r="HHG6" s="26"/>
      <c r="HHH6" s="26"/>
      <c r="HHI6" s="26"/>
      <c r="HHJ6" s="26"/>
      <c r="HHK6" s="26"/>
      <c r="HHL6" s="26"/>
      <c r="HHM6" s="26"/>
      <c r="HHN6" s="26"/>
      <c r="HHO6" s="26"/>
      <c r="HHP6" s="26"/>
      <c r="HHQ6" s="26"/>
      <c r="HHR6" s="26"/>
      <c r="HHS6" s="26"/>
      <c r="HHT6" s="26"/>
      <c r="HHU6" s="26"/>
      <c r="HHV6" s="26"/>
      <c r="HHW6" s="26"/>
      <c r="HHX6" s="26"/>
      <c r="HHY6" s="26"/>
      <c r="HHZ6" s="26"/>
      <c r="HIA6" s="26"/>
      <c r="HIB6" s="26"/>
      <c r="HIC6" s="26"/>
      <c r="HID6" s="26"/>
      <c r="HIE6" s="26"/>
      <c r="HIF6" s="26"/>
      <c r="HIG6" s="26"/>
      <c r="HIH6" s="26"/>
      <c r="HII6" s="26"/>
      <c r="HIJ6" s="26"/>
      <c r="HIK6" s="26"/>
      <c r="HIL6" s="26"/>
      <c r="HIM6" s="26"/>
      <c r="HIN6" s="26"/>
      <c r="HIO6" s="26"/>
      <c r="HIP6" s="26"/>
      <c r="HIQ6" s="26"/>
      <c r="HIR6" s="26"/>
      <c r="HIS6" s="26"/>
      <c r="HIT6" s="26"/>
      <c r="HIU6" s="26"/>
      <c r="HIV6" s="26"/>
      <c r="HIW6" s="26"/>
      <c r="HIX6" s="26"/>
      <c r="HIY6" s="26"/>
      <c r="HIZ6" s="26"/>
      <c r="HJA6" s="26"/>
      <c r="HJB6" s="26"/>
      <c r="HJC6" s="26"/>
      <c r="HJD6" s="26"/>
      <c r="HJE6" s="26"/>
      <c r="HJF6" s="26"/>
      <c r="HJG6" s="26"/>
      <c r="HJH6" s="26"/>
      <c r="HJI6" s="26"/>
      <c r="HJJ6" s="26"/>
      <c r="HJK6" s="26"/>
      <c r="HJL6" s="26"/>
      <c r="HJM6" s="26"/>
      <c r="HJN6" s="26"/>
      <c r="HJO6" s="26"/>
      <c r="HJP6" s="26"/>
      <c r="HJQ6" s="26"/>
      <c r="HJR6" s="26"/>
      <c r="HJS6" s="26"/>
      <c r="HJT6" s="26"/>
      <c r="HJU6" s="26"/>
      <c r="HJV6" s="26"/>
      <c r="HJW6" s="26"/>
      <c r="HJX6" s="26"/>
      <c r="HJY6" s="26"/>
      <c r="HJZ6" s="26"/>
      <c r="HKA6" s="26"/>
      <c r="HKB6" s="26"/>
      <c r="HKC6" s="26"/>
      <c r="HKD6" s="26"/>
      <c r="HKE6" s="26"/>
      <c r="HKF6" s="26"/>
      <c r="HKG6" s="26"/>
      <c r="HKH6" s="26"/>
      <c r="HKI6" s="26"/>
      <c r="HKJ6" s="26"/>
      <c r="HKK6" s="26"/>
      <c r="HKL6" s="26"/>
      <c r="HKM6" s="26"/>
      <c r="HKN6" s="26"/>
      <c r="HKO6" s="26"/>
      <c r="HKP6" s="26"/>
      <c r="HKQ6" s="26"/>
      <c r="HKR6" s="26"/>
      <c r="HKS6" s="26"/>
      <c r="HKT6" s="26"/>
      <c r="HKU6" s="26"/>
      <c r="HKV6" s="26"/>
      <c r="HKW6" s="26"/>
      <c r="HKX6" s="26"/>
      <c r="HKY6" s="26"/>
      <c r="HKZ6" s="26"/>
      <c r="HLA6" s="26"/>
      <c r="HLB6" s="26"/>
      <c r="HLC6" s="26"/>
      <c r="HLD6" s="26"/>
      <c r="HLE6" s="26"/>
      <c r="HLF6" s="26"/>
      <c r="HLG6" s="26"/>
      <c r="HLH6" s="26"/>
      <c r="HLI6" s="26"/>
      <c r="HLJ6" s="26"/>
      <c r="HLK6" s="26"/>
      <c r="HLL6" s="26"/>
      <c r="HLM6" s="26"/>
      <c r="HLN6" s="26"/>
      <c r="HLO6" s="26"/>
      <c r="HLP6" s="26"/>
      <c r="HLQ6" s="26"/>
      <c r="HLR6" s="26"/>
      <c r="HLS6" s="26"/>
      <c r="HLT6" s="26"/>
      <c r="HLU6" s="26"/>
      <c r="HLV6" s="26"/>
      <c r="HLW6" s="26"/>
      <c r="HLX6" s="26"/>
      <c r="HLY6" s="26"/>
      <c r="HLZ6" s="26"/>
      <c r="HMA6" s="26"/>
      <c r="HMB6" s="26"/>
      <c r="HMC6" s="26"/>
      <c r="HMD6" s="26"/>
      <c r="HME6" s="26"/>
      <c r="HMF6" s="26"/>
      <c r="HMG6" s="26"/>
      <c r="HMH6" s="26"/>
      <c r="HMI6" s="26"/>
      <c r="HMJ6" s="26"/>
      <c r="HMK6" s="26"/>
      <c r="HML6" s="26"/>
      <c r="HMM6" s="26"/>
      <c r="HMN6" s="26"/>
      <c r="HMO6" s="26"/>
      <c r="HMP6" s="26"/>
      <c r="HMQ6" s="26"/>
      <c r="HMR6" s="26"/>
      <c r="HMS6" s="26"/>
      <c r="HMT6" s="26"/>
      <c r="HMU6" s="26"/>
      <c r="HMV6" s="26"/>
      <c r="HMW6" s="26"/>
      <c r="HMX6" s="26"/>
      <c r="HMY6" s="26"/>
      <c r="HMZ6" s="26"/>
      <c r="HNA6" s="26"/>
      <c r="HNB6" s="26"/>
      <c r="HNC6" s="26"/>
      <c r="HND6" s="26"/>
      <c r="HNE6" s="26"/>
      <c r="HNF6" s="26"/>
      <c r="HNG6" s="26"/>
      <c r="HNH6" s="26"/>
      <c r="HNI6" s="26"/>
      <c r="HNJ6" s="26"/>
      <c r="HNK6" s="26"/>
      <c r="HNL6" s="26"/>
      <c r="HNM6" s="26"/>
      <c r="HNN6" s="26"/>
      <c r="HNO6" s="26"/>
      <c r="HNP6" s="26"/>
      <c r="HNQ6" s="26"/>
      <c r="HNR6" s="26"/>
      <c r="HNS6" s="26"/>
      <c r="HNT6" s="26"/>
      <c r="HNU6" s="26"/>
      <c r="HNV6" s="26"/>
      <c r="HNW6" s="26"/>
      <c r="HNX6" s="26"/>
      <c r="HNY6" s="26"/>
      <c r="HNZ6" s="26"/>
      <c r="HOA6" s="26"/>
      <c r="HOB6" s="26"/>
      <c r="HOC6" s="26"/>
      <c r="HOD6" s="26"/>
      <c r="HOE6" s="26"/>
      <c r="HOF6" s="26"/>
      <c r="HOG6" s="26"/>
      <c r="HOH6" s="26"/>
      <c r="HOI6" s="26"/>
      <c r="HOJ6" s="26"/>
      <c r="HOK6" s="26"/>
      <c r="HOL6" s="26"/>
      <c r="HOM6" s="26"/>
      <c r="HON6" s="26"/>
      <c r="HOO6" s="26"/>
      <c r="HOP6" s="26"/>
      <c r="HOQ6" s="26"/>
      <c r="HOR6" s="26"/>
      <c r="HOS6" s="26"/>
      <c r="HOT6" s="26"/>
      <c r="HOU6" s="26"/>
      <c r="HOV6" s="26"/>
      <c r="HOW6" s="26"/>
      <c r="HOX6" s="26"/>
      <c r="HOY6" s="26"/>
      <c r="HOZ6" s="26"/>
      <c r="HPA6" s="26"/>
      <c r="HPB6" s="26"/>
      <c r="HPC6" s="26"/>
      <c r="HPD6" s="26"/>
      <c r="HPE6" s="26"/>
      <c r="HPF6" s="26"/>
      <c r="HPG6" s="26"/>
      <c r="HPH6" s="26"/>
      <c r="HPI6" s="26"/>
      <c r="HPJ6" s="26"/>
      <c r="HPK6" s="26"/>
      <c r="HPL6" s="26"/>
      <c r="HPM6" s="26"/>
      <c r="HPN6" s="26"/>
      <c r="HPO6" s="26"/>
      <c r="HPP6" s="26"/>
      <c r="HPQ6" s="26"/>
      <c r="HPR6" s="26"/>
      <c r="HPS6" s="26"/>
      <c r="HPT6" s="26"/>
      <c r="HPU6" s="26"/>
      <c r="HPV6" s="26"/>
      <c r="HPW6" s="26"/>
      <c r="HPX6" s="26"/>
      <c r="HPY6" s="26"/>
      <c r="HPZ6" s="26"/>
      <c r="HQA6" s="26"/>
      <c r="HQB6" s="26"/>
      <c r="HQC6" s="26"/>
      <c r="HQD6" s="26"/>
      <c r="HQE6" s="26"/>
      <c r="HQF6" s="26"/>
      <c r="HQG6" s="26"/>
      <c r="HQH6" s="26"/>
      <c r="HQI6" s="26"/>
      <c r="HQJ6" s="26"/>
      <c r="HQK6" s="26"/>
      <c r="HQL6" s="26"/>
      <c r="HQM6" s="26"/>
      <c r="HQN6" s="26"/>
      <c r="HQO6" s="26"/>
      <c r="HQP6" s="26"/>
      <c r="HQQ6" s="26"/>
      <c r="HQR6" s="26"/>
      <c r="HQS6" s="26"/>
      <c r="HQT6" s="26"/>
      <c r="HQU6" s="26"/>
      <c r="HQV6" s="26"/>
      <c r="HQW6" s="26"/>
      <c r="HQX6" s="26"/>
      <c r="HQY6" s="26"/>
      <c r="HQZ6" s="26"/>
      <c r="HRA6" s="26"/>
      <c r="HRB6" s="26"/>
      <c r="HRC6" s="26"/>
      <c r="HRD6" s="26"/>
      <c r="HRE6" s="26"/>
      <c r="HRF6" s="26"/>
      <c r="HRG6" s="26"/>
      <c r="HRH6" s="26"/>
      <c r="HRI6" s="26"/>
      <c r="HRJ6" s="26"/>
      <c r="HRK6" s="26"/>
      <c r="HRL6" s="26"/>
      <c r="HRM6" s="26"/>
      <c r="HRN6" s="26"/>
      <c r="HRO6" s="26"/>
      <c r="HRP6" s="26"/>
      <c r="HRQ6" s="26"/>
      <c r="HRR6" s="26"/>
      <c r="HRS6" s="26"/>
      <c r="HRT6" s="26"/>
      <c r="HRU6" s="26"/>
      <c r="HRV6" s="26"/>
      <c r="HRW6" s="26"/>
      <c r="HRX6" s="26"/>
      <c r="HRY6" s="26"/>
      <c r="HRZ6" s="26"/>
      <c r="HSA6" s="26"/>
      <c r="HSB6" s="26"/>
      <c r="HSC6" s="26"/>
      <c r="HSD6" s="26"/>
      <c r="HSE6" s="26"/>
      <c r="HSF6" s="26"/>
      <c r="HSG6" s="26"/>
      <c r="HSH6" s="26"/>
      <c r="HSI6" s="26"/>
      <c r="HSJ6" s="26"/>
      <c r="HSK6" s="26"/>
      <c r="HSL6" s="26"/>
      <c r="HSM6" s="26"/>
      <c r="HSN6" s="26"/>
      <c r="HSO6" s="26"/>
      <c r="HSP6" s="26"/>
      <c r="HSQ6" s="26"/>
      <c r="HSR6" s="26"/>
      <c r="HSS6" s="26"/>
      <c r="HST6" s="26"/>
      <c r="HSU6" s="26"/>
      <c r="HSV6" s="26"/>
      <c r="HSW6" s="26"/>
      <c r="HSX6" s="26"/>
      <c r="HSY6" s="26"/>
      <c r="HSZ6" s="26"/>
      <c r="HTA6" s="26"/>
      <c r="HTB6" s="26"/>
      <c r="HTC6" s="26"/>
      <c r="HTD6" s="26"/>
    </row>
    <row r="7" spans="1:5932">
      <c r="A7" s="27" t="s">
        <v>448</v>
      </c>
      <c r="B7" s="28"/>
      <c r="C7" s="27" t="s">
        <v>370</v>
      </c>
      <c r="D7" s="28"/>
      <c r="E7" s="28" t="s">
        <v>449</v>
      </c>
      <c r="F7" s="28" t="s">
        <v>450</v>
      </c>
      <c r="G7" s="28" t="s">
        <v>369</v>
      </c>
      <c r="H7" s="28" t="s">
        <v>369</v>
      </c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</row>
    <row r="8" spans="1:5932" hidden="1">
      <c r="A8" s="30" t="s">
        <v>451</v>
      </c>
      <c r="B8" s="684"/>
      <c r="C8" s="31"/>
      <c r="D8" s="684"/>
      <c r="E8" s="684"/>
      <c r="F8" s="684"/>
      <c r="G8" s="32">
        <v>43812</v>
      </c>
      <c r="H8" s="32">
        <v>43812</v>
      </c>
      <c r="I8" s="33"/>
      <c r="J8" s="34"/>
      <c r="K8" s="34"/>
      <c r="L8" s="35"/>
      <c r="M8" s="35"/>
      <c r="N8" s="35"/>
      <c r="O8" s="35"/>
      <c r="P8" s="35"/>
      <c r="Q8" s="34"/>
      <c r="R8" s="34"/>
      <c r="S8" s="35"/>
      <c r="T8" s="35"/>
      <c r="U8" s="35"/>
      <c r="V8" s="35"/>
      <c r="W8" s="35"/>
      <c r="X8" s="34"/>
      <c r="Y8" s="34"/>
      <c r="Z8" s="35"/>
      <c r="AA8" s="35"/>
      <c r="AB8" s="35"/>
      <c r="AC8" s="35"/>
      <c r="AD8" s="35"/>
      <c r="AE8" s="34"/>
      <c r="AF8" s="34"/>
      <c r="AG8" s="35"/>
      <c r="AH8" s="35"/>
      <c r="AI8" s="35"/>
      <c r="AJ8" s="35"/>
      <c r="AK8" s="35"/>
      <c r="AL8" s="34"/>
      <c r="AM8" s="34"/>
      <c r="AN8" s="35"/>
      <c r="AO8" s="35"/>
      <c r="AP8" s="35"/>
      <c r="AQ8" s="35"/>
      <c r="AR8" s="35"/>
      <c r="AS8" s="34"/>
      <c r="AT8" s="34"/>
      <c r="AU8" s="35"/>
      <c r="AV8" s="35"/>
      <c r="AW8" s="35"/>
      <c r="AX8" s="35"/>
      <c r="AY8" s="35"/>
      <c r="AZ8" s="34"/>
      <c r="BA8" s="34"/>
      <c r="BB8" s="35"/>
      <c r="BC8" s="35"/>
      <c r="BD8" s="35"/>
      <c r="BE8" s="35"/>
      <c r="BF8" s="35"/>
      <c r="BG8" s="34"/>
      <c r="BH8" s="34"/>
      <c r="BI8" s="35"/>
      <c r="BJ8" s="35"/>
      <c r="BK8" s="35"/>
      <c r="BL8" s="35"/>
      <c r="BM8" s="35"/>
      <c r="BN8" s="34"/>
      <c r="BO8" s="34"/>
      <c r="BP8" s="35"/>
      <c r="BQ8" s="35"/>
      <c r="BR8" s="35"/>
      <c r="BS8" s="35"/>
      <c r="BT8" s="35"/>
      <c r="BU8" s="34"/>
      <c r="BV8" s="34"/>
      <c r="BW8" s="35"/>
      <c r="BX8" s="35"/>
      <c r="BY8" s="35"/>
      <c r="BZ8" s="35"/>
      <c r="CA8" s="35"/>
      <c r="CB8" s="34"/>
      <c r="CC8" s="34"/>
      <c r="CD8" s="35"/>
      <c r="CE8" s="35"/>
      <c r="CF8" s="35"/>
      <c r="CG8" s="35"/>
      <c r="CH8" s="35"/>
      <c r="CI8" s="34"/>
      <c r="CJ8" s="34"/>
      <c r="CK8" s="35"/>
      <c r="CL8" s="35"/>
      <c r="CM8" s="35"/>
      <c r="CN8" s="35"/>
      <c r="CO8" s="35"/>
      <c r="CP8" s="34"/>
      <c r="CQ8" s="34"/>
      <c r="CR8" s="35"/>
      <c r="CS8" s="35"/>
      <c r="CT8" s="35"/>
      <c r="CU8" s="35"/>
      <c r="CV8" s="35"/>
      <c r="CW8" s="34"/>
      <c r="CX8" s="34"/>
      <c r="CY8" s="35"/>
      <c r="CZ8" s="35"/>
      <c r="DA8" s="35"/>
      <c r="DB8" s="35"/>
      <c r="DC8" s="35"/>
      <c r="DD8" s="34"/>
      <c r="DE8" s="34"/>
      <c r="DF8" s="35"/>
      <c r="DG8" s="35"/>
      <c r="DH8" s="35"/>
      <c r="DI8" s="35"/>
      <c r="DJ8" s="35"/>
      <c r="DK8" s="34"/>
      <c r="DL8" s="34"/>
      <c r="DM8" s="35"/>
      <c r="DN8" s="35"/>
      <c r="DO8" s="35"/>
      <c r="DP8" s="35"/>
      <c r="DQ8" s="35"/>
      <c r="DR8" s="34"/>
      <c r="DS8" s="34"/>
      <c r="DT8" s="35"/>
      <c r="DU8" s="35"/>
      <c r="DV8" s="35"/>
      <c r="DW8" s="35"/>
      <c r="DX8" s="35"/>
      <c r="DY8" s="34"/>
      <c r="DZ8" s="34"/>
      <c r="EA8" s="35"/>
      <c r="EB8" s="35"/>
      <c r="EC8" s="35"/>
      <c r="ED8" s="35"/>
      <c r="EE8" s="35"/>
      <c r="EF8" s="34"/>
      <c r="EG8" s="34"/>
      <c r="EH8" s="35"/>
      <c r="EI8" s="35"/>
      <c r="EJ8" s="35"/>
      <c r="EK8" s="35"/>
      <c r="EL8" s="35"/>
      <c r="EM8" s="34"/>
      <c r="EN8" s="34"/>
      <c r="EO8" s="35"/>
      <c r="EP8" s="35"/>
      <c r="EQ8" s="35"/>
      <c r="ER8" s="35"/>
      <c r="ES8" s="35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</row>
    <row r="9" spans="1:5932" ht="15.75" hidden="1" thickBot="1">
      <c r="A9" s="30" t="s">
        <v>452</v>
      </c>
      <c r="B9" s="684"/>
      <c r="C9" s="36"/>
      <c r="D9" s="684"/>
      <c r="E9" s="684"/>
      <c r="F9" s="684"/>
      <c r="G9" s="32">
        <v>43817</v>
      </c>
      <c r="H9" s="32">
        <v>43817</v>
      </c>
      <c r="I9" s="37"/>
      <c r="J9" s="38"/>
      <c r="K9" s="38"/>
      <c r="L9" s="40"/>
      <c r="M9" s="40"/>
      <c r="N9" s="40"/>
      <c r="O9" s="40"/>
      <c r="P9" s="40"/>
      <c r="Q9" s="38"/>
      <c r="R9" s="38"/>
      <c r="S9" s="40"/>
      <c r="T9" s="40"/>
      <c r="U9" s="40"/>
      <c r="V9" s="40"/>
      <c r="W9" s="40"/>
      <c r="X9" s="38"/>
      <c r="Y9" s="38"/>
      <c r="Z9" s="40"/>
      <c r="AA9" s="40"/>
      <c r="AB9" s="40"/>
      <c r="AC9" s="40"/>
      <c r="AD9" s="40"/>
      <c r="AE9" s="38"/>
      <c r="AF9" s="38"/>
      <c r="AG9" s="40"/>
      <c r="AH9" s="40"/>
      <c r="AI9" s="40"/>
      <c r="AJ9" s="40"/>
      <c r="AK9" s="40"/>
      <c r="AL9" s="38"/>
      <c r="AM9" s="38"/>
      <c r="AN9" s="40"/>
      <c r="AO9" s="40"/>
      <c r="AP9" s="40"/>
      <c r="AQ9" s="40"/>
      <c r="AR9" s="40"/>
      <c r="AS9" s="38"/>
      <c r="AT9" s="38"/>
      <c r="AU9" s="40"/>
      <c r="AV9" s="40"/>
      <c r="AW9" s="40"/>
      <c r="AX9" s="40"/>
      <c r="AY9" s="40"/>
      <c r="AZ9" s="38"/>
      <c r="BA9" s="38"/>
      <c r="BB9" s="40"/>
      <c r="BC9" s="40"/>
      <c r="BD9" s="40"/>
      <c r="BE9" s="40"/>
      <c r="BF9" s="40"/>
      <c r="BG9" s="38"/>
      <c r="BH9" s="38"/>
      <c r="BI9" s="40"/>
      <c r="BJ9" s="40"/>
      <c r="BK9" s="40"/>
      <c r="BL9" s="40"/>
      <c r="BM9" s="40"/>
      <c r="BN9" s="38"/>
      <c r="BO9" s="38"/>
      <c r="BP9" s="40"/>
      <c r="BQ9" s="40"/>
      <c r="BR9" s="40"/>
      <c r="BS9" s="40"/>
      <c r="BT9" s="40"/>
      <c r="BU9" s="38"/>
      <c r="BV9" s="38"/>
      <c r="BW9" s="40"/>
      <c r="BX9" s="40"/>
      <c r="BY9" s="40"/>
      <c r="BZ9" s="40"/>
      <c r="CA9" s="40"/>
      <c r="CB9" s="38"/>
      <c r="CC9" s="38"/>
      <c r="CD9" s="40"/>
      <c r="CE9" s="40"/>
      <c r="CF9" s="40"/>
      <c r="CG9" s="40"/>
      <c r="CH9" s="40"/>
      <c r="CI9" s="38"/>
      <c r="CJ9" s="38"/>
      <c r="CK9" s="40"/>
      <c r="CL9" s="40"/>
      <c r="CM9" s="40"/>
      <c r="CN9" s="40"/>
      <c r="CO9" s="40"/>
      <c r="CP9" s="38"/>
      <c r="CQ9" s="38"/>
      <c r="CR9" s="40"/>
      <c r="CS9" s="40"/>
      <c r="CT9" s="40"/>
      <c r="CU9" s="40"/>
      <c r="CV9" s="40"/>
      <c r="CW9" s="38"/>
      <c r="CX9" s="38"/>
      <c r="CY9" s="40"/>
      <c r="CZ9" s="40"/>
      <c r="DA9" s="40"/>
      <c r="DB9" s="40"/>
      <c r="DC9" s="40"/>
      <c r="DD9" s="38"/>
      <c r="DE9" s="38"/>
      <c r="DF9" s="40"/>
      <c r="DG9" s="40"/>
      <c r="DH9" s="40"/>
      <c r="DI9" s="40"/>
      <c r="DJ9" s="40"/>
      <c r="DK9" s="38"/>
      <c r="DL9" s="38"/>
      <c r="DM9" s="40"/>
      <c r="DN9" s="40"/>
      <c r="DO9" s="40"/>
      <c r="DP9" s="40"/>
      <c r="DQ9" s="40"/>
      <c r="DR9" s="38"/>
      <c r="DS9" s="38"/>
      <c r="DT9" s="40"/>
      <c r="DU9" s="40"/>
      <c r="DV9" s="40"/>
      <c r="DW9" s="40"/>
      <c r="DX9" s="40"/>
      <c r="DY9" s="38"/>
      <c r="DZ9" s="38"/>
      <c r="EA9" s="40"/>
      <c r="EB9" s="40"/>
      <c r="EC9" s="40"/>
      <c r="ED9" s="40"/>
      <c r="EE9" s="40"/>
      <c r="EF9" s="38"/>
      <c r="EG9" s="38"/>
      <c r="EH9" s="40"/>
      <c r="EI9" s="40"/>
      <c r="EJ9" s="40"/>
      <c r="EK9" s="40"/>
      <c r="EL9" s="40"/>
      <c r="EM9" s="38"/>
      <c r="EN9" s="38"/>
      <c r="EO9" s="40"/>
      <c r="EP9" s="40"/>
      <c r="EQ9" s="40"/>
      <c r="ER9" s="40"/>
      <c r="ES9" s="40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</row>
    <row r="10" spans="1:5932" hidden="1">
      <c r="A10" s="30" t="s">
        <v>453</v>
      </c>
      <c r="B10" s="684"/>
      <c r="C10" s="41"/>
      <c r="D10" s="684"/>
      <c r="E10" s="684"/>
      <c r="F10" s="684"/>
      <c r="G10" s="32">
        <v>43818</v>
      </c>
      <c r="H10" s="32">
        <v>43818</v>
      </c>
      <c r="I10" s="37"/>
      <c r="J10" s="38"/>
      <c r="K10" s="38"/>
      <c r="L10" s="40"/>
      <c r="M10" s="40"/>
      <c r="N10" s="40"/>
      <c r="O10" s="40"/>
      <c r="P10" s="40"/>
      <c r="Q10" s="38"/>
      <c r="R10" s="38"/>
      <c r="S10" s="40"/>
      <c r="T10" s="40"/>
      <c r="U10" s="40"/>
      <c r="V10" s="40"/>
      <c r="W10" s="40"/>
      <c r="X10" s="38"/>
      <c r="Y10" s="38"/>
      <c r="Z10" s="40"/>
      <c r="AA10" s="40"/>
      <c r="AB10" s="40"/>
      <c r="AC10" s="40"/>
      <c r="AD10" s="40"/>
      <c r="AE10" s="38"/>
      <c r="AF10" s="38"/>
      <c r="AG10" s="40"/>
      <c r="AH10" s="40"/>
      <c r="AI10" s="40"/>
      <c r="AJ10" s="40"/>
      <c r="AK10" s="40"/>
      <c r="AL10" s="38"/>
      <c r="AM10" s="38"/>
      <c r="AN10" s="40"/>
      <c r="AO10" s="40"/>
      <c r="AP10" s="40"/>
      <c r="AQ10" s="40"/>
      <c r="AR10" s="40"/>
      <c r="AS10" s="38"/>
      <c r="AT10" s="38"/>
      <c r="AU10" s="40"/>
      <c r="AV10" s="40"/>
      <c r="AW10" s="40"/>
      <c r="AX10" s="40"/>
      <c r="AY10" s="40"/>
      <c r="AZ10" s="38"/>
      <c r="BA10" s="38"/>
      <c r="BB10" s="40"/>
      <c r="BC10" s="40"/>
      <c r="BD10" s="40"/>
      <c r="BE10" s="40"/>
      <c r="BF10" s="40"/>
      <c r="BG10" s="38"/>
      <c r="BH10" s="38"/>
      <c r="BI10" s="40"/>
      <c r="BJ10" s="40"/>
      <c r="BK10" s="40"/>
      <c r="BL10" s="40"/>
      <c r="BM10" s="40"/>
      <c r="BN10" s="38"/>
      <c r="BO10" s="38"/>
      <c r="BP10" s="40"/>
      <c r="BQ10" s="40"/>
      <c r="BR10" s="40"/>
      <c r="BS10" s="40"/>
      <c r="BT10" s="40"/>
      <c r="BU10" s="38"/>
      <c r="BV10" s="38"/>
      <c r="BW10" s="40"/>
      <c r="BX10" s="40"/>
      <c r="BY10" s="40"/>
      <c r="BZ10" s="40"/>
      <c r="CA10" s="40"/>
      <c r="CB10" s="38"/>
      <c r="CC10" s="38"/>
      <c r="CD10" s="40"/>
      <c r="CE10" s="40"/>
      <c r="CF10" s="40"/>
      <c r="CG10" s="40"/>
      <c r="CH10" s="40"/>
      <c r="CI10" s="38"/>
      <c r="CJ10" s="38"/>
      <c r="CK10" s="40"/>
      <c r="CL10" s="40"/>
      <c r="CM10" s="40"/>
      <c r="CN10" s="40"/>
      <c r="CO10" s="40"/>
      <c r="CP10" s="38"/>
      <c r="CQ10" s="38"/>
      <c r="CR10" s="40"/>
      <c r="CS10" s="40"/>
      <c r="CT10" s="40"/>
      <c r="CU10" s="40"/>
      <c r="CV10" s="40"/>
      <c r="CW10" s="38"/>
      <c r="CX10" s="38"/>
      <c r="CY10" s="40"/>
      <c r="CZ10" s="40"/>
      <c r="DA10" s="40"/>
      <c r="DB10" s="40"/>
      <c r="DC10" s="40"/>
      <c r="DD10" s="38"/>
      <c r="DE10" s="38"/>
      <c r="DF10" s="40"/>
      <c r="DG10" s="40"/>
      <c r="DH10" s="40"/>
      <c r="DI10" s="40"/>
      <c r="DJ10" s="40"/>
      <c r="DK10" s="38"/>
      <c r="DL10" s="38"/>
      <c r="DM10" s="40"/>
      <c r="DN10" s="40"/>
      <c r="DO10" s="40"/>
      <c r="DP10" s="40"/>
      <c r="DQ10" s="40"/>
      <c r="DR10" s="38"/>
      <c r="DS10" s="38"/>
      <c r="DT10" s="40"/>
      <c r="DU10" s="40"/>
      <c r="DV10" s="40"/>
      <c r="DW10" s="40"/>
      <c r="DX10" s="40"/>
      <c r="DY10" s="38"/>
      <c r="DZ10" s="38"/>
      <c r="EA10" s="40"/>
      <c r="EB10" s="40"/>
      <c r="EC10" s="40"/>
      <c r="ED10" s="40"/>
      <c r="EE10" s="40"/>
      <c r="EF10" s="38"/>
      <c r="EG10" s="38"/>
      <c r="EH10" s="40"/>
      <c r="EI10" s="40"/>
      <c r="EJ10" s="40"/>
      <c r="EK10" s="40"/>
      <c r="EL10" s="40"/>
      <c r="EM10" s="38"/>
      <c r="EN10" s="38"/>
      <c r="EO10" s="40"/>
      <c r="EP10" s="40"/>
      <c r="EQ10" s="40"/>
      <c r="ER10" s="40"/>
      <c r="ES10" s="40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</row>
    <row r="11" spans="1:5932" hidden="1">
      <c r="A11" s="30" t="s">
        <v>397</v>
      </c>
      <c r="B11" s="684"/>
      <c r="C11" s="41"/>
      <c r="D11" s="684"/>
      <c r="E11" s="684"/>
      <c r="F11" s="684"/>
      <c r="G11" s="32">
        <v>43839</v>
      </c>
      <c r="H11" s="32">
        <v>43839</v>
      </c>
      <c r="I11" s="37"/>
      <c r="J11" s="38"/>
      <c r="K11" s="38"/>
      <c r="L11" s="40"/>
      <c r="M11" s="40"/>
      <c r="N11" s="40"/>
      <c r="O11" s="40"/>
      <c r="P11" s="40"/>
      <c r="Q11" s="38"/>
      <c r="R11" s="38"/>
      <c r="S11" s="40"/>
      <c r="T11" s="40"/>
      <c r="U11" s="40"/>
      <c r="V11" s="40"/>
      <c r="W11" s="40"/>
      <c r="X11" s="38"/>
      <c r="Y11" s="38"/>
      <c r="Z11" s="40"/>
      <c r="AA11" s="40"/>
      <c r="AB11" s="40"/>
      <c r="AC11" s="40"/>
      <c r="AD11" s="40"/>
      <c r="AE11" s="38"/>
      <c r="AF11" s="38"/>
      <c r="AG11" s="40"/>
      <c r="AH11" s="40"/>
      <c r="AI11" s="40"/>
      <c r="AJ11" s="40"/>
      <c r="AK11" s="40"/>
      <c r="AL11" s="38"/>
      <c r="AM11" s="38"/>
      <c r="AN11" s="40"/>
      <c r="AO11" s="40"/>
      <c r="AP11" s="40"/>
      <c r="AQ11" s="40"/>
      <c r="AR11" s="40"/>
      <c r="AS11" s="38"/>
      <c r="AT11" s="38"/>
      <c r="AU11" s="40"/>
      <c r="AV11" s="40"/>
      <c r="AW11" s="40"/>
      <c r="AX11" s="40"/>
      <c r="AY11" s="40"/>
      <c r="AZ11" s="38"/>
      <c r="BA11" s="38"/>
      <c r="BB11" s="40"/>
      <c r="BC11" s="40"/>
      <c r="BD11" s="40"/>
      <c r="BE11" s="40"/>
      <c r="BF11" s="40"/>
      <c r="BG11" s="38"/>
      <c r="BH11" s="38"/>
      <c r="BI11" s="40"/>
      <c r="BJ11" s="40"/>
      <c r="BK11" s="40"/>
      <c r="BL11" s="40"/>
      <c r="BM11" s="40"/>
      <c r="BN11" s="38"/>
      <c r="BO11" s="38"/>
      <c r="BP11" s="40"/>
      <c r="BQ11" s="40"/>
      <c r="BR11" s="40"/>
      <c r="BS11" s="40"/>
      <c r="BT11" s="40"/>
      <c r="BU11" s="38"/>
      <c r="BV11" s="38"/>
      <c r="BW11" s="40"/>
      <c r="BX11" s="40"/>
      <c r="BY11" s="40"/>
      <c r="BZ11" s="40"/>
      <c r="CA11" s="40"/>
      <c r="CB11" s="38"/>
      <c r="CC11" s="38"/>
      <c r="CD11" s="40"/>
      <c r="CE11" s="40"/>
      <c r="CF11" s="40"/>
      <c r="CG11" s="40"/>
      <c r="CH11" s="40"/>
      <c r="CI11" s="38"/>
      <c r="CJ11" s="38"/>
      <c r="CK11" s="40"/>
      <c r="CL11" s="40"/>
      <c r="CM11" s="40"/>
      <c r="CN11" s="40"/>
      <c r="CO11" s="40"/>
      <c r="CP11" s="38"/>
      <c r="CQ11" s="38"/>
      <c r="CR11" s="40"/>
      <c r="CS11" s="40"/>
      <c r="CT11" s="40"/>
      <c r="CU11" s="40"/>
      <c r="CV11" s="40"/>
      <c r="CW11" s="38"/>
      <c r="CX11" s="38"/>
      <c r="CY11" s="40"/>
      <c r="CZ11" s="40"/>
      <c r="DA11" s="40"/>
      <c r="DB11" s="40"/>
      <c r="DC11" s="40"/>
      <c r="DD11" s="38"/>
      <c r="DE11" s="38"/>
      <c r="DF11" s="40"/>
      <c r="DG11" s="40"/>
      <c r="DH11" s="40"/>
      <c r="DI11" s="40"/>
      <c r="DJ11" s="40"/>
      <c r="DK11" s="38"/>
      <c r="DL11" s="38"/>
      <c r="DM11" s="40"/>
      <c r="DN11" s="40"/>
      <c r="DO11" s="40"/>
      <c r="DP11" s="40"/>
      <c r="DQ11" s="40"/>
      <c r="DR11" s="38"/>
      <c r="DS11" s="38"/>
      <c r="DT11" s="40"/>
      <c r="DU11" s="40"/>
      <c r="DV11" s="40"/>
      <c r="DW11" s="40"/>
      <c r="DX11" s="40"/>
      <c r="DY11" s="38"/>
      <c r="DZ11" s="38"/>
      <c r="EA11" s="40"/>
      <c r="EB11" s="40"/>
      <c r="EC11" s="40"/>
      <c r="ED11" s="40"/>
      <c r="EE11" s="40"/>
      <c r="EF11" s="38"/>
      <c r="EG11" s="38"/>
      <c r="EH11" s="40"/>
      <c r="EI11" s="40"/>
      <c r="EJ11" s="40"/>
      <c r="EK11" s="40"/>
      <c r="EL11" s="40"/>
      <c r="EM11" s="38"/>
      <c r="EN11" s="38"/>
      <c r="EO11" s="40"/>
      <c r="EP11" s="40"/>
      <c r="EQ11" s="40"/>
      <c r="ER11" s="40"/>
      <c r="ES11" s="40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</row>
    <row r="12" spans="1:5932" hidden="1">
      <c r="A12" s="30" t="s">
        <v>398</v>
      </c>
      <c r="B12" s="684"/>
      <c r="C12" s="41"/>
      <c r="D12" s="684"/>
      <c r="E12" s="684"/>
      <c r="F12" s="684"/>
      <c r="G12" s="32">
        <v>43840</v>
      </c>
      <c r="H12" s="32">
        <v>43840</v>
      </c>
      <c r="I12" s="37"/>
      <c r="J12" s="38"/>
      <c r="K12" s="38"/>
      <c r="L12" s="40"/>
      <c r="M12" s="40"/>
      <c r="N12" s="40"/>
      <c r="O12" s="40"/>
      <c r="P12" s="40"/>
      <c r="Q12" s="38"/>
      <c r="R12" s="38"/>
      <c r="S12" s="40"/>
      <c r="T12" s="40"/>
      <c r="U12" s="40"/>
      <c r="V12" s="40"/>
      <c r="W12" s="40"/>
      <c r="X12" s="38"/>
      <c r="Y12" s="38"/>
      <c r="Z12" s="40"/>
      <c r="AA12" s="40"/>
      <c r="AB12" s="40"/>
      <c r="AC12" s="40"/>
      <c r="AD12" s="40"/>
      <c r="AE12" s="38"/>
      <c r="AF12" s="38"/>
      <c r="AG12" s="40"/>
      <c r="AH12" s="40"/>
      <c r="AI12" s="40"/>
      <c r="AJ12" s="40"/>
      <c r="AK12" s="40"/>
      <c r="AL12" s="38"/>
      <c r="AM12" s="38"/>
      <c r="AN12" s="40"/>
      <c r="AO12" s="40"/>
      <c r="AP12" s="40"/>
      <c r="AQ12" s="40"/>
      <c r="AR12" s="40"/>
      <c r="AS12" s="38"/>
      <c r="AT12" s="38"/>
      <c r="AU12" s="40"/>
      <c r="AV12" s="40"/>
      <c r="AW12" s="40"/>
      <c r="AX12" s="40"/>
      <c r="AY12" s="40"/>
      <c r="AZ12" s="38"/>
      <c r="BA12" s="38"/>
      <c r="BB12" s="40"/>
      <c r="BC12" s="40"/>
      <c r="BD12" s="40"/>
      <c r="BE12" s="40"/>
      <c r="BF12" s="40"/>
      <c r="BG12" s="38"/>
      <c r="BH12" s="38"/>
      <c r="BI12" s="40"/>
      <c r="BJ12" s="40"/>
      <c r="BK12" s="40"/>
      <c r="BL12" s="40"/>
      <c r="BM12" s="40"/>
      <c r="BN12" s="38"/>
      <c r="BO12" s="38"/>
      <c r="BP12" s="40"/>
      <c r="BQ12" s="40"/>
      <c r="BR12" s="40"/>
      <c r="BS12" s="40"/>
      <c r="BT12" s="40"/>
      <c r="BU12" s="38"/>
      <c r="BV12" s="38"/>
      <c r="BW12" s="40"/>
      <c r="BX12" s="40"/>
      <c r="BY12" s="40"/>
      <c r="BZ12" s="40"/>
      <c r="CA12" s="40"/>
      <c r="CB12" s="38"/>
      <c r="CC12" s="38"/>
      <c r="CD12" s="40"/>
      <c r="CE12" s="40"/>
      <c r="CF12" s="40"/>
      <c r="CG12" s="40"/>
      <c r="CH12" s="40"/>
      <c r="CI12" s="38"/>
      <c r="CJ12" s="38"/>
      <c r="CK12" s="40"/>
      <c r="CL12" s="40"/>
      <c r="CM12" s="40"/>
      <c r="CN12" s="40"/>
      <c r="CO12" s="40"/>
      <c r="CP12" s="38"/>
      <c r="CQ12" s="38"/>
      <c r="CR12" s="40"/>
      <c r="CS12" s="40"/>
      <c r="CT12" s="40"/>
      <c r="CU12" s="40"/>
      <c r="CV12" s="40"/>
      <c r="CW12" s="38"/>
      <c r="CX12" s="38"/>
      <c r="CY12" s="40"/>
      <c r="CZ12" s="40"/>
      <c r="DA12" s="40"/>
      <c r="DB12" s="40"/>
      <c r="DC12" s="40"/>
      <c r="DD12" s="38"/>
      <c r="DE12" s="38"/>
      <c r="DF12" s="40"/>
      <c r="DG12" s="40"/>
      <c r="DH12" s="40"/>
      <c r="DI12" s="40"/>
      <c r="DJ12" s="40"/>
      <c r="DK12" s="38"/>
      <c r="DL12" s="38"/>
      <c r="DM12" s="40"/>
      <c r="DN12" s="40"/>
      <c r="DO12" s="40"/>
      <c r="DP12" s="40"/>
      <c r="DQ12" s="40"/>
      <c r="DR12" s="38"/>
      <c r="DS12" s="38"/>
      <c r="DT12" s="40"/>
      <c r="DU12" s="40"/>
      <c r="DV12" s="40"/>
      <c r="DW12" s="40"/>
      <c r="DX12" s="40"/>
      <c r="DY12" s="38"/>
      <c r="DZ12" s="38"/>
      <c r="EA12" s="40"/>
      <c r="EB12" s="40"/>
      <c r="EC12" s="40"/>
      <c r="ED12" s="40"/>
      <c r="EE12" s="40"/>
      <c r="EF12" s="38"/>
      <c r="EG12" s="38"/>
      <c r="EH12" s="40"/>
      <c r="EI12" s="40"/>
      <c r="EJ12" s="40"/>
      <c r="EK12" s="40"/>
      <c r="EL12" s="40"/>
      <c r="EM12" s="38"/>
      <c r="EN12" s="38"/>
      <c r="EO12" s="40"/>
      <c r="EP12" s="40"/>
      <c r="EQ12" s="40"/>
      <c r="ER12" s="40"/>
      <c r="ES12" s="40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</row>
    <row r="13" spans="1:5932" hidden="1">
      <c r="A13" s="43" t="s">
        <v>396</v>
      </c>
      <c r="B13" s="684"/>
      <c r="C13" s="41"/>
      <c r="D13" s="684"/>
      <c r="E13" s="684"/>
      <c r="F13" s="684"/>
      <c r="G13" s="32">
        <v>43847</v>
      </c>
      <c r="H13" s="32">
        <v>43847</v>
      </c>
      <c r="I13" s="37"/>
      <c r="J13" s="38"/>
      <c r="K13" s="38"/>
      <c r="L13" s="40"/>
      <c r="M13" s="40"/>
      <c r="N13" s="40"/>
      <c r="O13" s="40"/>
      <c r="P13" s="40"/>
      <c r="Q13" s="38"/>
      <c r="R13" s="38"/>
      <c r="S13" s="40"/>
      <c r="T13" s="40"/>
      <c r="U13" s="40"/>
      <c r="V13" s="40"/>
      <c r="W13" s="40"/>
      <c r="X13" s="38"/>
      <c r="Y13" s="38"/>
      <c r="Z13" s="40"/>
      <c r="AA13" s="40"/>
      <c r="AB13" s="40"/>
      <c r="AC13" s="40"/>
      <c r="AD13" s="40"/>
      <c r="AE13" s="38"/>
      <c r="AF13" s="38"/>
      <c r="AG13" s="40"/>
      <c r="AH13" s="40"/>
      <c r="AI13" s="40"/>
      <c r="AJ13" s="40"/>
      <c r="AK13" s="40"/>
      <c r="AL13" s="38"/>
      <c r="AM13" s="38"/>
      <c r="AN13" s="40"/>
      <c r="AO13" s="40"/>
      <c r="AP13" s="40"/>
      <c r="AQ13" s="40"/>
      <c r="AR13" s="40"/>
      <c r="AS13" s="38"/>
      <c r="AT13" s="38"/>
      <c r="AU13" s="40"/>
      <c r="AV13" s="40"/>
      <c r="AW13" s="40"/>
      <c r="AX13" s="40"/>
      <c r="AY13" s="40"/>
      <c r="AZ13" s="38"/>
      <c r="BA13" s="38"/>
      <c r="BB13" s="40"/>
      <c r="BC13" s="40"/>
      <c r="BD13" s="40"/>
      <c r="BE13" s="40"/>
      <c r="BF13" s="40"/>
      <c r="BG13" s="38"/>
      <c r="BH13" s="38"/>
      <c r="BI13" s="40"/>
      <c r="BJ13" s="40"/>
      <c r="BK13" s="40"/>
      <c r="BL13" s="40"/>
      <c r="BM13" s="40"/>
      <c r="BN13" s="38"/>
      <c r="BO13" s="38"/>
      <c r="BP13" s="40"/>
      <c r="BQ13" s="40"/>
      <c r="BR13" s="40"/>
      <c r="BS13" s="40"/>
      <c r="BT13" s="40"/>
      <c r="BU13" s="38"/>
      <c r="BV13" s="38"/>
      <c r="BW13" s="40"/>
      <c r="BX13" s="40"/>
      <c r="BY13" s="40"/>
      <c r="BZ13" s="40"/>
      <c r="CA13" s="40"/>
      <c r="CB13" s="38"/>
      <c r="CC13" s="38"/>
      <c r="CD13" s="40"/>
      <c r="CE13" s="40"/>
      <c r="CF13" s="40"/>
      <c r="CG13" s="40"/>
      <c r="CH13" s="40"/>
      <c r="CI13" s="38"/>
      <c r="CJ13" s="38"/>
      <c r="CK13" s="40"/>
      <c r="CL13" s="40"/>
      <c r="CM13" s="40"/>
      <c r="CN13" s="40"/>
      <c r="CO13" s="40"/>
      <c r="CP13" s="38"/>
      <c r="CQ13" s="38"/>
      <c r="CR13" s="40"/>
      <c r="CS13" s="40"/>
      <c r="CT13" s="40"/>
      <c r="CU13" s="40"/>
      <c r="CV13" s="40"/>
      <c r="CW13" s="38"/>
      <c r="CX13" s="38"/>
      <c r="CY13" s="40"/>
      <c r="CZ13" s="40"/>
      <c r="DA13" s="40"/>
      <c r="DB13" s="40"/>
      <c r="DC13" s="40"/>
      <c r="DD13" s="38"/>
      <c r="DE13" s="38"/>
      <c r="DF13" s="40"/>
      <c r="DG13" s="40"/>
      <c r="DH13" s="40"/>
      <c r="DI13" s="40"/>
      <c r="DJ13" s="40"/>
      <c r="DK13" s="38"/>
      <c r="DL13" s="38"/>
      <c r="DM13" s="40"/>
      <c r="DN13" s="40"/>
      <c r="DO13" s="40"/>
      <c r="DP13" s="40"/>
      <c r="DQ13" s="40"/>
      <c r="DR13" s="38"/>
      <c r="DS13" s="38"/>
      <c r="DT13" s="40"/>
      <c r="DU13" s="40"/>
      <c r="DV13" s="40"/>
      <c r="DW13" s="40"/>
      <c r="DX13" s="40"/>
      <c r="DY13" s="38"/>
      <c r="DZ13" s="38"/>
      <c r="EA13" s="40"/>
      <c r="EB13" s="40"/>
      <c r="EC13" s="40"/>
      <c r="ED13" s="40"/>
      <c r="EE13" s="40"/>
      <c r="EF13" s="38"/>
      <c r="EG13" s="38"/>
      <c r="EH13" s="40"/>
      <c r="EI13" s="40"/>
      <c r="EJ13" s="40"/>
      <c r="EK13" s="40"/>
      <c r="EL13" s="40"/>
      <c r="EM13" s="38"/>
      <c r="EN13" s="38"/>
      <c r="EO13" s="40"/>
      <c r="EP13" s="40"/>
      <c r="EQ13" s="40"/>
      <c r="ER13" s="40"/>
      <c r="ES13" s="40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</row>
    <row r="14" spans="1:5932" hidden="1">
      <c r="A14" s="30" t="s">
        <v>418</v>
      </c>
      <c r="B14" s="684"/>
      <c r="C14" s="41"/>
      <c r="D14" s="684"/>
      <c r="E14" s="684"/>
      <c r="F14" s="684"/>
      <c r="G14" s="32">
        <v>43861</v>
      </c>
      <c r="H14" s="32">
        <v>43861</v>
      </c>
      <c r="I14" s="37"/>
      <c r="J14" s="38"/>
      <c r="K14" s="38"/>
      <c r="L14" s="40"/>
      <c r="M14" s="40"/>
      <c r="N14" s="40"/>
      <c r="O14" s="40"/>
      <c r="P14" s="40"/>
      <c r="Q14" s="38"/>
      <c r="R14" s="38"/>
      <c r="S14" s="40"/>
      <c r="T14" s="40"/>
      <c r="U14" s="40"/>
      <c r="V14" s="40"/>
      <c r="W14" s="40"/>
      <c r="X14" s="38"/>
      <c r="Y14" s="38"/>
      <c r="Z14" s="40"/>
      <c r="AA14" s="40"/>
      <c r="AB14" s="40"/>
      <c r="AC14" s="40"/>
      <c r="AD14" s="40"/>
      <c r="AE14" s="38"/>
      <c r="AF14" s="38"/>
      <c r="AG14" s="40"/>
      <c r="AH14" s="40"/>
      <c r="AI14" s="40"/>
      <c r="AJ14" s="40"/>
      <c r="AK14" s="40"/>
      <c r="AL14" s="38"/>
      <c r="AM14" s="38"/>
      <c r="AN14" s="40"/>
      <c r="AO14" s="40"/>
      <c r="AP14" s="40"/>
      <c r="AQ14" s="40"/>
      <c r="AR14" s="40"/>
      <c r="AS14" s="38"/>
      <c r="AT14" s="38"/>
      <c r="AU14" s="40"/>
      <c r="AV14" s="40"/>
      <c r="AW14" s="40"/>
      <c r="AX14" s="40"/>
      <c r="AY14" s="40"/>
      <c r="AZ14" s="38"/>
      <c r="BA14" s="38"/>
      <c r="BB14" s="40"/>
      <c r="BC14" s="40"/>
      <c r="BD14" s="40"/>
      <c r="BE14" s="40"/>
      <c r="BF14" s="40"/>
      <c r="BG14" s="38"/>
      <c r="BH14" s="38"/>
      <c r="BI14" s="40"/>
      <c r="BJ14" s="40"/>
      <c r="BK14" s="40"/>
      <c r="BL14" s="40"/>
      <c r="BM14" s="40"/>
      <c r="BN14" s="38"/>
      <c r="BO14" s="38"/>
      <c r="BP14" s="40"/>
      <c r="BQ14" s="40"/>
      <c r="BR14" s="40"/>
      <c r="BS14" s="40"/>
      <c r="BT14" s="40"/>
      <c r="BU14" s="38"/>
      <c r="BV14" s="38"/>
      <c r="BW14" s="40"/>
      <c r="BX14" s="40"/>
      <c r="BY14" s="40"/>
      <c r="BZ14" s="40"/>
      <c r="CA14" s="40"/>
      <c r="CB14" s="38"/>
      <c r="CC14" s="38"/>
      <c r="CD14" s="40"/>
      <c r="CE14" s="40"/>
      <c r="CF14" s="40"/>
      <c r="CG14" s="40"/>
      <c r="CH14" s="40"/>
      <c r="CI14" s="38"/>
      <c r="CJ14" s="38"/>
      <c r="CK14" s="40"/>
      <c r="CL14" s="40"/>
      <c r="CM14" s="40"/>
      <c r="CN14" s="40"/>
      <c r="CO14" s="40"/>
      <c r="CP14" s="38"/>
      <c r="CQ14" s="38"/>
      <c r="CR14" s="40"/>
      <c r="CS14" s="40"/>
      <c r="CT14" s="40"/>
      <c r="CU14" s="40"/>
      <c r="CV14" s="40"/>
      <c r="CW14" s="38"/>
      <c r="CX14" s="38"/>
      <c r="CY14" s="40"/>
      <c r="CZ14" s="40"/>
      <c r="DA14" s="40"/>
      <c r="DB14" s="40"/>
      <c r="DC14" s="40"/>
      <c r="DD14" s="38"/>
      <c r="DE14" s="38"/>
      <c r="DF14" s="40"/>
      <c r="DG14" s="40"/>
      <c r="DH14" s="40"/>
      <c r="DI14" s="40"/>
      <c r="DJ14" s="40"/>
      <c r="DK14" s="38"/>
      <c r="DL14" s="38"/>
      <c r="DM14" s="40"/>
      <c r="DN14" s="40"/>
      <c r="DO14" s="40"/>
      <c r="DP14" s="40"/>
      <c r="DQ14" s="40"/>
      <c r="DR14" s="38"/>
      <c r="DS14" s="38"/>
      <c r="DT14" s="40"/>
      <c r="DU14" s="40"/>
      <c r="DV14" s="40"/>
      <c r="DW14" s="40"/>
      <c r="DX14" s="40"/>
      <c r="DY14" s="38"/>
      <c r="DZ14" s="38"/>
      <c r="EA14" s="40"/>
      <c r="EB14" s="40"/>
      <c r="EC14" s="40"/>
      <c r="ED14" s="40"/>
      <c r="EE14" s="40"/>
      <c r="EF14" s="38"/>
      <c r="EG14" s="38"/>
      <c r="EH14" s="40"/>
      <c r="EI14" s="40"/>
      <c r="EJ14" s="40"/>
      <c r="EK14" s="40"/>
      <c r="EL14" s="40"/>
      <c r="EM14" s="38"/>
      <c r="EN14" s="38"/>
      <c r="EO14" s="40"/>
      <c r="EP14" s="40"/>
      <c r="EQ14" s="40"/>
      <c r="ER14" s="40"/>
      <c r="ES14" s="40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</row>
    <row r="15" spans="1:5932" hidden="1">
      <c r="A15" s="30" t="s">
        <v>394</v>
      </c>
      <c r="B15" s="684"/>
      <c r="C15" s="41"/>
      <c r="D15" s="684"/>
      <c r="E15" s="684"/>
      <c r="F15" s="684"/>
      <c r="G15" s="32">
        <v>43867</v>
      </c>
      <c r="H15" s="32">
        <v>43867</v>
      </c>
      <c r="I15" s="37"/>
      <c r="J15" s="38"/>
      <c r="K15" s="38"/>
      <c r="L15" s="40"/>
      <c r="M15" s="40"/>
      <c r="N15" s="40"/>
      <c r="O15" s="40"/>
      <c r="P15" s="40"/>
      <c r="Q15" s="38"/>
      <c r="R15" s="38"/>
      <c r="S15" s="40"/>
      <c r="T15" s="40"/>
      <c r="U15" s="40"/>
      <c r="V15" s="40"/>
      <c r="W15" s="40"/>
      <c r="X15" s="38"/>
      <c r="Y15" s="38"/>
      <c r="Z15" s="40"/>
      <c r="AA15" s="40"/>
      <c r="AB15" s="40"/>
      <c r="AC15" s="40"/>
      <c r="AD15" s="40"/>
      <c r="AE15" s="38"/>
      <c r="AF15" s="38"/>
      <c r="AG15" s="40"/>
      <c r="AH15" s="40"/>
      <c r="AI15" s="40"/>
      <c r="AJ15" s="40"/>
      <c r="AK15" s="40"/>
      <c r="AL15" s="38"/>
      <c r="AM15" s="38"/>
      <c r="AN15" s="40"/>
      <c r="AO15" s="40"/>
      <c r="AP15" s="40"/>
      <c r="AQ15" s="40"/>
      <c r="AR15" s="40"/>
      <c r="AS15" s="38"/>
      <c r="AT15" s="38"/>
      <c r="AU15" s="40"/>
      <c r="AV15" s="40"/>
      <c r="AW15" s="40"/>
      <c r="AX15" s="40"/>
      <c r="AY15" s="40"/>
      <c r="AZ15" s="38"/>
      <c r="BA15" s="38"/>
      <c r="BB15" s="40"/>
      <c r="BC15" s="40"/>
      <c r="BD15" s="40"/>
      <c r="BE15" s="40"/>
      <c r="BF15" s="40"/>
      <c r="BG15" s="38"/>
      <c r="BH15" s="38"/>
      <c r="BI15" s="40"/>
      <c r="BJ15" s="40"/>
      <c r="BK15" s="40"/>
      <c r="BL15" s="40"/>
      <c r="BM15" s="40"/>
      <c r="BN15" s="38"/>
      <c r="BO15" s="38"/>
      <c r="BP15" s="40"/>
      <c r="BQ15" s="40"/>
      <c r="BR15" s="40"/>
      <c r="BS15" s="40"/>
      <c r="BT15" s="40"/>
      <c r="BU15" s="38"/>
      <c r="BV15" s="38"/>
      <c r="BW15" s="40"/>
      <c r="BX15" s="40"/>
      <c r="BY15" s="40"/>
      <c r="BZ15" s="40"/>
      <c r="CA15" s="40"/>
      <c r="CB15" s="38"/>
      <c r="CC15" s="38"/>
      <c r="CD15" s="40"/>
      <c r="CE15" s="40"/>
      <c r="CF15" s="40"/>
      <c r="CG15" s="40"/>
      <c r="CH15" s="40"/>
      <c r="CI15" s="38"/>
      <c r="CJ15" s="38"/>
      <c r="CK15" s="40"/>
      <c r="CL15" s="40"/>
      <c r="CM15" s="40"/>
      <c r="CN15" s="40"/>
      <c r="CO15" s="40"/>
      <c r="CP15" s="38"/>
      <c r="CQ15" s="38"/>
      <c r="CR15" s="40"/>
      <c r="CS15" s="40"/>
      <c r="CT15" s="40"/>
      <c r="CU15" s="40"/>
      <c r="CV15" s="40"/>
      <c r="CW15" s="38"/>
      <c r="CX15" s="38"/>
      <c r="CY15" s="40"/>
      <c r="CZ15" s="40"/>
      <c r="DA15" s="40"/>
      <c r="DB15" s="40"/>
      <c r="DC15" s="40"/>
      <c r="DD15" s="38"/>
      <c r="DE15" s="38"/>
      <c r="DF15" s="40"/>
      <c r="DG15" s="40"/>
      <c r="DH15" s="40"/>
      <c r="DI15" s="40"/>
      <c r="DJ15" s="40"/>
      <c r="DK15" s="38"/>
      <c r="DL15" s="38"/>
      <c r="DM15" s="40"/>
      <c r="DN15" s="40"/>
      <c r="DO15" s="40"/>
      <c r="DP15" s="40"/>
      <c r="DQ15" s="40"/>
      <c r="DR15" s="38"/>
      <c r="DS15" s="38"/>
      <c r="DT15" s="40"/>
      <c r="DU15" s="40"/>
      <c r="DV15" s="40"/>
      <c r="DW15" s="40"/>
      <c r="DX15" s="40"/>
      <c r="DY15" s="38"/>
      <c r="DZ15" s="38"/>
      <c r="EA15" s="40"/>
      <c r="EB15" s="40"/>
      <c r="EC15" s="40"/>
      <c r="ED15" s="40"/>
      <c r="EE15" s="40"/>
      <c r="EF15" s="38"/>
      <c r="EG15" s="38"/>
      <c r="EH15" s="40"/>
      <c r="EI15" s="40"/>
      <c r="EJ15" s="40"/>
      <c r="EK15" s="40"/>
      <c r="EL15" s="40"/>
      <c r="EM15" s="38"/>
      <c r="EN15" s="38"/>
      <c r="EO15" s="40"/>
      <c r="EP15" s="40"/>
      <c r="EQ15" s="40"/>
      <c r="ER15" s="40"/>
      <c r="ES15" s="40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</row>
    <row r="16" spans="1:5932" hidden="1">
      <c r="A16" s="30" t="s">
        <v>391</v>
      </c>
      <c r="B16" s="684"/>
      <c r="C16" s="41"/>
      <c r="D16" s="684"/>
      <c r="E16" s="684"/>
      <c r="F16" s="684"/>
      <c r="G16" s="32">
        <v>43875</v>
      </c>
      <c r="H16" s="32">
        <v>43875</v>
      </c>
      <c r="I16" s="37"/>
      <c r="J16" s="38"/>
      <c r="K16" s="38"/>
      <c r="L16" s="40"/>
      <c r="M16" s="40"/>
      <c r="N16" s="40"/>
      <c r="O16" s="40"/>
      <c r="P16" s="40"/>
      <c r="Q16" s="38"/>
      <c r="R16" s="38"/>
      <c r="S16" s="40"/>
      <c r="T16" s="40"/>
      <c r="U16" s="40"/>
      <c r="V16" s="40"/>
      <c r="W16" s="40"/>
      <c r="X16" s="38"/>
      <c r="Y16" s="38"/>
      <c r="Z16" s="40"/>
      <c r="AA16" s="40"/>
      <c r="AB16" s="40"/>
      <c r="AC16" s="40"/>
      <c r="AD16" s="40"/>
      <c r="AE16" s="38"/>
      <c r="AF16" s="38"/>
      <c r="AG16" s="40"/>
      <c r="AH16" s="40"/>
      <c r="AI16" s="40"/>
      <c r="AJ16" s="40"/>
      <c r="AK16" s="40"/>
      <c r="AL16" s="38"/>
      <c r="AM16" s="38"/>
      <c r="AN16" s="40"/>
      <c r="AO16" s="40"/>
      <c r="AP16" s="40"/>
      <c r="AQ16" s="40"/>
      <c r="AR16" s="40"/>
      <c r="AS16" s="38"/>
      <c r="AT16" s="38"/>
      <c r="AU16" s="40"/>
      <c r="AV16" s="40"/>
      <c r="AW16" s="40"/>
      <c r="AX16" s="40"/>
      <c r="AY16" s="40"/>
      <c r="AZ16" s="38"/>
      <c r="BA16" s="38"/>
      <c r="BB16" s="40"/>
      <c r="BC16" s="40"/>
      <c r="BD16" s="40"/>
      <c r="BE16" s="40"/>
      <c r="BF16" s="40"/>
      <c r="BG16" s="38"/>
      <c r="BH16" s="38"/>
      <c r="BI16" s="40"/>
      <c r="BJ16" s="40"/>
      <c r="BK16" s="40"/>
      <c r="BL16" s="40"/>
      <c r="BM16" s="40"/>
      <c r="BN16" s="38"/>
      <c r="BO16" s="38"/>
      <c r="BP16" s="40"/>
      <c r="BQ16" s="40"/>
      <c r="BR16" s="40"/>
      <c r="BS16" s="40"/>
      <c r="BT16" s="40"/>
      <c r="BU16" s="38"/>
      <c r="BV16" s="38"/>
      <c r="BW16" s="40"/>
      <c r="BX16" s="40"/>
      <c r="BY16" s="40"/>
      <c r="BZ16" s="40"/>
      <c r="CA16" s="40"/>
      <c r="CB16" s="38"/>
      <c r="CC16" s="38"/>
      <c r="CD16" s="40"/>
      <c r="CE16" s="40"/>
      <c r="CF16" s="40"/>
      <c r="CG16" s="40"/>
      <c r="CH16" s="40"/>
      <c r="CI16" s="38"/>
      <c r="CJ16" s="38"/>
      <c r="CK16" s="40"/>
      <c r="CL16" s="40"/>
      <c r="CM16" s="40"/>
      <c r="CN16" s="40"/>
      <c r="CO16" s="40"/>
      <c r="CP16" s="38"/>
      <c r="CQ16" s="38"/>
      <c r="CR16" s="40"/>
      <c r="CS16" s="40"/>
      <c r="CT16" s="40"/>
      <c r="CU16" s="40"/>
      <c r="CV16" s="40"/>
      <c r="CW16" s="38"/>
      <c r="CX16" s="38"/>
      <c r="CY16" s="40"/>
      <c r="CZ16" s="40"/>
      <c r="DA16" s="40"/>
      <c r="DB16" s="40"/>
      <c r="DC16" s="40"/>
      <c r="DD16" s="38"/>
      <c r="DE16" s="38"/>
      <c r="DF16" s="40"/>
      <c r="DG16" s="40"/>
      <c r="DH16" s="40"/>
      <c r="DI16" s="40"/>
      <c r="DJ16" s="40"/>
      <c r="DK16" s="38"/>
      <c r="DL16" s="38"/>
      <c r="DM16" s="40"/>
      <c r="DN16" s="40"/>
      <c r="DO16" s="40"/>
      <c r="DP16" s="40"/>
      <c r="DQ16" s="40"/>
      <c r="DR16" s="38"/>
      <c r="DS16" s="38"/>
      <c r="DT16" s="40"/>
      <c r="DU16" s="40"/>
      <c r="DV16" s="40"/>
      <c r="DW16" s="40"/>
      <c r="DX16" s="40"/>
      <c r="DY16" s="38"/>
      <c r="DZ16" s="38"/>
      <c r="EA16" s="40"/>
      <c r="EB16" s="40"/>
      <c r="EC16" s="40"/>
      <c r="ED16" s="40"/>
      <c r="EE16" s="40"/>
      <c r="EF16" s="38"/>
      <c r="EG16" s="38"/>
      <c r="EH16" s="40"/>
      <c r="EI16" s="40"/>
      <c r="EJ16" s="40"/>
      <c r="EK16" s="40"/>
      <c r="EL16" s="40"/>
      <c r="EM16" s="38"/>
      <c r="EN16" s="38"/>
      <c r="EO16" s="40"/>
      <c r="EP16" s="40"/>
      <c r="EQ16" s="40"/>
      <c r="ER16" s="40"/>
      <c r="ES16" s="40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</row>
    <row r="17" spans="1:162" hidden="1">
      <c r="A17" s="30" t="s">
        <v>402</v>
      </c>
      <c r="B17" s="684"/>
      <c r="C17" s="41"/>
      <c r="D17" s="684"/>
      <c r="E17" s="684"/>
      <c r="F17" s="684"/>
      <c r="G17" s="32">
        <v>43889</v>
      </c>
      <c r="H17" s="32">
        <v>43889</v>
      </c>
      <c r="I17" s="37"/>
      <c r="J17" s="38"/>
      <c r="K17" s="38"/>
      <c r="L17" s="40"/>
      <c r="M17" s="40"/>
      <c r="N17" s="40"/>
      <c r="O17" s="40"/>
      <c r="P17" s="40"/>
      <c r="Q17" s="38"/>
      <c r="R17" s="38"/>
      <c r="S17" s="40"/>
      <c r="T17" s="40"/>
      <c r="U17" s="40"/>
      <c r="V17" s="40"/>
      <c r="W17" s="40"/>
      <c r="X17" s="38"/>
      <c r="Y17" s="38"/>
      <c r="Z17" s="40"/>
      <c r="AA17" s="40"/>
      <c r="AB17" s="40"/>
      <c r="AC17" s="40"/>
      <c r="AD17" s="40"/>
      <c r="AE17" s="38"/>
      <c r="AF17" s="38"/>
      <c r="AG17" s="40"/>
      <c r="AH17" s="40"/>
      <c r="AI17" s="40"/>
      <c r="AJ17" s="40"/>
      <c r="AK17" s="40"/>
      <c r="AL17" s="38"/>
      <c r="AM17" s="38"/>
      <c r="AN17" s="40"/>
      <c r="AO17" s="40"/>
      <c r="AP17" s="40"/>
      <c r="AQ17" s="40"/>
      <c r="AR17" s="40"/>
      <c r="AS17" s="38"/>
      <c r="AT17" s="38"/>
      <c r="AU17" s="40"/>
      <c r="AV17" s="40"/>
      <c r="AW17" s="40"/>
      <c r="AX17" s="40"/>
      <c r="AY17" s="40"/>
      <c r="AZ17" s="38"/>
      <c r="BA17" s="38"/>
      <c r="BB17" s="40"/>
      <c r="BC17" s="40"/>
      <c r="BD17" s="40"/>
      <c r="BE17" s="40"/>
      <c r="BF17" s="40"/>
      <c r="BG17" s="38"/>
      <c r="BH17" s="38"/>
      <c r="BI17" s="40"/>
      <c r="BJ17" s="40"/>
      <c r="BK17" s="40"/>
      <c r="BL17" s="40"/>
      <c r="BM17" s="40"/>
      <c r="BN17" s="38"/>
      <c r="BO17" s="38"/>
      <c r="BP17" s="40"/>
      <c r="BQ17" s="40"/>
      <c r="BR17" s="40"/>
      <c r="BS17" s="40"/>
      <c r="BT17" s="40"/>
      <c r="BU17" s="38"/>
      <c r="BV17" s="38"/>
      <c r="BW17" s="40"/>
      <c r="BX17" s="40"/>
      <c r="BY17" s="40"/>
      <c r="BZ17" s="40"/>
      <c r="CA17" s="40"/>
      <c r="CB17" s="38"/>
      <c r="CC17" s="38"/>
      <c r="CD17" s="40"/>
      <c r="CE17" s="40"/>
      <c r="CF17" s="40"/>
      <c r="CG17" s="40"/>
      <c r="CH17" s="40"/>
      <c r="CI17" s="38"/>
      <c r="CJ17" s="38"/>
      <c r="CK17" s="40"/>
      <c r="CL17" s="40"/>
      <c r="CM17" s="40"/>
      <c r="CN17" s="40"/>
      <c r="CO17" s="40"/>
      <c r="CP17" s="38"/>
      <c r="CQ17" s="38"/>
      <c r="CR17" s="40"/>
      <c r="CS17" s="40"/>
      <c r="CT17" s="40"/>
      <c r="CU17" s="40"/>
      <c r="CV17" s="40"/>
      <c r="CW17" s="38"/>
      <c r="CX17" s="38"/>
      <c r="CY17" s="40"/>
      <c r="CZ17" s="40"/>
      <c r="DA17" s="40"/>
      <c r="DB17" s="40"/>
      <c r="DC17" s="40"/>
      <c r="DD17" s="38"/>
      <c r="DE17" s="38"/>
      <c r="DF17" s="40"/>
      <c r="DG17" s="40"/>
      <c r="DH17" s="40"/>
      <c r="DI17" s="40"/>
      <c r="DJ17" s="40"/>
      <c r="DK17" s="38"/>
      <c r="DL17" s="38"/>
      <c r="DM17" s="40"/>
      <c r="DN17" s="40"/>
      <c r="DO17" s="40"/>
      <c r="DP17" s="40"/>
      <c r="DQ17" s="40"/>
      <c r="DR17" s="38"/>
      <c r="DS17" s="38"/>
      <c r="DT17" s="40"/>
      <c r="DU17" s="40"/>
      <c r="DV17" s="40"/>
      <c r="DW17" s="40"/>
      <c r="DX17" s="40"/>
      <c r="DY17" s="38"/>
      <c r="DZ17" s="38"/>
      <c r="EA17" s="40"/>
      <c r="EB17" s="40"/>
      <c r="EC17" s="40"/>
      <c r="ED17" s="40"/>
      <c r="EE17" s="40"/>
      <c r="EF17" s="38"/>
      <c r="EG17" s="38"/>
      <c r="EH17" s="40"/>
      <c r="EI17" s="40"/>
      <c r="EJ17" s="40"/>
      <c r="EK17" s="40"/>
      <c r="EL17" s="40"/>
      <c r="EM17" s="38"/>
      <c r="EN17" s="38"/>
      <c r="EO17" s="40"/>
      <c r="EP17" s="40"/>
      <c r="EQ17" s="40"/>
      <c r="ER17" s="40"/>
      <c r="ES17" s="40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</row>
    <row r="18" spans="1:162" hidden="1">
      <c r="A18" s="30" t="s">
        <v>122</v>
      </c>
      <c r="B18" s="684"/>
      <c r="C18" s="41"/>
      <c r="D18" s="684"/>
      <c r="E18" s="684"/>
      <c r="F18" s="684"/>
      <c r="G18" s="32">
        <v>43896</v>
      </c>
      <c r="H18" s="32">
        <v>43896</v>
      </c>
      <c r="I18" s="37"/>
      <c r="J18" s="38"/>
      <c r="K18" s="38"/>
      <c r="L18" s="40"/>
      <c r="M18" s="40"/>
      <c r="N18" s="40"/>
      <c r="O18" s="40"/>
      <c r="P18" s="40"/>
      <c r="Q18" s="38"/>
      <c r="R18" s="38"/>
      <c r="S18" s="40"/>
      <c r="T18" s="40"/>
      <c r="U18" s="40"/>
      <c r="V18" s="40"/>
      <c r="W18" s="40"/>
      <c r="X18" s="38"/>
      <c r="Y18" s="38"/>
      <c r="Z18" s="40"/>
      <c r="AA18" s="40"/>
      <c r="AB18" s="40"/>
      <c r="AC18" s="40"/>
      <c r="AD18" s="40"/>
      <c r="AE18" s="38"/>
      <c r="AF18" s="38"/>
      <c r="AG18" s="40"/>
      <c r="AH18" s="40"/>
      <c r="AI18" s="40"/>
      <c r="AJ18" s="40"/>
      <c r="AK18" s="40"/>
      <c r="AL18" s="38"/>
      <c r="AM18" s="38"/>
      <c r="AN18" s="40"/>
      <c r="AO18" s="40"/>
      <c r="AP18" s="40"/>
      <c r="AQ18" s="40"/>
      <c r="AR18" s="40"/>
      <c r="AS18" s="38"/>
      <c r="AT18" s="38"/>
      <c r="AU18" s="40"/>
      <c r="AV18" s="40"/>
      <c r="AW18" s="40"/>
      <c r="AX18" s="40"/>
      <c r="AY18" s="40"/>
      <c r="AZ18" s="38"/>
      <c r="BA18" s="38"/>
      <c r="BB18" s="40"/>
      <c r="BC18" s="40"/>
      <c r="BD18" s="40"/>
      <c r="BE18" s="40"/>
      <c r="BF18" s="40"/>
      <c r="BG18" s="38"/>
      <c r="BH18" s="38"/>
      <c r="BI18" s="40"/>
      <c r="BJ18" s="40"/>
      <c r="BK18" s="40"/>
      <c r="BL18" s="40"/>
      <c r="BM18" s="40"/>
      <c r="BN18" s="38"/>
      <c r="BO18" s="38"/>
      <c r="BP18" s="40"/>
      <c r="BQ18" s="40"/>
      <c r="BR18" s="40"/>
      <c r="BS18" s="40"/>
      <c r="BT18" s="40"/>
      <c r="BU18" s="38"/>
      <c r="BV18" s="38"/>
      <c r="BW18" s="40"/>
      <c r="BX18" s="40"/>
      <c r="BY18" s="40"/>
      <c r="BZ18" s="40"/>
      <c r="CA18" s="40"/>
      <c r="CB18" s="38"/>
      <c r="CC18" s="38"/>
      <c r="CD18" s="40"/>
      <c r="CE18" s="40"/>
      <c r="CF18" s="40"/>
      <c r="CG18" s="40"/>
      <c r="CH18" s="40"/>
      <c r="CI18" s="38"/>
      <c r="CJ18" s="38"/>
      <c r="CK18" s="40"/>
      <c r="CL18" s="40"/>
      <c r="CM18" s="40"/>
      <c r="CN18" s="40"/>
      <c r="CO18" s="40"/>
      <c r="CP18" s="38"/>
      <c r="CQ18" s="38"/>
      <c r="CR18" s="40"/>
      <c r="CS18" s="40"/>
      <c r="CT18" s="40"/>
      <c r="CU18" s="40"/>
      <c r="CV18" s="40"/>
      <c r="CW18" s="38"/>
      <c r="CX18" s="38"/>
      <c r="CY18" s="40"/>
      <c r="CZ18" s="40"/>
      <c r="DA18" s="40"/>
      <c r="DB18" s="40"/>
      <c r="DC18" s="40"/>
      <c r="DD18" s="38"/>
      <c r="DE18" s="38"/>
      <c r="DF18" s="40"/>
      <c r="DG18" s="40"/>
      <c r="DH18" s="40"/>
      <c r="DI18" s="40"/>
      <c r="DJ18" s="40"/>
      <c r="DK18" s="38"/>
      <c r="DL18" s="38"/>
      <c r="DM18" s="40"/>
      <c r="DN18" s="40"/>
      <c r="DO18" s="40"/>
      <c r="DP18" s="40"/>
      <c r="DQ18" s="40"/>
      <c r="DR18" s="38"/>
      <c r="DS18" s="38"/>
      <c r="DT18" s="40"/>
      <c r="DU18" s="40"/>
      <c r="DV18" s="40"/>
      <c r="DW18" s="40"/>
      <c r="DX18" s="40"/>
      <c r="DY18" s="38"/>
      <c r="DZ18" s="38"/>
      <c r="EA18" s="40"/>
      <c r="EB18" s="40"/>
      <c r="EC18" s="40"/>
      <c r="ED18" s="40"/>
      <c r="EE18" s="40"/>
      <c r="EF18" s="38"/>
      <c r="EG18" s="38"/>
      <c r="EH18" s="40"/>
      <c r="EI18" s="40"/>
      <c r="EJ18" s="40"/>
      <c r="EK18" s="40"/>
      <c r="EL18" s="40"/>
      <c r="EM18" s="38"/>
      <c r="EN18" s="38"/>
      <c r="EO18" s="40"/>
      <c r="EP18" s="40"/>
      <c r="EQ18" s="40"/>
      <c r="ER18" s="40"/>
      <c r="ES18" s="40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</row>
    <row r="19" spans="1:162" hidden="1">
      <c r="A19" s="30" t="s">
        <v>212</v>
      </c>
      <c r="B19" s="684"/>
      <c r="C19" s="41"/>
      <c r="D19" s="684"/>
      <c r="E19" s="684"/>
      <c r="F19" s="684"/>
      <c r="G19" s="32">
        <v>43903</v>
      </c>
      <c r="H19" s="32">
        <v>43903</v>
      </c>
      <c r="I19" s="37"/>
      <c r="J19" s="38"/>
      <c r="K19" s="38"/>
      <c r="L19" s="40"/>
      <c r="M19" s="40"/>
      <c r="N19" s="40"/>
      <c r="O19" s="40"/>
      <c r="P19" s="40"/>
      <c r="Q19" s="38"/>
      <c r="R19" s="38"/>
      <c r="S19" s="40"/>
      <c r="T19" s="40"/>
      <c r="U19" s="40"/>
      <c r="V19" s="40"/>
      <c r="W19" s="40"/>
      <c r="X19" s="38"/>
      <c r="Y19" s="38"/>
      <c r="Z19" s="40"/>
      <c r="AA19" s="40"/>
      <c r="AB19" s="40"/>
      <c r="AC19" s="40"/>
      <c r="AD19" s="40"/>
      <c r="AE19" s="38"/>
      <c r="AF19" s="38"/>
      <c r="AG19" s="40"/>
      <c r="AH19" s="40"/>
      <c r="AI19" s="40"/>
      <c r="AJ19" s="40"/>
      <c r="AK19" s="40"/>
      <c r="AL19" s="38"/>
      <c r="AM19" s="38"/>
      <c r="AN19" s="40"/>
      <c r="AO19" s="40"/>
      <c r="AP19" s="40"/>
      <c r="AQ19" s="40"/>
      <c r="AR19" s="40"/>
      <c r="AS19" s="38"/>
      <c r="AT19" s="38"/>
      <c r="AU19" s="40"/>
      <c r="AV19" s="40"/>
      <c r="AW19" s="40"/>
      <c r="AX19" s="40"/>
      <c r="AY19" s="40"/>
      <c r="AZ19" s="38"/>
      <c r="BA19" s="38"/>
      <c r="BB19" s="40"/>
      <c r="BC19" s="40"/>
      <c r="BD19" s="40"/>
      <c r="BE19" s="40"/>
      <c r="BF19" s="40"/>
      <c r="BG19" s="38"/>
      <c r="BH19" s="38"/>
      <c r="BI19" s="40"/>
      <c r="BJ19" s="40"/>
      <c r="BK19" s="40"/>
      <c r="BL19" s="40"/>
      <c r="BM19" s="40"/>
      <c r="BN19" s="38"/>
      <c r="BO19" s="38"/>
      <c r="BP19" s="40"/>
      <c r="BQ19" s="40"/>
      <c r="BR19" s="40"/>
      <c r="BS19" s="40"/>
      <c r="BT19" s="40"/>
      <c r="BU19" s="38"/>
      <c r="BV19" s="38"/>
      <c r="BW19" s="40"/>
      <c r="BX19" s="40"/>
      <c r="BY19" s="40"/>
      <c r="BZ19" s="40"/>
      <c r="CA19" s="40"/>
      <c r="CB19" s="38"/>
      <c r="CC19" s="38"/>
      <c r="CD19" s="40"/>
      <c r="CE19" s="40"/>
      <c r="CF19" s="40"/>
      <c r="CG19" s="40"/>
      <c r="CH19" s="40"/>
      <c r="CI19" s="38"/>
      <c r="CJ19" s="38"/>
      <c r="CK19" s="40"/>
      <c r="CL19" s="40"/>
      <c r="CM19" s="40"/>
      <c r="CN19" s="40"/>
      <c r="CO19" s="40"/>
      <c r="CP19" s="38"/>
      <c r="CQ19" s="38"/>
      <c r="CR19" s="40"/>
      <c r="CS19" s="40"/>
      <c r="CT19" s="40"/>
      <c r="CU19" s="40"/>
      <c r="CV19" s="40"/>
      <c r="CW19" s="38"/>
      <c r="CX19" s="38"/>
      <c r="CY19" s="40"/>
      <c r="CZ19" s="40"/>
      <c r="DA19" s="40"/>
      <c r="DB19" s="40"/>
      <c r="DC19" s="40"/>
      <c r="DD19" s="38"/>
      <c r="DE19" s="38"/>
      <c r="DF19" s="40"/>
      <c r="DG19" s="40"/>
      <c r="DH19" s="40"/>
      <c r="DI19" s="40"/>
      <c r="DJ19" s="40"/>
      <c r="DK19" s="38"/>
      <c r="DL19" s="38"/>
      <c r="DM19" s="40"/>
      <c r="DN19" s="40"/>
      <c r="DO19" s="40"/>
      <c r="DP19" s="40"/>
      <c r="DQ19" s="40"/>
      <c r="DR19" s="38"/>
      <c r="DS19" s="38"/>
      <c r="DT19" s="40"/>
      <c r="DU19" s="40"/>
      <c r="DV19" s="40"/>
      <c r="DW19" s="40"/>
      <c r="DX19" s="40"/>
      <c r="DY19" s="38"/>
      <c r="DZ19" s="38"/>
      <c r="EA19" s="40"/>
      <c r="EB19" s="40"/>
      <c r="EC19" s="40"/>
      <c r="ED19" s="40"/>
      <c r="EE19" s="40"/>
      <c r="EF19" s="38"/>
      <c r="EG19" s="38"/>
      <c r="EH19" s="40"/>
      <c r="EI19" s="40"/>
      <c r="EJ19" s="40"/>
      <c r="EK19" s="40"/>
      <c r="EL19" s="40"/>
      <c r="EM19" s="38"/>
      <c r="EN19" s="38"/>
      <c r="EO19" s="40"/>
      <c r="EP19" s="40"/>
      <c r="EQ19" s="40"/>
      <c r="ER19" s="40"/>
      <c r="ES19" s="40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</row>
    <row r="20" spans="1:162" hidden="1">
      <c r="A20" s="30" t="s">
        <v>125</v>
      </c>
      <c r="B20" s="684"/>
      <c r="C20" s="41"/>
      <c r="D20" s="684"/>
      <c r="E20" s="684"/>
      <c r="F20" s="684"/>
      <c r="G20" s="32">
        <v>43907</v>
      </c>
      <c r="H20" s="32">
        <v>43907</v>
      </c>
      <c r="I20" s="37"/>
      <c r="J20" s="38"/>
      <c r="K20" s="38"/>
      <c r="L20" s="40"/>
      <c r="M20" s="40"/>
      <c r="N20" s="40"/>
      <c r="O20" s="40"/>
      <c r="P20" s="40"/>
      <c r="Q20" s="38"/>
      <c r="R20" s="38"/>
      <c r="S20" s="40"/>
      <c r="T20" s="40"/>
      <c r="U20" s="40"/>
      <c r="V20" s="40"/>
      <c r="W20" s="40"/>
      <c r="X20" s="38"/>
      <c r="Y20" s="38"/>
      <c r="Z20" s="40"/>
      <c r="AA20" s="40"/>
      <c r="AB20" s="40"/>
      <c r="AC20" s="40"/>
      <c r="AD20" s="40"/>
      <c r="AE20" s="38"/>
      <c r="AF20" s="38"/>
      <c r="AG20" s="40"/>
      <c r="AH20" s="40"/>
      <c r="AI20" s="40"/>
      <c r="AJ20" s="40"/>
      <c r="AK20" s="40"/>
      <c r="AL20" s="38"/>
      <c r="AM20" s="38"/>
      <c r="AN20" s="40"/>
      <c r="AO20" s="40"/>
      <c r="AP20" s="40"/>
      <c r="AQ20" s="40"/>
      <c r="AR20" s="40"/>
      <c r="AS20" s="38"/>
      <c r="AT20" s="38"/>
      <c r="AU20" s="40"/>
      <c r="AV20" s="40"/>
      <c r="AW20" s="40"/>
      <c r="AX20" s="40"/>
      <c r="AY20" s="40"/>
      <c r="AZ20" s="38"/>
      <c r="BA20" s="38"/>
      <c r="BB20" s="40"/>
      <c r="BC20" s="40"/>
      <c r="BD20" s="40"/>
      <c r="BE20" s="40"/>
      <c r="BF20" s="40"/>
      <c r="BG20" s="38"/>
      <c r="BH20" s="38"/>
      <c r="BI20" s="40"/>
      <c r="BJ20" s="40"/>
      <c r="BK20" s="40"/>
      <c r="BL20" s="40"/>
      <c r="BM20" s="40"/>
      <c r="BN20" s="38"/>
      <c r="BO20" s="38"/>
      <c r="BP20" s="40"/>
      <c r="BQ20" s="40"/>
      <c r="BR20" s="40"/>
      <c r="BS20" s="40"/>
      <c r="BT20" s="40"/>
      <c r="BU20" s="38"/>
      <c r="BV20" s="38"/>
      <c r="BW20" s="40"/>
      <c r="BX20" s="40"/>
      <c r="BY20" s="40"/>
      <c r="BZ20" s="40"/>
      <c r="CA20" s="40"/>
      <c r="CB20" s="38"/>
      <c r="CC20" s="38"/>
      <c r="CD20" s="40"/>
      <c r="CE20" s="40"/>
      <c r="CF20" s="40"/>
      <c r="CG20" s="40"/>
      <c r="CH20" s="40"/>
      <c r="CI20" s="38"/>
      <c r="CJ20" s="38"/>
      <c r="CK20" s="40"/>
      <c r="CL20" s="40"/>
      <c r="CM20" s="40"/>
      <c r="CN20" s="40"/>
      <c r="CO20" s="40"/>
      <c r="CP20" s="38"/>
      <c r="CQ20" s="38"/>
      <c r="CR20" s="40"/>
      <c r="CS20" s="40"/>
      <c r="CT20" s="40"/>
      <c r="CU20" s="40"/>
      <c r="CV20" s="40"/>
      <c r="CW20" s="38"/>
      <c r="CX20" s="38"/>
      <c r="CY20" s="40"/>
      <c r="CZ20" s="40"/>
      <c r="DA20" s="40"/>
      <c r="DB20" s="40"/>
      <c r="DC20" s="40"/>
      <c r="DD20" s="38"/>
      <c r="DE20" s="38"/>
      <c r="DF20" s="40"/>
      <c r="DG20" s="40"/>
      <c r="DH20" s="40"/>
      <c r="DI20" s="40"/>
      <c r="DJ20" s="40"/>
      <c r="DK20" s="38"/>
      <c r="DL20" s="38"/>
      <c r="DM20" s="40"/>
      <c r="DN20" s="40"/>
      <c r="DO20" s="40"/>
      <c r="DP20" s="40"/>
      <c r="DQ20" s="40"/>
      <c r="DR20" s="38"/>
      <c r="DS20" s="38"/>
      <c r="DT20" s="40"/>
      <c r="DU20" s="40"/>
      <c r="DV20" s="40"/>
      <c r="DW20" s="40"/>
      <c r="DX20" s="40"/>
      <c r="DY20" s="38"/>
      <c r="DZ20" s="38"/>
      <c r="EA20" s="40"/>
      <c r="EB20" s="40"/>
      <c r="EC20" s="40"/>
      <c r="ED20" s="40"/>
      <c r="EE20" s="40"/>
      <c r="EF20" s="38"/>
      <c r="EG20" s="38"/>
      <c r="EH20" s="40"/>
      <c r="EI20" s="40"/>
      <c r="EJ20" s="40"/>
      <c r="EK20" s="40"/>
      <c r="EL20" s="40"/>
      <c r="EM20" s="38"/>
      <c r="EN20" s="38"/>
      <c r="EO20" s="40"/>
      <c r="EP20" s="40"/>
      <c r="EQ20" s="40"/>
      <c r="ER20" s="40"/>
      <c r="ES20" s="40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</row>
    <row r="21" spans="1:162" hidden="1">
      <c r="A21" s="30" t="s">
        <v>269</v>
      </c>
      <c r="B21" s="684"/>
      <c r="C21" s="41"/>
      <c r="D21" s="684"/>
      <c r="E21" s="684"/>
      <c r="F21" s="684"/>
      <c r="G21" s="32">
        <v>43908</v>
      </c>
      <c r="H21" s="32">
        <v>43908</v>
      </c>
      <c r="I21" s="37"/>
      <c r="J21" s="38"/>
      <c r="K21" s="38"/>
      <c r="L21" s="40"/>
      <c r="M21" s="40"/>
      <c r="N21" s="40"/>
      <c r="O21" s="40"/>
      <c r="P21" s="40"/>
      <c r="Q21" s="38"/>
      <c r="R21" s="38"/>
      <c r="S21" s="40"/>
      <c r="T21" s="40"/>
      <c r="U21" s="40"/>
      <c r="V21" s="40"/>
      <c r="W21" s="40"/>
      <c r="X21" s="38"/>
      <c r="Y21" s="38"/>
      <c r="Z21" s="40"/>
      <c r="AA21" s="40"/>
      <c r="AB21" s="40"/>
      <c r="AC21" s="40"/>
      <c r="AD21" s="40"/>
      <c r="AE21" s="38"/>
      <c r="AF21" s="38"/>
      <c r="AG21" s="40"/>
      <c r="AH21" s="40"/>
      <c r="AI21" s="40"/>
      <c r="AJ21" s="40"/>
      <c r="AK21" s="40"/>
      <c r="AL21" s="38"/>
      <c r="AM21" s="38"/>
      <c r="AN21" s="40"/>
      <c r="AO21" s="40"/>
      <c r="AP21" s="40"/>
      <c r="AQ21" s="40"/>
      <c r="AR21" s="40"/>
      <c r="AS21" s="38"/>
      <c r="AT21" s="38"/>
      <c r="AU21" s="40"/>
      <c r="AV21" s="40"/>
      <c r="AW21" s="40"/>
      <c r="AX21" s="40"/>
      <c r="AY21" s="40"/>
      <c r="AZ21" s="38"/>
      <c r="BA21" s="38"/>
      <c r="BB21" s="40"/>
      <c r="BC21" s="40"/>
      <c r="BD21" s="40"/>
      <c r="BE21" s="40"/>
      <c r="BF21" s="40"/>
      <c r="BG21" s="38"/>
      <c r="BH21" s="38"/>
      <c r="BI21" s="40"/>
      <c r="BJ21" s="40"/>
      <c r="BK21" s="40"/>
      <c r="BL21" s="40"/>
      <c r="BM21" s="40"/>
      <c r="BN21" s="38"/>
      <c r="BO21" s="38"/>
      <c r="BP21" s="40"/>
      <c r="BQ21" s="40"/>
      <c r="BR21" s="40"/>
      <c r="BS21" s="40"/>
      <c r="BT21" s="40"/>
      <c r="BU21" s="38"/>
      <c r="BV21" s="38"/>
      <c r="BW21" s="40"/>
      <c r="BX21" s="40"/>
      <c r="BY21" s="40"/>
      <c r="BZ21" s="40"/>
      <c r="CA21" s="40"/>
      <c r="CB21" s="38"/>
      <c r="CC21" s="38"/>
      <c r="CD21" s="40"/>
      <c r="CE21" s="40"/>
      <c r="CF21" s="40"/>
      <c r="CG21" s="40"/>
      <c r="CH21" s="40"/>
      <c r="CI21" s="38"/>
      <c r="CJ21" s="38"/>
      <c r="CK21" s="40"/>
      <c r="CL21" s="40"/>
      <c r="CM21" s="40"/>
      <c r="CN21" s="40"/>
      <c r="CO21" s="40"/>
      <c r="CP21" s="38"/>
      <c r="CQ21" s="38"/>
      <c r="CR21" s="40"/>
      <c r="CS21" s="40"/>
      <c r="CT21" s="40"/>
      <c r="CU21" s="40"/>
      <c r="CV21" s="40"/>
      <c r="CW21" s="38"/>
      <c r="CX21" s="38"/>
      <c r="CY21" s="40"/>
      <c r="CZ21" s="40"/>
      <c r="DA21" s="40"/>
      <c r="DB21" s="40"/>
      <c r="DC21" s="40"/>
      <c r="DD21" s="38"/>
      <c r="DE21" s="38"/>
      <c r="DF21" s="40"/>
      <c r="DG21" s="40"/>
      <c r="DH21" s="40"/>
      <c r="DI21" s="40"/>
      <c r="DJ21" s="40"/>
      <c r="DK21" s="38"/>
      <c r="DL21" s="38"/>
      <c r="DM21" s="40"/>
      <c r="DN21" s="40"/>
      <c r="DO21" s="40"/>
      <c r="DP21" s="40"/>
      <c r="DQ21" s="40"/>
      <c r="DR21" s="38"/>
      <c r="DS21" s="38"/>
      <c r="DT21" s="40"/>
      <c r="DU21" s="40"/>
      <c r="DV21" s="40"/>
      <c r="DW21" s="40"/>
      <c r="DX21" s="40"/>
      <c r="DY21" s="38"/>
      <c r="DZ21" s="38"/>
      <c r="EA21" s="40"/>
      <c r="EB21" s="40"/>
      <c r="EC21" s="40"/>
      <c r="ED21" s="40"/>
      <c r="EE21" s="40"/>
      <c r="EF21" s="38"/>
      <c r="EG21" s="38"/>
      <c r="EH21" s="40"/>
      <c r="EI21" s="40"/>
      <c r="EJ21" s="40"/>
      <c r="EK21" s="40"/>
      <c r="EL21" s="40"/>
      <c r="EM21" s="38"/>
      <c r="EN21" s="38"/>
      <c r="EO21" s="40"/>
      <c r="EP21" s="40"/>
      <c r="EQ21" s="40"/>
      <c r="ER21" s="40"/>
      <c r="ES21" s="40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</row>
    <row r="22" spans="1:162" hidden="1">
      <c r="A22" s="44" t="s">
        <v>272</v>
      </c>
      <c r="B22" s="684"/>
      <c r="C22" s="41"/>
      <c r="D22" s="684"/>
      <c r="E22" s="684"/>
      <c r="F22" s="684"/>
      <c r="G22" s="32">
        <v>43917</v>
      </c>
      <c r="H22" s="32">
        <v>43917</v>
      </c>
      <c r="I22" s="37"/>
      <c r="J22" s="38"/>
      <c r="K22" s="38"/>
      <c r="L22" s="40"/>
      <c r="M22" s="40"/>
      <c r="N22" s="40"/>
      <c r="O22" s="40"/>
      <c r="P22" s="40"/>
      <c r="Q22" s="38"/>
      <c r="R22" s="38"/>
      <c r="S22" s="40"/>
      <c r="T22" s="40"/>
      <c r="U22" s="40"/>
      <c r="V22" s="40"/>
      <c r="W22" s="40"/>
      <c r="X22" s="38"/>
      <c r="Y22" s="38"/>
      <c r="Z22" s="40"/>
      <c r="AA22" s="40"/>
      <c r="AB22" s="40"/>
      <c r="AC22" s="40"/>
      <c r="AD22" s="40"/>
      <c r="AE22" s="38"/>
      <c r="AF22" s="38"/>
      <c r="AG22" s="40"/>
      <c r="AH22" s="40"/>
      <c r="AI22" s="40"/>
      <c r="AJ22" s="40"/>
      <c r="AK22" s="40"/>
      <c r="AL22" s="38"/>
      <c r="AM22" s="38"/>
      <c r="AN22" s="40"/>
      <c r="AO22" s="40"/>
      <c r="AP22" s="40"/>
      <c r="AQ22" s="40"/>
      <c r="AR22" s="40"/>
      <c r="AS22" s="38"/>
      <c r="AT22" s="38"/>
      <c r="AU22" s="40"/>
      <c r="AV22" s="40"/>
      <c r="AW22" s="40"/>
      <c r="AX22" s="40"/>
      <c r="AY22" s="40"/>
      <c r="AZ22" s="38"/>
      <c r="BA22" s="38"/>
      <c r="BB22" s="40"/>
      <c r="BC22" s="40"/>
      <c r="BD22" s="40"/>
      <c r="BE22" s="40"/>
      <c r="BF22" s="40"/>
      <c r="BG22" s="38"/>
      <c r="BH22" s="38"/>
      <c r="BI22" s="40"/>
      <c r="BJ22" s="40"/>
      <c r="BK22" s="40"/>
      <c r="BL22" s="40"/>
      <c r="BM22" s="40"/>
      <c r="BN22" s="38"/>
      <c r="BO22" s="38"/>
      <c r="BP22" s="40"/>
      <c r="BQ22" s="40"/>
      <c r="BR22" s="40"/>
      <c r="BS22" s="40"/>
      <c r="BT22" s="40"/>
      <c r="BU22" s="38"/>
      <c r="BV22" s="38"/>
      <c r="BW22" s="40"/>
      <c r="BX22" s="40"/>
      <c r="BY22" s="40"/>
      <c r="BZ22" s="40"/>
      <c r="CA22" s="40"/>
      <c r="CB22" s="38"/>
      <c r="CC22" s="38"/>
      <c r="CD22" s="40"/>
      <c r="CE22" s="40"/>
      <c r="CF22" s="40"/>
      <c r="CG22" s="40"/>
      <c r="CH22" s="40"/>
      <c r="CI22" s="38"/>
      <c r="CJ22" s="38"/>
      <c r="CK22" s="40"/>
      <c r="CL22" s="40"/>
      <c r="CM22" s="40"/>
      <c r="CN22" s="40"/>
      <c r="CO22" s="40"/>
      <c r="CP22" s="38"/>
      <c r="CQ22" s="38"/>
      <c r="CR22" s="40"/>
      <c r="CS22" s="40"/>
      <c r="CT22" s="40"/>
      <c r="CU22" s="40"/>
      <c r="CV22" s="40"/>
      <c r="CW22" s="38"/>
      <c r="CX22" s="38"/>
      <c r="CY22" s="40"/>
      <c r="CZ22" s="40"/>
      <c r="DA22" s="40"/>
      <c r="DB22" s="40"/>
      <c r="DC22" s="40"/>
      <c r="DD22" s="38"/>
      <c r="DE22" s="38"/>
      <c r="DF22" s="40"/>
      <c r="DG22" s="40"/>
      <c r="DH22" s="40"/>
      <c r="DI22" s="40"/>
      <c r="DJ22" s="40"/>
      <c r="DK22" s="38"/>
      <c r="DL22" s="38"/>
      <c r="DM22" s="40"/>
      <c r="DN22" s="40"/>
      <c r="DO22" s="40"/>
      <c r="DP22" s="40"/>
      <c r="DQ22" s="40"/>
      <c r="DR22" s="38"/>
      <c r="DS22" s="38"/>
      <c r="DT22" s="40"/>
      <c r="DU22" s="40"/>
      <c r="DV22" s="40"/>
      <c r="DW22" s="40"/>
      <c r="DX22" s="40"/>
      <c r="DY22" s="38"/>
      <c r="DZ22" s="38"/>
      <c r="EA22" s="40"/>
      <c r="EB22" s="40"/>
      <c r="EC22" s="40"/>
      <c r="ED22" s="40"/>
      <c r="EE22" s="40"/>
      <c r="EF22" s="38"/>
      <c r="EG22" s="38"/>
      <c r="EH22" s="40"/>
      <c r="EI22" s="40"/>
      <c r="EJ22" s="40"/>
      <c r="EK22" s="40"/>
      <c r="EL22" s="40"/>
      <c r="EM22" s="38"/>
      <c r="EN22" s="38"/>
      <c r="EO22" s="40"/>
      <c r="EP22" s="40"/>
      <c r="EQ22" s="40"/>
      <c r="ER22" s="40"/>
      <c r="ES22" s="40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</row>
    <row r="23" spans="1:162" hidden="1">
      <c r="A23" s="30" t="s">
        <v>131</v>
      </c>
      <c r="B23" s="684"/>
      <c r="C23" s="41"/>
      <c r="D23" s="684"/>
      <c r="E23" s="684"/>
      <c r="F23" s="684"/>
      <c r="G23" s="32">
        <v>43924</v>
      </c>
      <c r="H23" s="32">
        <v>43924</v>
      </c>
      <c r="I23" s="37"/>
      <c r="J23" s="38"/>
      <c r="K23" s="38"/>
      <c r="L23" s="40"/>
      <c r="M23" s="40"/>
      <c r="N23" s="40"/>
      <c r="O23" s="40"/>
      <c r="P23" s="40"/>
      <c r="Q23" s="38"/>
      <c r="R23" s="38"/>
      <c r="S23" s="40"/>
      <c r="T23" s="40"/>
      <c r="U23" s="40"/>
      <c r="V23" s="40"/>
      <c r="W23" s="40"/>
      <c r="X23" s="38"/>
      <c r="Y23" s="38"/>
      <c r="Z23" s="40"/>
      <c r="AA23" s="40"/>
      <c r="AB23" s="40"/>
      <c r="AC23" s="40"/>
      <c r="AD23" s="40"/>
      <c r="AE23" s="38"/>
      <c r="AF23" s="38"/>
      <c r="AG23" s="40"/>
      <c r="AH23" s="40"/>
      <c r="AI23" s="40"/>
      <c r="AJ23" s="40"/>
      <c r="AK23" s="40"/>
      <c r="AL23" s="38"/>
      <c r="AM23" s="38"/>
      <c r="AN23" s="40"/>
      <c r="AO23" s="40"/>
      <c r="AP23" s="40"/>
      <c r="AQ23" s="40"/>
      <c r="AR23" s="40"/>
      <c r="AS23" s="38"/>
      <c r="AT23" s="38"/>
      <c r="AU23" s="40"/>
      <c r="AV23" s="40"/>
      <c r="AW23" s="40"/>
      <c r="AX23" s="40"/>
      <c r="AY23" s="40"/>
      <c r="AZ23" s="38"/>
      <c r="BA23" s="38"/>
      <c r="BB23" s="40"/>
      <c r="BC23" s="40"/>
      <c r="BD23" s="40"/>
      <c r="BE23" s="40"/>
      <c r="BF23" s="40"/>
      <c r="BG23" s="38"/>
      <c r="BH23" s="38"/>
      <c r="BI23" s="40"/>
      <c r="BJ23" s="40"/>
      <c r="BK23" s="40"/>
      <c r="BL23" s="40"/>
      <c r="BM23" s="40"/>
      <c r="BN23" s="38"/>
      <c r="BO23" s="38"/>
      <c r="BP23" s="40"/>
      <c r="BQ23" s="40"/>
      <c r="BR23" s="40"/>
      <c r="BS23" s="40"/>
      <c r="BT23" s="40"/>
      <c r="BU23" s="38"/>
      <c r="BV23" s="38"/>
      <c r="BW23" s="40"/>
      <c r="BX23" s="40"/>
      <c r="BY23" s="40"/>
      <c r="BZ23" s="40"/>
      <c r="CA23" s="40"/>
      <c r="CB23" s="38"/>
      <c r="CC23" s="38"/>
      <c r="CD23" s="40"/>
      <c r="CE23" s="40"/>
      <c r="CF23" s="40"/>
      <c r="CG23" s="40"/>
      <c r="CH23" s="40"/>
      <c r="CI23" s="38"/>
      <c r="CJ23" s="38"/>
      <c r="CK23" s="40"/>
      <c r="CL23" s="40"/>
      <c r="CM23" s="40"/>
      <c r="CN23" s="40"/>
      <c r="CO23" s="40"/>
      <c r="CP23" s="38"/>
      <c r="CQ23" s="38"/>
      <c r="CR23" s="40"/>
      <c r="CS23" s="40"/>
      <c r="CT23" s="40"/>
      <c r="CU23" s="40"/>
      <c r="CV23" s="40"/>
      <c r="CW23" s="38"/>
      <c r="CX23" s="38"/>
      <c r="CY23" s="40"/>
      <c r="CZ23" s="40"/>
      <c r="DA23" s="40"/>
      <c r="DB23" s="40"/>
      <c r="DC23" s="40"/>
      <c r="DD23" s="38"/>
      <c r="DE23" s="38"/>
      <c r="DF23" s="40"/>
      <c r="DG23" s="40"/>
      <c r="DH23" s="40"/>
      <c r="DI23" s="40"/>
      <c r="DJ23" s="40"/>
      <c r="DK23" s="38"/>
      <c r="DL23" s="38"/>
      <c r="DM23" s="40"/>
      <c r="DN23" s="40"/>
      <c r="DO23" s="40"/>
      <c r="DP23" s="40"/>
      <c r="DQ23" s="40"/>
      <c r="DR23" s="38"/>
      <c r="DS23" s="38"/>
      <c r="DT23" s="40"/>
      <c r="DU23" s="40"/>
      <c r="DV23" s="40"/>
      <c r="DW23" s="40"/>
      <c r="DX23" s="40"/>
      <c r="DY23" s="38"/>
      <c r="DZ23" s="38"/>
      <c r="EA23" s="40"/>
      <c r="EB23" s="40"/>
      <c r="EC23" s="40"/>
      <c r="ED23" s="40"/>
      <c r="EE23" s="40"/>
      <c r="EF23" s="38"/>
      <c r="EG23" s="38"/>
      <c r="EH23" s="40"/>
      <c r="EI23" s="40"/>
      <c r="EJ23" s="40"/>
      <c r="EK23" s="40"/>
      <c r="EL23" s="40"/>
      <c r="EM23" s="38"/>
      <c r="EN23" s="38"/>
      <c r="EO23" s="40"/>
      <c r="EP23" s="40"/>
      <c r="EQ23" s="40"/>
      <c r="ER23" s="40"/>
      <c r="ES23" s="40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</row>
    <row r="24" spans="1:162" hidden="1">
      <c r="A24" s="30" t="s">
        <v>134</v>
      </c>
      <c r="B24" s="684"/>
      <c r="C24" s="41"/>
      <c r="D24" s="684"/>
      <c r="E24" s="684"/>
      <c r="F24" s="684"/>
      <c r="G24" s="32">
        <v>43930</v>
      </c>
      <c r="H24" s="32">
        <v>43930</v>
      </c>
      <c r="I24" s="37"/>
      <c r="J24" s="38"/>
      <c r="K24" s="38"/>
      <c r="L24" s="40"/>
      <c r="M24" s="40"/>
      <c r="N24" s="40"/>
      <c r="O24" s="40"/>
      <c r="P24" s="40"/>
      <c r="Q24" s="38"/>
      <c r="R24" s="38"/>
      <c r="S24" s="40"/>
      <c r="T24" s="40"/>
      <c r="U24" s="40"/>
      <c r="V24" s="40"/>
      <c r="W24" s="40"/>
      <c r="X24" s="38"/>
      <c r="Y24" s="38"/>
      <c r="Z24" s="40"/>
      <c r="AA24" s="40"/>
      <c r="AB24" s="40"/>
      <c r="AC24" s="40"/>
      <c r="AD24" s="40"/>
      <c r="AE24" s="38"/>
      <c r="AF24" s="38"/>
      <c r="AG24" s="40"/>
      <c r="AH24" s="40"/>
      <c r="AI24" s="40"/>
      <c r="AJ24" s="40"/>
      <c r="AK24" s="40"/>
      <c r="AL24" s="38"/>
      <c r="AM24" s="38"/>
      <c r="AN24" s="40"/>
      <c r="AO24" s="40"/>
      <c r="AP24" s="40"/>
      <c r="AQ24" s="40"/>
      <c r="AR24" s="40"/>
      <c r="AS24" s="38"/>
      <c r="AT24" s="38"/>
      <c r="AU24" s="40"/>
      <c r="AV24" s="40"/>
      <c r="AW24" s="40"/>
      <c r="AX24" s="40"/>
      <c r="AY24" s="40"/>
      <c r="AZ24" s="38"/>
      <c r="BA24" s="38"/>
      <c r="BB24" s="40"/>
      <c r="BC24" s="40"/>
      <c r="BD24" s="40"/>
      <c r="BE24" s="40"/>
      <c r="BF24" s="40"/>
      <c r="BG24" s="38"/>
      <c r="BH24" s="38"/>
      <c r="BI24" s="40"/>
      <c r="BJ24" s="40"/>
      <c r="BK24" s="40"/>
      <c r="BL24" s="40"/>
      <c r="BM24" s="40"/>
      <c r="BN24" s="38"/>
      <c r="BO24" s="38"/>
      <c r="BP24" s="40"/>
      <c r="BQ24" s="40"/>
      <c r="BR24" s="40"/>
      <c r="BS24" s="40"/>
      <c r="BT24" s="40"/>
      <c r="BU24" s="38"/>
      <c r="BV24" s="38"/>
      <c r="BW24" s="40"/>
      <c r="BX24" s="40"/>
      <c r="BY24" s="40"/>
      <c r="BZ24" s="40"/>
      <c r="CA24" s="40"/>
      <c r="CB24" s="38"/>
      <c r="CC24" s="38"/>
      <c r="CD24" s="40"/>
      <c r="CE24" s="40"/>
      <c r="CF24" s="40"/>
      <c r="CG24" s="40"/>
      <c r="CH24" s="40"/>
      <c r="CI24" s="38"/>
      <c r="CJ24" s="38"/>
      <c r="CK24" s="40"/>
      <c r="CL24" s="40"/>
      <c r="CM24" s="40"/>
      <c r="CN24" s="40"/>
      <c r="CO24" s="40"/>
      <c r="CP24" s="38"/>
      <c r="CQ24" s="38"/>
      <c r="CR24" s="40"/>
      <c r="CS24" s="40"/>
      <c r="CT24" s="40"/>
      <c r="CU24" s="40"/>
      <c r="CV24" s="40"/>
      <c r="CW24" s="38"/>
      <c r="CX24" s="38"/>
      <c r="CY24" s="40"/>
      <c r="CZ24" s="40"/>
      <c r="DA24" s="40"/>
      <c r="DB24" s="40"/>
      <c r="DC24" s="40"/>
      <c r="DD24" s="38"/>
      <c r="DE24" s="38"/>
      <c r="DF24" s="40"/>
      <c r="DG24" s="40"/>
      <c r="DH24" s="40"/>
      <c r="DI24" s="40"/>
      <c r="DJ24" s="40"/>
      <c r="DK24" s="38"/>
      <c r="DL24" s="38"/>
      <c r="DM24" s="40"/>
      <c r="DN24" s="40"/>
      <c r="DO24" s="40"/>
      <c r="DP24" s="40"/>
      <c r="DQ24" s="40"/>
      <c r="DR24" s="38"/>
      <c r="DS24" s="38"/>
      <c r="DT24" s="40"/>
      <c r="DU24" s="40"/>
      <c r="DV24" s="40"/>
      <c r="DW24" s="40"/>
      <c r="DX24" s="40"/>
      <c r="DY24" s="38"/>
      <c r="DZ24" s="38"/>
      <c r="EA24" s="40"/>
      <c r="EB24" s="40"/>
      <c r="EC24" s="40"/>
      <c r="ED24" s="40"/>
      <c r="EE24" s="40"/>
      <c r="EF24" s="38"/>
      <c r="EG24" s="38"/>
      <c r="EH24" s="40"/>
      <c r="EI24" s="40"/>
      <c r="EJ24" s="40"/>
      <c r="EK24" s="40"/>
      <c r="EL24" s="40"/>
      <c r="EM24" s="38"/>
      <c r="EN24" s="38"/>
      <c r="EO24" s="40"/>
      <c r="EP24" s="40"/>
      <c r="EQ24" s="40"/>
      <c r="ER24" s="40"/>
      <c r="ES24" s="40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</row>
    <row r="25" spans="1:162" hidden="1">
      <c r="A25" s="30" t="s">
        <v>215</v>
      </c>
      <c r="B25" s="684"/>
      <c r="C25" s="41"/>
      <c r="D25" s="684"/>
      <c r="E25" s="684"/>
      <c r="F25" s="684"/>
      <c r="G25" s="32">
        <v>43938</v>
      </c>
      <c r="H25" s="32">
        <v>43938</v>
      </c>
      <c r="I25" s="37"/>
      <c r="J25" s="38"/>
      <c r="K25" s="38"/>
      <c r="L25" s="40"/>
      <c r="M25" s="40"/>
      <c r="N25" s="40"/>
      <c r="O25" s="40"/>
      <c r="P25" s="40"/>
      <c r="Q25" s="38"/>
      <c r="R25" s="38"/>
      <c r="S25" s="40"/>
      <c r="T25" s="40"/>
      <c r="U25" s="40"/>
      <c r="V25" s="40"/>
      <c r="W25" s="40"/>
      <c r="X25" s="38"/>
      <c r="Y25" s="38"/>
      <c r="Z25" s="40"/>
      <c r="AA25" s="40"/>
      <c r="AB25" s="40"/>
      <c r="AC25" s="40"/>
      <c r="AD25" s="40"/>
      <c r="AE25" s="38"/>
      <c r="AF25" s="38"/>
      <c r="AG25" s="40"/>
      <c r="AH25" s="40"/>
      <c r="AI25" s="40"/>
      <c r="AJ25" s="40"/>
      <c r="AK25" s="40"/>
      <c r="AL25" s="38"/>
      <c r="AM25" s="38"/>
      <c r="AN25" s="40"/>
      <c r="AO25" s="40"/>
      <c r="AP25" s="40"/>
      <c r="AQ25" s="40"/>
      <c r="AR25" s="40"/>
      <c r="AS25" s="38"/>
      <c r="AT25" s="38"/>
      <c r="AU25" s="40"/>
      <c r="AV25" s="40"/>
      <c r="AW25" s="40"/>
      <c r="AX25" s="40"/>
      <c r="AY25" s="40"/>
      <c r="AZ25" s="38"/>
      <c r="BA25" s="38"/>
      <c r="BB25" s="40"/>
      <c r="BC25" s="40"/>
      <c r="BD25" s="40"/>
      <c r="BE25" s="40"/>
      <c r="BF25" s="40"/>
      <c r="BG25" s="38"/>
      <c r="BH25" s="38"/>
      <c r="BI25" s="40"/>
      <c r="BJ25" s="40"/>
      <c r="BK25" s="40"/>
      <c r="BL25" s="40"/>
      <c r="BM25" s="40"/>
      <c r="BN25" s="38"/>
      <c r="BO25" s="38"/>
      <c r="BP25" s="40"/>
      <c r="BQ25" s="40"/>
      <c r="BR25" s="40"/>
      <c r="BS25" s="40"/>
      <c r="BT25" s="40"/>
      <c r="BU25" s="38"/>
      <c r="BV25" s="38"/>
      <c r="BW25" s="40"/>
      <c r="BX25" s="40"/>
      <c r="BY25" s="40"/>
      <c r="BZ25" s="40"/>
      <c r="CA25" s="40"/>
      <c r="CB25" s="38"/>
      <c r="CC25" s="38"/>
      <c r="CD25" s="40"/>
      <c r="CE25" s="40"/>
      <c r="CF25" s="40"/>
      <c r="CG25" s="40"/>
      <c r="CH25" s="40"/>
      <c r="CI25" s="38"/>
      <c r="CJ25" s="38"/>
      <c r="CK25" s="40"/>
      <c r="CL25" s="40"/>
      <c r="CM25" s="40"/>
      <c r="CN25" s="40"/>
      <c r="CO25" s="40"/>
      <c r="CP25" s="38"/>
      <c r="CQ25" s="38"/>
      <c r="CR25" s="40"/>
      <c r="CS25" s="40"/>
      <c r="CT25" s="40"/>
      <c r="CU25" s="40"/>
      <c r="CV25" s="40"/>
      <c r="CW25" s="38"/>
      <c r="CX25" s="38"/>
      <c r="CY25" s="40"/>
      <c r="CZ25" s="40"/>
      <c r="DA25" s="40"/>
      <c r="DB25" s="40"/>
      <c r="DC25" s="40"/>
      <c r="DD25" s="38"/>
      <c r="DE25" s="38"/>
      <c r="DF25" s="40"/>
      <c r="DG25" s="40"/>
      <c r="DH25" s="40"/>
      <c r="DI25" s="40"/>
      <c r="DJ25" s="40"/>
      <c r="DK25" s="38"/>
      <c r="DL25" s="38"/>
      <c r="DM25" s="40"/>
      <c r="DN25" s="40"/>
      <c r="DO25" s="40"/>
      <c r="DP25" s="40"/>
      <c r="DQ25" s="40"/>
      <c r="DR25" s="38"/>
      <c r="DS25" s="38"/>
      <c r="DT25" s="40"/>
      <c r="DU25" s="40"/>
      <c r="DV25" s="40"/>
      <c r="DW25" s="40"/>
      <c r="DX25" s="40"/>
      <c r="DY25" s="38"/>
      <c r="DZ25" s="38"/>
      <c r="EA25" s="40"/>
      <c r="EB25" s="40"/>
      <c r="EC25" s="40"/>
      <c r="ED25" s="40"/>
      <c r="EE25" s="40"/>
      <c r="EF25" s="38"/>
      <c r="EG25" s="38"/>
      <c r="EH25" s="40"/>
      <c r="EI25" s="40"/>
      <c r="EJ25" s="40"/>
      <c r="EK25" s="40"/>
      <c r="EL25" s="40"/>
      <c r="EM25" s="38"/>
      <c r="EN25" s="38"/>
      <c r="EO25" s="40"/>
      <c r="EP25" s="40"/>
      <c r="EQ25" s="40"/>
      <c r="ER25" s="40"/>
      <c r="ES25" s="40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</row>
    <row r="26" spans="1:162" hidden="1">
      <c r="A26" s="30" t="s">
        <v>217</v>
      </c>
      <c r="B26" s="684"/>
      <c r="C26" s="41"/>
      <c r="D26" s="684"/>
      <c r="E26" s="684"/>
      <c r="F26" s="684"/>
      <c r="G26" s="32">
        <v>43943</v>
      </c>
      <c r="H26" s="32">
        <v>43943</v>
      </c>
      <c r="I26" s="37"/>
      <c r="J26" s="38"/>
      <c r="K26" s="38"/>
      <c r="L26" s="40"/>
      <c r="M26" s="40"/>
      <c r="N26" s="40"/>
      <c r="O26" s="40"/>
      <c r="P26" s="40"/>
      <c r="Q26" s="38"/>
      <c r="R26" s="38"/>
      <c r="S26" s="40"/>
      <c r="T26" s="40"/>
      <c r="U26" s="40"/>
      <c r="V26" s="40"/>
      <c r="W26" s="40"/>
      <c r="X26" s="38"/>
      <c r="Y26" s="38"/>
      <c r="Z26" s="40"/>
      <c r="AA26" s="40"/>
      <c r="AB26" s="40"/>
      <c r="AC26" s="40"/>
      <c r="AD26" s="40"/>
      <c r="AE26" s="38"/>
      <c r="AF26" s="38"/>
      <c r="AG26" s="40"/>
      <c r="AH26" s="40"/>
      <c r="AI26" s="40"/>
      <c r="AJ26" s="40"/>
      <c r="AK26" s="40"/>
      <c r="AL26" s="38"/>
      <c r="AM26" s="38"/>
      <c r="AN26" s="40"/>
      <c r="AO26" s="40"/>
      <c r="AP26" s="40"/>
      <c r="AQ26" s="40"/>
      <c r="AR26" s="40"/>
      <c r="AS26" s="38"/>
      <c r="AT26" s="38"/>
      <c r="AU26" s="40"/>
      <c r="AV26" s="40"/>
      <c r="AW26" s="40"/>
      <c r="AX26" s="40"/>
      <c r="AY26" s="40"/>
      <c r="AZ26" s="38"/>
      <c r="BA26" s="38"/>
      <c r="BB26" s="40"/>
      <c r="BC26" s="40"/>
      <c r="BD26" s="40"/>
      <c r="BE26" s="40"/>
      <c r="BF26" s="40"/>
      <c r="BG26" s="38"/>
      <c r="BH26" s="38"/>
      <c r="BI26" s="40"/>
      <c r="BJ26" s="40"/>
      <c r="BK26" s="40"/>
      <c r="BL26" s="40"/>
      <c r="BM26" s="40"/>
      <c r="BN26" s="38"/>
      <c r="BO26" s="38"/>
      <c r="BP26" s="40"/>
      <c r="BQ26" s="40"/>
      <c r="BR26" s="40"/>
      <c r="BS26" s="40"/>
      <c r="BT26" s="40"/>
      <c r="BU26" s="38"/>
      <c r="BV26" s="38"/>
      <c r="BW26" s="40"/>
      <c r="BX26" s="40"/>
      <c r="BY26" s="40"/>
      <c r="BZ26" s="40"/>
      <c r="CA26" s="40"/>
      <c r="CB26" s="38"/>
      <c r="CC26" s="38"/>
      <c r="CD26" s="40"/>
      <c r="CE26" s="40"/>
      <c r="CF26" s="40"/>
      <c r="CG26" s="40"/>
      <c r="CH26" s="40"/>
      <c r="CI26" s="38"/>
      <c r="CJ26" s="38"/>
      <c r="CK26" s="40"/>
      <c r="CL26" s="40"/>
      <c r="CM26" s="40"/>
      <c r="CN26" s="40"/>
      <c r="CO26" s="40"/>
      <c r="CP26" s="38"/>
      <c r="CQ26" s="38"/>
      <c r="CR26" s="40"/>
      <c r="CS26" s="40"/>
      <c r="CT26" s="40"/>
      <c r="CU26" s="40"/>
      <c r="CV26" s="40"/>
      <c r="CW26" s="38"/>
      <c r="CX26" s="38"/>
      <c r="CY26" s="40"/>
      <c r="CZ26" s="40"/>
      <c r="DA26" s="40"/>
      <c r="DB26" s="40"/>
      <c r="DC26" s="40"/>
      <c r="DD26" s="38"/>
      <c r="DE26" s="38"/>
      <c r="DF26" s="40"/>
      <c r="DG26" s="40"/>
      <c r="DH26" s="40"/>
      <c r="DI26" s="40"/>
      <c r="DJ26" s="40"/>
      <c r="DK26" s="38"/>
      <c r="DL26" s="38"/>
      <c r="DM26" s="40"/>
      <c r="DN26" s="40"/>
      <c r="DO26" s="40"/>
      <c r="DP26" s="40"/>
      <c r="DQ26" s="40"/>
      <c r="DR26" s="38"/>
      <c r="DS26" s="38"/>
      <c r="DT26" s="40"/>
      <c r="DU26" s="40"/>
      <c r="DV26" s="40"/>
      <c r="DW26" s="40"/>
      <c r="DX26" s="40"/>
      <c r="DY26" s="38"/>
      <c r="DZ26" s="38"/>
      <c r="EA26" s="40"/>
      <c r="EB26" s="40"/>
      <c r="EC26" s="40"/>
      <c r="ED26" s="40"/>
      <c r="EE26" s="40"/>
      <c r="EF26" s="38"/>
      <c r="EG26" s="38"/>
      <c r="EH26" s="40"/>
      <c r="EI26" s="40"/>
      <c r="EJ26" s="40"/>
      <c r="EK26" s="40"/>
      <c r="EL26" s="40"/>
      <c r="EM26" s="38"/>
      <c r="EN26" s="38"/>
      <c r="EO26" s="40"/>
      <c r="EP26" s="40"/>
      <c r="EQ26" s="40"/>
      <c r="ER26" s="40"/>
      <c r="ES26" s="40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</row>
    <row r="27" spans="1:162" hidden="1">
      <c r="A27" s="30" t="s">
        <v>220</v>
      </c>
      <c r="B27" s="684"/>
      <c r="C27" s="41"/>
      <c r="D27" s="684"/>
      <c r="E27" s="684"/>
      <c r="F27" s="684"/>
      <c r="G27" s="32">
        <v>43944</v>
      </c>
      <c r="H27" s="32">
        <v>43944</v>
      </c>
      <c r="I27" s="37"/>
      <c r="J27" s="38"/>
      <c r="K27" s="38"/>
      <c r="L27" s="40"/>
      <c r="M27" s="40"/>
      <c r="N27" s="40"/>
      <c r="O27" s="40"/>
      <c r="P27" s="40"/>
      <c r="Q27" s="38"/>
      <c r="R27" s="38"/>
      <c r="S27" s="40"/>
      <c r="T27" s="40"/>
      <c r="U27" s="40"/>
      <c r="V27" s="40"/>
      <c r="W27" s="40"/>
      <c r="X27" s="38"/>
      <c r="Y27" s="38"/>
      <c r="Z27" s="40"/>
      <c r="AA27" s="40"/>
      <c r="AB27" s="40"/>
      <c r="AC27" s="40"/>
      <c r="AD27" s="40"/>
      <c r="AE27" s="38"/>
      <c r="AF27" s="38"/>
      <c r="AG27" s="40"/>
      <c r="AH27" s="40"/>
      <c r="AI27" s="40"/>
      <c r="AJ27" s="40"/>
      <c r="AK27" s="40"/>
      <c r="AL27" s="38"/>
      <c r="AM27" s="38"/>
      <c r="AN27" s="40"/>
      <c r="AO27" s="40"/>
      <c r="AP27" s="40"/>
      <c r="AQ27" s="40"/>
      <c r="AR27" s="40"/>
      <c r="AS27" s="38"/>
      <c r="AT27" s="38"/>
      <c r="AU27" s="40"/>
      <c r="AV27" s="40"/>
      <c r="AW27" s="40"/>
      <c r="AX27" s="40"/>
      <c r="AY27" s="40"/>
      <c r="AZ27" s="38"/>
      <c r="BA27" s="38"/>
      <c r="BB27" s="40"/>
      <c r="BC27" s="40"/>
      <c r="BD27" s="40"/>
      <c r="BE27" s="40"/>
      <c r="BF27" s="40"/>
      <c r="BG27" s="38"/>
      <c r="BH27" s="38"/>
      <c r="BI27" s="40"/>
      <c r="BJ27" s="40"/>
      <c r="BK27" s="40"/>
      <c r="BL27" s="40"/>
      <c r="BM27" s="40"/>
      <c r="BN27" s="38"/>
      <c r="BO27" s="38"/>
      <c r="BP27" s="40"/>
      <c r="BQ27" s="40"/>
      <c r="BR27" s="40"/>
      <c r="BS27" s="40"/>
      <c r="BT27" s="40"/>
      <c r="BU27" s="38"/>
      <c r="BV27" s="38"/>
      <c r="BW27" s="40"/>
      <c r="BX27" s="40"/>
      <c r="BY27" s="40"/>
      <c r="BZ27" s="40"/>
      <c r="CA27" s="40"/>
      <c r="CB27" s="38"/>
      <c r="CC27" s="38"/>
      <c r="CD27" s="40"/>
      <c r="CE27" s="40"/>
      <c r="CF27" s="40"/>
      <c r="CG27" s="40"/>
      <c r="CH27" s="40"/>
      <c r="CI27" s="38"/>
      <c r="CJ27" s="38"/>
      <c r="CK27" s="40"/>
      <c r="CL27" s="40"/>
      <c r="CM27" s="40"/>
      <c r="CN27" s="40"/>
      <c r="CO27" s="40"/>
      <c r="CP27" s="38"/>
      <c r="CQ27" s="38"/>
      <c r="CR27" s="40"/>
      <c r="CS27" s="40"/>
      <c r="CT27" s="40"/>
      <c r="CU27" s="40"/>
      <c r="CV27" s="40"/>
      <c r="CW27" s="38"/>
      <c r="CX27" s="38"/>
      <c r="CY27" s="40"/>
      <c r="CZ27" s="40"/>
      <c r="DA27" s="40"/>
      <c r="DB27" s="40"/>
      <c r="DC27" s="40"/>
      <c r="DD27" s="38"/>
      <c r="DE27" s="38"/>
      <c r="DF27" s="40"/>
      <c r="DG27" s="40"/>
      <c r="DH27" s="40"/>
      <c r="DI27" s="40"/>
      <c r="DJ27" s="40"/>
      <c r="DK27" s="38"/>
      <c r="DL27" s="38"/>
      <c r="DM27" s="40"/>
      <c r="DN27" s="40"/>
      <c r="DO27" s="40"/>
      <c r="DP27" s="40"/>
      <c r="DQ27" s="40"/>
      <c r="DR27" s="38"/>
      <c r="DS27" s="38"/>
      <c r="DT27" s="40"/>
      <c r="DU27" s="40"/>
      <c r="DV27" s="40"/>
      <c r="DW27" s="40"/>
      <c r="DX27" s="40"/>
      <c r="DY27" s="38"/>
      <c r="DZ27" s="38"/>
      <c r="EA27" s="40"/>
      <c r="EB27" s="40"/>
      <c r="EC27" s="40"/>
      <c r="ED27" s="40"/>
      <c r="EE27" s="40"/>
      <c r="EF27" s="38"/>
      <c r="EG27" s="38"/>
      <c r="EH27" s="40"/>
      <c r="EI27" s="40"/>
      <c r="EJ27" s="40"/>
      <c r="EK27" s="40"/>
      <c r="EL27" s="40"/>
      <c r="EM27" s="38"/>
      <c r="EN27" s="38"/>
      <c r="EO27" s="40"/>
      <c r="EP27" s="40"/>
      <c r="EQ27" s="40"/>
      <c r="ER27" s="40"/>
      <c r="ES27" s="40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</row>
    <row r="28" spans="1:162" hidden="1">
      <c r="A28" s="30" t="s">
        <v>223</v>
      </c>
      <c r="B28" s="684"/>
      <c r="C28" s="41"/>
      <c r="D28" s="684"/>
      <c r="E28" s="684"/>
      <c r="F28" s="684"/>
      <c r="G28" s="32">
        <v>43945</v>
      </c>
      <c r="H28" s="32">
        <v>43945</v>
      </c>
      <c r="I28" s="37"/>
      <c r="J28" s="38"/>
      <c r="K28" s="38"/>
      <c r="L28" s="40"/>
      <c r="M28" s="40"/>
      <c r="N28" s="40"/>
      <c r="O28" s="40"/>
      <c r="P28" s="40"/>
      <c r="Q28" s="38"/>
      <c r="R28" s="38"/>
      <c r="S28" s="40"/>
      <c r="T28" s="40"/>
      <c r="U28" s="40"/>
      <c r="V28" s="40"/>
      <c r="W28" s="40"/>
      <c r="X28" s="38"/>
      <c r="Y28" s="38"/>
      <c r="Z28" s="40"/>
      <c r="AA28" s="40"/>
      <c r="AB28" s="40"/>
      <c r="AC28" s="40"/>
      <c r="AD28" s="40"/>
      <c r="AE28" s="38"/>
      <c r="AF28" s="38"/>
      <c r="AG28" s="40"/>
      <c r="AH28" s="40"/>
      <c r="AI28" s="40"/>
      <c r="AJ28" s="40"/>
      <c r="AK28" s="40"/>
      <c r="AL28" s="38"/>
      <c r="AM28" s="38"/>
      <c r="AN28" s="40"/>
      <c r="AO28" s="40"/>
      <c r="AP28" s="40"/>
      <c r="AQ28" s="40"/>
      <c r="AR28" s="40"/>
      <c r="AS28" s="38"/>
      <c r="AT28" s="38"/>
      <c r="AU28" s="40"/>
      <c r="AV28" s="40"/>
      <c r="AW28" s="40"/>
      <c r="AX28" s="40"/>
      <c r="AY28" s="40"/>
      <c r="AZ28" s="38"/>
      <c r="BA28" s="38"/>
      <c r="BB28" s="40"/>
      <c r="BC28" s="40"/>
      <c r="BD28" s="40"/>
      <c r="BE28" s="40"/>
      <c r="BF28" s="40"/>
      <c r="BG28" s="38"/>
      <c r="BH28" s="38"/>
      <c r="BI28" s="40"/>
      <c r="BJ28" s="40"/>
      <c r="BK28" s="40"/>
      <c r="BL28" s="40"/>
      <c r="BM28" s="40"/>
      <c r="BN28" s="38"/>
      <c r="BO28" s="38"/>
      <c r="BP28" s="40"/>
      <c r="BQ28" s="40"/>
      <c r="BR28" s="40"/>
      <c r="BS28" s="40"/>
      <c r="BT28" s="40"/>
      <c r="BU28" s="38"/>
      <c r="BV28" s="38"/>
      <c r="BW28" s="40"/>
      <c r="BX28" s="40"/>
      <c r="BY28" s="40"/>
      <c r="BZ28" s="40"/>
      <c r="CA28" s="40"/>
      <c r="CB28" s="38"/>
      <c r="CC28" s="38"/>
      <c r="CD28" s="40"/>
      <c r="CE28" s="40"/>
      <c r="CF28" s="40"/>
      <c r="CG28" s="40"/>
      <c r="CH28" s="40"/>
      <c r="CI28" s="38"/>
      <c r="CJ28" s="38"/>
      <c r="CK28" s="40"/>
      <c r="CL28" s="40"/>
      <c r="CM28" s="40"/>
      <c r="CN28" s="40"/>
      <c r="CO28" s="40"/>
      <c r="CP28" s="38"/>
      <c r="CQ28" s="38"/>
      <c r="CR28" s="40"/>
      <c r="CS28" s="40"/>
      <c r="CT28" s="40"/>
      <c r="CU28" s="40"/>
      <c r="CV28" s="40"/>
      <c r="CW28" s="38"/>
      <c r="CX28" s="38"/>
      <c r="CY28" s="40"/>
      <c r="CZ28" s="40"/>
      <c r="DA28" s="40"/>
      <c r="DB28" s="40"/>
      <c r="DC28" s="40"/>
      <c r="DD28" s="38"/>
      <c r="DE28" s="38"/>
      <c r="DF28" s="40"/>
      <c r="DG28" s="40"/>
      <c r="DH28" s="40"/>
      <c r="DI28" s="40"/>
      <c r="DJ28" s="40"/>
      <c r="DK28" s="38"/>
      <c r="DL28" s="38"/>
      <c r="DM28" s="40"/>
      <c r="DN28" s="40"/>
      <c r="DO28" s="40"/>
      <c r="DP28" s="40"/>
      <c r="DQ28" s="40"/>
      <c r="DR28" s="38"/>
      <c r="DS28" s="38"/>
      <c r="DT28" s="40"/>
      <c r="DU28" s="40"/>
      <c r="DV28" s="40"/>
      <c r="DW28" s="40"/>
      <c r="DX28" s="40"/>
      <c r="DY28" s="38"/>
      <c r="DZ28" s="38"/>
      <c r="EA28" s="40"/>
      <c r="EB28" s="40"/>
      <c r="EC28" s="40"/>
      <c r="ED28" s="40"/>
      <c r="EE28" s="40"/>
      <c r="EF28" s="38"/>
      <c r="EG28" s="38"/>
      <c r="EH28" s="40"/>
      <c r="EI28" s="40"/>
      <c r="EJ28" s="40"/>
      <c r="EK28" s="40"/>
      <c r="EL28" s="40"/>
      <c r="EM28" s="38"/>
      <c r="EN28" s="38"/>
      <c r="EO28" s="40"/>
      <c r="EP28" s="40"/>
      <c r="EQ28" s="40"/>
      <c r="ER28" s="40"/>
      <c r="ES28" s="40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</row>
    <row r="29" spans="1:162" hidden="1">
      <c r="A29" s="30" t="s">
        <v>275</v>
      </c>
      <c r="B29" s="684"/>
      <c r="C29" s="41"/>
      <c r="D29" s="684"/>
      <c r="E29" s="684"/>
      <c r="F29" s="684"/>
      <c r="G29" s="32">
        <v>43951</v>
      </c>
      <c r="H29" s="32">
        <v>43951</v>
      </c>
      <c r="I29" s="37"/>
      <c r="J29" s="38"/>
      <c r="K29" s="38"/>
      <c r="L29" s="40"/>
      <c r="M29" s="40"/>
      <c r="N29" s="40"/>
      <c r="O29" s="40"/>
      <c r="P29" s="40"/>
      <c r="Q29" s="38"/>
      <c r="R29" s="38"/>
      <c r="S29" s="40"/>
      <c r="T29" s="40"/>
      <c r="U29" s="40"/>
      <c r="V29" s="40"/>
      <c r="W29" s="40"/>
      <c r="X29" s="38"/>
      <c r="Y29" s="38"/>
      <c r="Z29" s="40"/>
      <c r="AA29" s="40"/>
      <c r="AB29" s="40"/>
      <c r="AC29" s="40"/>
      <c r="AD29" s="40"/>
      <c r="AE29" s="38"/>
      <c r="AF29" s="38"/>
      <c r="AG29" s="40"/>
      <c r="AH29" s="40"/>
      <c r="AI29" s="40"/>
      <c r="AJ29" s="40"/>
      <c r="AK29" s="40"/>
      <c r="AL29" s="38"/>
      <c r="AM29" s="38"/>
      <c r="AN29" s="40"/>
      <c r="AO29" s="40"/>
      <c r="AP29" s="40"/>
      <c r="AQ29" s="40"/>
      <c r="AR29" s="40"/>
      <c r="AS29" s="38"/>
      <c r="AT29" s="38"/>
      <c r="AU29" s="40"/>
      <c r="AV29" s="40"/>
      <c r="AW29" s="40"/>
      <c r="AX29" s="40"/>
      <c r="AY29" s="40"/>
      <c r="AZ29" s="38"/>
      <c r="BA29" s="38"/>
      <c r="BB29" s="40"/>
      <c r="BC29" s="40"/>
      <c r="BD29" s="40"/>
      <c r="BE29" s="40"/>
      <c r="BF29" s="40"/>
      <c r="BG29" s="38"/>
      <c r="BH29" s="38"/>
      <c r="BI29" s="40"/>
      <c r="BJ29" s="40"/>
      <c r="BK29" s="40"/>
      <c r="BL29" s="40"/>
      <c r="BM29" s="40"/>
      <c r="BN29" s="38"/>
      <c r="BO29" s="38"/>
      <c r="BP29" s="40"/>
      <c r="BQ29" s="40"/>
      <c r="BR29" s="40"/>
      <c r="BS29" s="40"/>
      <c r="BT29" s="40"/>
      <c r="BU29" s="38"/>
      <c r="BV29" s="38"/>
      <c r="BW29" s="40"/>
      <c r="BX29" s="40"/>
      <c r="BY29" s="40"/>
      <c r="BZ29" s="40"/>
      <c r="CA29" s="40"/>
      <c r="CB29" s="38"/>
      <c r="CC29" s="38"/>
      <c r="CD29" s="40"/>
      <c r="CE29" s="40"/>
      <c r="CF29" s="40"/>
      <c r="CG29" s="40"/>
      <c r="CH29" s="40"/>
      <c r="CI29" s="38"/>
      <c r="CJ29" s="38"/>
      <c r="CK29" s="40"/>
      <c r="CL29" s="40"/>
      <c r="CM29" s="40"/>
      <c r="CN29" s="40"/>
      <c r="CO29" s="40"/>
      <c r="CP29" s="38"/>
      <c r="CQ29" s="38"/>
      <c r="CR29" s="40"/>
      <c r="CS29" s="40"/>
      <c r="CT29" s="40"/>
      <c r="CU29" s="40"/>
      <c r="CV29" s="40"/>
      <c r="CW29" s="38"/>
      <c r="CX29" s="38"/>
      <c r="CY29" s="40"/>
      <c r="CZ29" s="40"/>
      <c r="DA29" s="40"/>
      <c r="DB29" s="40"/>
      <c r="DC29" s="40"/>
      <c r="DD29" s="38"/>
      <c r="DE29" s="38"/>
      <c r="DF29" s="40"/>
      <c r="DG29" s="40"/>
      <c r="DH29" s="40"/>
      <c r="DI29" s="40"/>
      <c r="DJ29" s="40"/>
      <c r="DK29" s="38"/>
      <c r="DL29" s="38"/>
      <c r="DM29" s="40"/>
      <c r="DN29" s="40"/>
      <c r="DO29" s="40"/>
      <c r="DP29" s="40"/>
      <c r="DQ29" s="40"/>
      <c r="DR29" s="38"/>
      <c r="DS29" s="38"/>
      <c r="DT29" s="40"/>
      <c r="DU29" s="40"/>
      <c r="DV29" s="40"/>
      <c r="DW29" s="40"/>
      <c r="DX29" s="40"/>
      <c r="DY29" s="38"/>
      <c r="DZ29" s="38"/>
      <c r="EA29" s="40"/>
      <c r="EB29" s="40"/>
      <c r="EC29" s="40"/>
      <c r="ED29" s="40"/>
      <c r="EE29" s="40"/>
      <c r="EF29" s="38"/>
      <c r="EG29" s="38"/>
      <c r="EH29" s="40"/>
      <c r="EI29" s="40"/>
      <c r="EJ29" s="40"/>
      <c r="EK29" s="40"/>
      <c r="EL29" s="40"/>
      <c r="EM29" s="38"/>
      <c r="EN29" s="38"/>
      <c r="EO29" s="40"/>
      <c r="EP29" s="40"/>
      <c r="EQ29" s="40"/>
      <c r="ER29" s="40"/>
      <c r="ES29" s="40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</row>
    <row r="30" spans="1:162" hidden="1">
      <c r="A30" s="44" t="s">
        <v>142</v>
      </c>
      <c r="B30" s="684"/>
      <c r="C30" s="41"/>
      <c r="D30" s="684"/>
      <c r="E30" s="684"/>
      <c r="F30" s="684"/>
      <c r="G30" s="32">
        <v>43958</v>
      </c>
      <c r="H30" s="32">
        <v>43958</v>
      </c>
      <c r="I30" s="37"/>
      <c r="J30" s="38"/>
      <c r="K30" s="38"/>
      <c r="L30" s="40"/>
      <c r="M30" s="40"/>
      <c r="N30" s="40"/>
      <c r="O30" s="40"/>
      <c r="P30" s="40"/>
      <c r="Q30" s="38"/>
      <c r="R30" s="38"/>
      <c r="S30" s="40"/>
      <c r="T30" s="40"/>
      <c r="U30" s="40"/>
      <c r="V30" s="40"/>
      <c r="W30" s="40"/>
      <c r="X30" s="38"/>
      <c r="Y30" s="38"/>
      <c r="Z30" s="40"/>
      <c r="AA30" s="40"/>
      <c r="AB30" s="40"/>
      <c r="AC30" s="40"/>
      <c r="AD30" s="40"/>
      <c r="AE30" s="38"/>
      <c r="AF30" s="38"/>
      <c r="AG30" s="40"/>
      <c r="AH30" s="40"/>
      <c r="AI30" s="40"/>
      <c r="AJ30" s="40"/>
      <c r="AK30" s="40"/>
      <c r="AL30" s="38"/>
      <c r="AM30" s="38"/>
      <c r="AN30" s="40"/>
      <c r="AO30" s="40"/>
      <c r="AP30" s="40"/>
      <c r="AQ30" s="40"/>
      <c r="AR30" s="40"/>
      <c r="AS30" s="38"/>
      <c r="AT30" s="38"/>
      <c r="AU30" s="40"/>
      <c r="AV30" s="40"/>
      <c r="AW30" s="40"/>
      <c r="AX30" s="40"/>
      <c r="AY30" s="40"/>
      <c r="AZ30" s="38"/>
      <c r="BA30" s="38"/>
      <c r="BB30" s="40"/>
      <c r="BC30" s="40"/>
      <c r="BD30" s="40"/>
      <c r="BE30" s="40"/>
      <c r="BF30" s="40"/>
      <c r="BG30" s="38"/>
      <c r="BH30" s="38"/>
      <c r="BI30" s="40"/>
      <c r="BJ30" s="40"/>
      <c r="BK30" s="40"/>
      <c r="BL30" s="40"/>
      <c r="BM30" s="40"/>
      <c r="BN30" s="38"/>
      <c r="BO30" s="38"/>
      <c r="BP30" s="40"/>
      <c r="BQ30" s="40"/>
      <c r="BR30" s="40"/>
      <c r="BS30" s="40"/>
      <c r="BT30" s="40"/>
      <c r="BU30" s="38"/>
      <c r="BV30" s="38"/>
      <c r="BW30" s="40"/>
      <c r="BX30" s="40"/>
      <c r="BY30" s="40"/>
      <c r="BZ30" s="40"/>
      <c r="CA30" s="40"/>
      <c r="CB30" s="38"/>
      <c r="CC30" s="38"/>
      <c r="CD30" s="40"/>
      <c r="CE30" s="40"/>
      <c r="CF30" s="40"/>
      <c r="CG30" s="40"/>
      <c r="CH30" s="40"/>
      <c r="CI30" s="38"/>
      <c r="CJ30" s="38"/>
      <c r="CK30" s="40"/>
      <c r="CL30" s="40"/>
      <c r="CM30" s="40"/>
      <c r="CN30" s="40"/>
      <c r="CO30" s="40"/>
      <c r="CP30" s="38"/>
      <c r="CQ30" s="38"/>
      <c r="CR30" s="40"/>
      <c r="CS30" s="40"/>
      <c r="CT30" s="40"/>
      <c r="CU30" s="40"/>
      <c r="CV30" s="40"/>
      <c r="CW30" s="38"/>
      <c r="CX30" s="38"/>
      <c r="CY30" s="40"/>
      <c r="CZ30" s="40"/>
      <c r="DA30" s="40"/>
      <c r="DB30" s="40"/>
      <c r="DC30" s="40"/>
      <c r="DD30" s="38"/>
      <c r="DE30" s="38"/>
      <c r="DF30" s="40"/>
      <c r="DG30" s="40"/>
      <c r="DH30" s="40"/>
      <c r="DI30" s="40"/>
      <c r="DJ30" s="40"/>
      <c r="DK30" s="38"/>
      <c r="DL30" s="38"/>
      <c r="DM30" s="40"/>
      <c r="DN30" s="40"/>
      <c r="DO30" s="40"/>
      <c r="DP30" s="40"/>
      <c r="DQ30" s="40"/>
      <c r="DR30" s="38"/>
      <c r="DS30" s="38"/>
      <c r="DT30" s="40"/>
      <c r="DU30" s="40"/>
      <c r="DV30" s="40"/>
      <c r="DW30" s="40"/>
      <c r="DX30" s="40"/>
      <c r="DY30" s="38"/>
      <c r="DZ30" s="38"/>
      <c r="EA30" s="40"/>
      <c r="EB30" s="40"/>
      <c r="EC30" s="40"/>
      <c r="ED30" s="40"/>
      <c r="EE30" s="40"/>
      <c r="EF30" s="38"/>
      <c r="EG30" s="38"/>
      <c r="EH30" s="40"/>
      <c r="EI30" s="40"/>
      <c r="EJ30" s="40"/>
      <c r="EK30" s="40"/>
      <c r="EL30" s="40"/>
      <c r="EM30" s="38"/>
      <c r="EN30" s="38"/>
      <c r="EO30" s="40"/>
      <c r="EP30" s="40"/>
      <c r="EQ30" s="40"/>
      <c r="ER30" s="40"/>
      <c r="ES30" s="40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</row>
    <row r="31" spans="1:162" hidden="1">
      <c r="A31" s="30" t="s">
        <v>137</v>
      </c>
      <c r="B31" s="684"/>
      <c r="C31" s="41"/>
      <c r="D31" s="684"/>
      <c r="E31" s="684"/>
      <c r="F31" s="684"/>
      <c r="G31" s="32">
        <v>43965</v>
      </c>
      <c r="H31" s="32">
        <v>43965</v>
      </c>
      <c r="I31" s="37"/>
      <c r="J31" s="38"/>
      <c r="K31" s="38"/>
      <c r="L31" s="40"/>
      <c r="M31" s="40"/>
      <c r="N31" s="40"/>
      <c r="O31" s="40"/>
      <c r="P31" s="40"/>
      <c r="Q31" s="38"/>
      <c r="R31" s="38"/>
      <c r="S31" s="40"/>
      <c r="T31" s="40"/>
      <c r="U31" s="40"/>
      <c r="V31" s="40"/>
      <c r="W31" s="40"/>
      <c r="X31" s="38"/>
      <c r="Y31" s="38"/>
      <c r="Z31" s="40"/>
      <c r="AA31" s="40"/>
      <c r="AB31" s="40"/>
      <c r="AC31" s="40"/>
      <c r="AD31" s="40"/>
      <c r="AE31" s="38"/>
      <c r="AF31" s="38"/>
      <c r="AG31" s="40"/>
      <c r="AH31" s="40"/>
      <c r="AI31" s="40"/>
      <c r="AJ31" s="40"/>
      <c r="AK31" s="40"/>
      <c r="AL31" s="38"/>
      <c r="AM31" s="38"/>
      <c r="AN31" s="40"/>
      <c r="AO31" s="40"/>
      <c r="AP31" s="40"/>
      <c r="AQ31" s="40"/>
      <c r="AR31" s="40"/>
      <c r="AS31" s="38"/>
      <c r="AT31" s="38"/>
      <c r="AU31" s="40"/>
      <c r="AV31" s="40"/>
      <c r="AW31" s="40"/>
      <c r="AX31" s="40"/>
      <c r="AY31" s="40"/>
      <c r="AZ31" s="38"/>
      <c r="BA31" s="38"/>
      <c r="BB31" s="40"/>
      <c r="BC31" s="40"/>
      <c r="BD31" s="40"/>
      <c r="BE31" s="40"/>
      <c r="BF31" s="40"/>
      <c r="BG31" s="38"/>
      <c r="BH31" s="38"/>
      <c r="BI31" s="40"/>
      <c r="BJ31" s="40"/>
      <c r="BK31" s="40"/>
      <c r="BL31" s="40"/>
      <c r="BM31" s="40"/>
      <c r="BN31" s="38"/>
      <c r="BO31" s="38"/>
      <c r="BP31" s="40"/>
      <c r="BQ31" s="40"/>
      <c r="BR31" s="40"/>
      <c r="BS31" s="40"/>
      <c r="BT31" s="40"/>
      <c r="BU31" s="38"/>
      <c r="BV31" s="38"/>
      <c r="BW31" s="40"/>
      <c r="BX31" s="40"/>
      <c r="BY31" s="40"/>
      <c r="BZ31" s="40"/>
      <c r="CA31" s="40"/>
      <c r="CB31" s="38"/>
      <c r="CC31" s="38"/>
      <c r="CD31" s="40"/>
      <c r="CE31" s="40"/>
      <c r="CF31" s="40"/>
      <c r="CG31" s="40"/>
      <c r="CH31" s="40"/>
      <c r="CI31" s="38"/>
      <c r="CJ31" s="38"/>
      <c r="CK31" s="40"/>
      <c r="CL31" s="40"/>
      <c r="CM31" s="40"/>
      <c r="CN31" s="40"/>
      <c r="CO31" s="40"/>
      <c r="CP31" s="38"/>
      <c r="CQ31" s="38"/>
      <c r="CR31" s="40"/>
      <c r="CS31" s="40"/>
      <c r="CT31" s="40"/>
      <c r="CU31" s="40"/>
      <c r="CV31" s="40"/>
      <c r="CW31" s="38"/>
      <c r="CX31" s="38"/>
      <c r="CY31" s="40"/>
      <c r="CZ31" s="40"/>
      <c r="DA31" s="40"/>
      <c r="DB31" s="40"/>
      <c r="DC31" s="40"/>
      <c r="DD31" s="38"/>
      <c r="DE31" s="38"/>
      <c r="DF31" s="40"/>
      <c r="DG31" s="40"/>
      <c r="DH31" s="40"/>
      <c r="DI31" s="40"/>
      <c r="DJ31" s="40"/>
      <c r="DK31" s="38"/>
      <c r="DL31" s="38"/>
      <c r="DM31" s="40"/>
      <c r="DN31" s="40"/>
      <c r="DO31" s="40"/>
      <c r="DP31" s="40"/>
      <c r="DQ31" s="40"/>
      <c r="DR31" s="38"/>
      <c r="DS31" s="38"/>
      <c r="DT31" s="40"/>
      <c r="DU31" s="40"/>
      <c r="DV31" s="40"/>
      <c r="DW31" s="40"/>
      <c r="DX31" s="40"/>
      <c r="DY31" s="38"/>
      <c r="DZ31" s="38"/>
      <c r="EA31" s="40"/>
      <c r="EB31" s="40"/>
      <c r="EC31" s="40"/>
      <c r="ED31" s="40"/>
      <c r="EE31" s="40"/>
      <c r="EF31" s="38"/>
      <c r="EG31" s="38"/>
      <c r="EH31" s="40"/>
      <c r="EI31" s="40"/>
      <c r="EJ31" s="40"/>
      <c r="EK31" s="40"/>
      <c r="EL31" s="40"/>
      <c r="EM31" s="38"/>
      <c r="EN31" s="38"/>
      <c r="EO31" s="40"/>
      <c r="EP31" s="40"/>
      <c r="EQ31" s="40"/>
      <c r="ER31" s="40"/>
      <c r="ES31" s="40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</row>
    <row r="32" spans="1:162" hidden="1">
      <c r="A32" s="30" t="s">
        <v>226</v>
      </c>
      <c r="B32" s="684"/>
      <c r="C32" s="41"/>
      <c r="D32" s="684"/>
      <c r="E32" s="684"/>
      <c r="F32" s="684"/>
      <c r="G32" s="32">
        <v>43966</v>
      </c>
      <c r="H32" s="32">
        <v>43966</v>
      </c>
      <c r="I32" s="37"/>
      <c r="J32" s="38"/>
      <c r="K32" s="38"/>
      <c r="L32" s="40"/>
      <c r="M32" s="40"/>
      <c r="N32" s="40"/>
      <c r="O32" s="40"/>
      <c r="P32" s="40"/>
      <c r="Q32" s="38"/>
      <c r="R32" s="38"/>
      <c r="S32" s="40"/>
      <c r="T32" s="40"/>
      <c r="U32" s="40"/>
      <c r="V32" s="40"/>
      <c r="W32" s="40"/>
      <c r="X32" s="38"/>
      <c r="Y32" s="38"/>
      <c r="Z32" s="40"/>
      <c r="AA32" s="40"/>
      <c r="AB32" s="40"/>
      <c r="AC32" s="40"/>
      <c r="AD32" s="40"/>
      <c r="AE32" s="38"/>
      <c r="AF32" s="38"/>
      <c r="AG32" s="40"/>
      <c r="AH32" s="40"/>
      <c r="AI32" s="40"/>
      <c r="AJ32" s="40"/>
      <c r="AK32" s="40"/>
      <c r="AL32" s="38"/>
      <c r="AM32" s="38"/>
      <c r="AN32" s="40"/>
      <c r="AO32" s="40"/>
      <c r="AP32" s="40"/>
      <c r="AQ32" s="40"/>
      <c r="AR32" s="40"/>
      <c r="AS32" s="38"/>
      <c r="AT32" s="38"/>
      <c r="AU32" s="40"/>
      <c r="AV32" s="40"/>
      <c r="AW32" s="40"/>
      <c r="AX32" s="40"/>
      <c r="AY32" s="40"/>
      <c r="AZ32" s="38"/>
      <c r="BA32" s="38"/>
      <c r="BB32" s="40"/>
      <c r="BC32" s="40"/>
      <c r="BD32" s="40"/>
      <c r="BE32" s="40"/>
      <c r="BF32" s="40"/>
      <c r="BG32" s="38"/>
      <c r="BH32" s="38"/>
      <c r="BI32" s="40"/>
      <c r="BJ32" s="40"/>
      <c r="BK32" s="40"/>
      <c r="BL32" s="40"/>
      <c r="BM32" s="40"/>
      <c r="BN32" s="38"/>
      <c r="BO32" s="38"/>
      <c r="BP32" s="40"/>
      <c r="BQ32" s="40"/>
      <c r="BR32" s="40"/>
      <c r="BS32" s="40"/>
      <c r="BT32" s="40"/>
      <c r="BU32" s="38"/>
      <c r="BV32" s="38"/>
      <c r="BW32" s="40"/>
      <c r="BX32" s="40"/>
      <c r="BY32" s="40"/>
      <c r="BZ32" s="40"/>
      <c r="CA32" s="40"/>
      <c r="CB32" s="38"/>
      <c r="CC32" s="38"/>
      <c r="CD32" s="40"/>
      <c r="CE32" s="40"/>
      <c r="CF32" s="40"/>
      <c r="CG32" s="40"/>
      <c r="CH32" s="40"/>
      <c r="CI32" s="38"/>
      <c r="CJ32" s="38"/>
      <c r="CK32" s="40"/>
      <c r="CL32" s="40"/>
      <c r="CM32" s="40"/>
      <c r="CN32" s="40"/>
      <c r="CO32" s="40"/>
      <c r="CP32" s="38"/>
      <c r="CQ32" s="38"/>
      <c r="CR32" s="40"/>
      <c r="CS32" s="40"/>
      <c r="CT32" s="40"/>
      <c r="CU32" s="40"/>
      <c r="CV32" s="40"/>
      <c r="CW32" s="38"/>
      <c r="CX32" s="38"/>
      <c r="CY32" s="40"/>
      <c r="CZ32" s="40"/>
      <c r="DA32" s="40"/>
      <c r="DB32" s="40"/>
      <c r="DC32" s="40"/>
      <c r="DD32" s="38"/>
      <c r="DE32" s="38"/>
      <c r="DF32" s="40"/>
      <c r="DG32" s="40"/>
      <c r="DH32" s="40"/>
      <c r="DI32" s="40"/>
      <c r="DJ32" s="40"/>
      <c r="DK32" s="38"/>
      <c r="DL32" s="38"/>
      <c r="DM32" s="40"/>
      <c r="DN32" s="40"/>
      <c r="DO32" s="40"/>
      <c r="DP32" s="40"/>
      <c r="DQ32" s="40"/>
      <c r="DR32" s="38"/>
      <c r="DS32" s="38"/>
      <c r="DT32" s="40"/>
      <c r="DU32" s="40"/>
      <c r="DV32" s="40"/>
      <c r="DW32" s="40"/>
      <c r="DX32" s="40"/>
      <c r="DY32" s="38"/>
      <c r="DZ32" s="38"/>
      <c r="EA32" s="40"/>
      <c r="EB32" s="40"/>
      <c r="EC32" s="40"/>
      <c r="ED32" s="40"/>
      <c r="EE32" s="40"/>
      <c r="EF32" s="38"/>
      <c r="EG32" s="38"/>
      <c r="EH32" s="40"/>
      <c r="EI32" s="40"/>
      <c r="EJ32" s="40"/>
      <c r="EK32" s="40"/>
      <c r="EL32" s="40"/>
      <c r="EM32" s="38"/>
      <c r="EN32" s="38"/>
      <c r="EO32" s="40"/>
      <c r="EP32" s="40"/>
      <c r="EQ32" s="40"/>
      <c r="ER32" s="40"/>
      <c r="ES32" s="40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</row>
    <row r="33" spans="1:162" hidden="1">
      <c r="A33" s="30" t="s">
        <v>277</v>
      </c>
      <c r="B33" s="684"/>
      <c r="C33" s="41"/>
      <c r="D33" s="684"/>
      <c r="E33" s="684"/>
      <c r="F33" s="684"/>
      <c r="G33" s="32">
        <v>43971</v>
      </c>
      <c r="H33" s="32">
        <v>43971</v>
      </c>
      <c r="I33" s="37"/>
      <c r="J33" s="38"/>
      <c r="K33" s="38"/>
      <c r="L33" s="40"/>
      <c r="M33" s="40"/>
      <c r="N33" s="40"/>
      <c r="O33" s="40"/>
      <c r="P33" s="40"/>
      <c r="Q33" s="38"/>
      <c r="R33" s="38"/>
      <c r="S33" s="40"/>
      <c r="T33" s="40"/>
      <c r="U33" s="40"/>
      <c r="V33" s="40"/>
      <c r="W33" s="40"/>
      <c r="X33" s="38"/>
      <c r="Y33" s="38"/>
      <c r="Z33" s="40"/>
      <c r="AA33" s="40"/>
      <c r="AB33" s="40"/>
      <c r="AC33" s="40"/>
      <c r="AD33" s="40"/>
      <c r="AE33" s="38"/>
      <c r="AF33" s="38"/>
      <c r="AG33" s="40"/>
      <c r="AH33" s="40"/>
      <c r="AI33" s="40"/>
      <c r="AJ33" s="40"/>
      <c r="AK33" s="40"/>
      <c r="AL33" s="38"/>
      <c r="AM33" s="38"/>
      <c r="AN33" s="40"/>
      <c r="AO33" s="40"/>
      <c r="AP33" s="40"/>
      <c r="AQ33" s="40"/>
      <c r="AR33" s="40"/>
      <c r="AS33" s="38"/>
      <c r="AT33" s="38"/>
      <c r="AU33" s="40"/>
      <c r="AV33" s="40"/>
      <c r="AW33" s="40"/>
      <c r="AX33" s="40"/>
      <c r="AY33" s="40"/>
      <c r="AZ33" s="38"/>
      <c r="BA33" s="38"/>
      <c r="BB33" s="40"/>
      <c r="BC33" s="40"/>
      <c r="BD33" s="40"/>
      <c r="BE33" s="40"/>
      <c r="BF33" s="40"/>
      <c r="BG33" s="38"/>
      <c r="BH33" s="38"/>
      <c r="BI33" s="40"/>
      <c r="BJ33" s="40"/>
      <c r="BK33" s="40"/>
      <c r="BL33" s="40"/>
      <c r="BM33" s="40"/>
      <c r="BN33" s="38"/>
      <c r="BO33" s="38"/>
      <c r="BP33" s="40"/>
      <c r="BQ33" s="40"/>
      <c r="BR33" s="40"/>
      <c r="BS33" s="40"/>
      <c r="BT33" s="40"/>
      <c r="BU33" s="38"/>
      <c r="BV33" s="38"/>
      <c r="BW33" s="40"/>
      <c r="BX33" s="40"/>
      <c r="BY33" s="40"/>
      <c r="BZ33" s="40"/>
      <c r="CA33" s="40"/>
      <c r="CB33" s="38"/>
      <c r="CC33" s="38"/>
      <c r="CD33" s="40"/>
      <c r="CE33" s="40"/>
      <c r="CF33" s="40"/>
      <c r="CG33" s="40"/>
      <c r="CH33" s="40"/>
      <c r="CI33" s="38"/>
      <c r="CJ33" s="38"/>
      <c r="CK33" s="40"/>
      <c r="CL33" s="40"/>
      <c r="CM33" s="40"/>
      <c r="CN33" s="40"/>
      <c r="CO33" s="40"/>
      <c r="CP33" s="38"/>
      <c r="CQ33" s="38"/>
      <c r="CR33" s="40"/>
      <c r="CS33" s="40"/>
      <c r="CT33" s="40"/>
      <c r="CU33" s="40"/>
      <c r="CV33" s="40"/>
      <c r="CW33" s="38"/>
      <c r="CX33" s="38"/>
      <c r="CY33" s="40"/>
      <c r="CZ33" s="40"/>
      <c r="DA33" s="40"/>
      <c r="DB33" s="40"/>
      <c r="DC33" s="40"/>
      <c r="DD33" s="38"/>
      <c r="DE33" s="38"/>
      <c r="DF33" s="40"/>
      <c r="DG33" s="40"/>
      <c r="DH33" s="40"/>
      <c r="DI33" s="40"/>
      <c r="DJ33" s="40"/>
      <c r="DK33" s="38"/>
      <c r="DL33" s="38"/>
      <c r="DM33" s="40"/>
      <c r="DN33" s="40"/>
      <c r="DO33" s="40"/>
      <c r="DP33" s="40"/>
      <c r="DQ33" s="40"/>
      <c r="DR33" s="38"/>
      <c r="DS33" s="38"/>
      <c r="DT33" s="40"/>
      <c r="DU33" s="40"/>
      <c r="DV33" s="40"/>
      <c r="DW33" s="40"/>
      <c r="DX33" s="40"/>
      <c r="DY33" s="38"/>
      <c r="DZ33" s="38"/>
      <c r="EA33" s="40"/>
      <c r="EB33" s="40"/>
      <c r="EC33" s="40"/>
      <c r="ED33" s="40"/>
      <c r="EE33" s="40"/>
      <c r="EF33" s="38"/>
      <c r="EG33" s="38"/>
      <c r="EH33" s="40"/>
      <c r="EI33" s="40"/>
      <c r="EJ33" s="40"/>
      <c r="EK33" s="40"/>
      <c r="EL33" s="40"/>
      <c r="EM33" s="38"/>
      <c r="EN33" s="38"/>
      <c r="EO33" s="40"/>
      <c r="EP33" s="40"/>
      <c r="EQ33" s="40"/>
      <c r="ER33" s="40"/>
      <c r="ES33" s="40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</row>
    <row r="34" spans="1:162" hidden="1">
      <c r="A34" s="30" t="s">
        <v>280</v>
      </c>
      <c r="B34" s="684"/>
      <c r="C34" s="41"/>
      <c r="D34" s="684"/>
      <c r="E34" s="684"/>
      <c r="F34" s="684"/>
      <c r="G34" s="32">
        <v>43991</v>
      </c>
      <c r="H34" s="32">
        <v>43991</v>
      </c>
      <c r="I34" s="37"/>
      <c r="J34" s="38"/>
      <c r="K34" s="38"/>
      <c r="L34" s="40"/>
      <c r="M34" s="40"/>
      <c r="N34" s="40"/>
      <c r="O34" s="40"/>
      <c r="P34" s="40"/>
      <c r="Q34" s="38"/>
      <c r="R34" s="38"/>
      <c r="S34" s="40"/>
      <c r="T34" s="40"/>
      <c r="U34" s="40"/>
      <c r="V34" s="40"/>
      <c r="W34" s="40"/>
      <c r="X34" s="38"/>
      <c r="Y34" s="38"/>
      <c r="Z34" s="40"/>
      <c r="AA34" s="40"/>
      <c r="AB34" s="40"/>
      <c r="AC34" s="40"/>
      <c r="AD34" s="40"/>
      <c r="AE34" s="38"/>
      <c r="AF34" s="38"/>
      <c r="AG34" s="40"/>
      <c r="AH34" s="40"/>
      <c r="AI34" s="40"/>
      <c r="AJ34" s="40"/>
      <c r="AK34" s="40"/>
      <c r="AL34" s="38"/>
      <c r="AM34" s="38"/>
      <c r="AN34" s="40"/>
      <c r="AO34" s="40"/>
      <c r="AP34" s="40"/>
      <c r="AQ34" s="40"/>
      <c r="AR34" s="40"/>
      <c r="AS34" s="38"/>
      <c r="AT34" s="38"/>
      <c r="AU34" s="40"/>
      <c r="AV34" s="40"/>
      <c r="AW34" s="40"/>
      <c r="AX34" s="40"/>
      <c r="AY34" s="40"/>
      <c r="AZ34" s="38"/>
      <c r="BA34" s="38"/>
      <c r="BB34" s="40"/>
      <c r="BC34" s="40"/>
      <c r="BD34" s="40"/>
      <c r="BE34" s="40"/>
      <c r="BF34" s="40"/>
      <c r="BG34" s="38"/>
      <c r="BH34" s="38"/>
      <c r="BI34" s="40"/>
      <c r="BJ34" s="40"/>
      <c r="BK34" s="40"/>
      <c r="BL34" s="40"/>
      <c r="BM34" s="40"/>
      <c r="BN34" s="38"/>
      <c r="BO34" s="38"/>
      <c r="BP34" s="40"/>
      <c r="BQ34" s="40"/>
      <c r="BR34" s="40"/>
      <c r="BS34" s="40"/>
      <c r="BT34" s="40"/>
      <c r="BU34" s="38"/>
      <c r="BV34" s="38"/>
      <c r="BW34" s="40"/>
      <c r="BX34" s="40"/>
      <c r="BY34" s="40"/>
      <c r="BZ34" s="40"/>
      <c r="CA34" s="40"/>
      <c r="CB34" s="38"/>
      <c r="CC34" s="38"/>
      <c r="CD34" s="40"/>
      <c r="CE34" s="40"/>
      <c r="CF34" s="40"/>
      <c r="CG34" s="40"/>
      <c r="CH34" s="40"/>
      <c r="CI34" s="38"/>
      <c r="CJ34" s="38"/>
      <c r="CK34" s="40"/>
      <c r="CL34" s="40"/>
      <c r="CM34" s="40"/>
      <c r="CN34" s="40"/>
      <c r="CO34" s="40"/>
      <c r="CP34" s="38"/>
      <c r="CQ34" s="38"/>
      <c r="CR34" s="40"/>
      <c r="CS34" s="40"/>
      <c r="CT34" s="40"/>
      <c r="CU34" s="40"/>
      <c r="CV34" s="40"/>
      <c r="CW34" s="38"/>
      <c r="CX34" s="38"/>
      <c r="CY34" s="40"/>
      <c r="CZ34" s="40"/>
      <c r="DA34" s="40"/>
      <c r="DB34" s="40"/>
      <c r="DC34" s="40"/>
      <c r="DD34" s="38"/>
      <c r="DE34" s="38"/>
      <c r="DF34" s="40"/>
      <c r="DG34" s="40"/>
      <c r="DH34" s="40"/>
      <c r="DI34" s="40"/>
      <c r="DJ34" s="40"/>
      <c r="DK34" s="38"/>
      <c r="DL34" s="38"/>
      <c r="DM34" s="40"/>
      <c r="DN34" s="40"/>
      <c r="DO34" s="40"/>
      <c r="DP34" s="40"/>
      <c r="DQ34" s="40"/>
      <c r="DR34" s="38"/>
      <c r="DS34" s="38"/>
      <c r="DT34" s="40"/>
      <c r="DU34" s="40"/>
      <c r="DV34" s="40"/>
      <c r="DW34" s="40"/>
      <c r="DX34" s="40"/>
      <c r="DY34" s="38"/>
      <c r="DZ34" s="38"/>
      <c r="EA34" s="40"/>
      <c r="EB34" s="40"/>
      <c r="EC34" s="40"/>
      <c r="ED34" s="40"/>
      <c r="EE34" s="40"/>
      <c r="EF34" s="38"/>
      <c r="EG34" s="38"/>
      <c r="EH34" s="40"/>
      <c r="EI34" s="40"/>
      <c r="EJ34" s="40"/>
      <c r="EK34" s="40"/>
      <c r="EL34" s="40"/>
      <c r="EM34" s="38"/>
      <c r="EN34" s="38"/>
      <c r="EO34" s="40"/>
      <c r="EP34" s="40"/>
      <c r="EQ34" s="40"/>
      <c r="ER34" s="40"/>
      <c r="ES34" s="40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</row>
    <row r="35" spans="1:162" hidden="1">
      <c r="A35" s="30" t="s">
        <v>229</v>
      </c>
      <c r="B35" s="684"/>
      <c r="C35" s="41"/>
      <c r="D35" s="684"/>
      <c r="E35" s="684"/>
      <c r="F35" s="684"/>
      <c r="G35" s="32">
        <v>44001</v>
      </c>
      <c r="H35" s="32">
        <v>44001</v>
      </c>
      <c r="I35" s="37"/>
      <c r="J35" s="38"/>
      <c r="K35" s="38"/>
      <c r="L35" s="40"/>
      <c r="M35" s="40"/>
      <c r="N35" s="40"/>
      <c r="O35" s="40"/>
      <c r="P35" s="40"/>
      <c r="Q35" s="38"/>
      <c r="R35" s="38"/>
      <c r="S35" s="40"/>
      <c r="T35" s="40"/>
      <c r="U35" s="40"/>
      <c r="V35" s="40"/>
      <c r="W35" s="40"/>
      <c r="X35" s="38"/>
      <c r="Y35" s="38"/>
      <c r="Z35" s="40"/>
      <c r="AA35" s="40"/>
      <c r="AB35" s="40"/>
      <c r="AC35" s="40"/>
      <c r="AD35" s="40"/>
      <c r="AE35" s="38"/>
      <c r="AF35" s="38"/>
      <c r="AG35" s="40"/>
      <c r="AH35" s="40"/>
      <c r="AI35" s="40"/>
      <c r="AJ35" s="40"/>
      <c r="AK35" s="40"/>
      <c r="AL35" s="38"/>
      <c r="AM35" s="38"/>
      <c r="AN35" s="40"/>
      <c r="AO35" s="40"/>
      <c r="AP35" s="40"/>
      <c r="AQ35" s="40"/>
      <c r="AR35" s="40"/>
      <c r="AS35" s="38"/>
      <c r="AT35" s="38"/>
      <c r="AU35" s="40"/>
      <c r="AV35" s="40"/>
      <c r="AW35" s="40"/>
      <c r="AX35" s="40"/>
      <c r="AY35" s="40"/>
      <c r="AZ35" s="38"/>
      <c r="BA35" s="38"/>
      <c r="BB35" s="40"/>
      <c r="BC35" s="40"/>
      <c r="BD35" s="40"/>
      <c r="BE35" s="40"/>
      <c r="BF35" s="40"/>
      <c r="BG35" s="38"/>
      <c r="BH35" s="38"/>
      <c r="BI35" s="40"/>
      <c r="BJ35" s="40"/>
      <c r="BK35" s="40"/>
      <c r="BL35" s="40"/>
      <c r="BM35" s="40"/>
      <c r="BN35" s="38"/>
      <c r="BO35" s="38"/>
      <c r="BP35" s="40"/>
      <c r="BQ35" s="40"/>
      <c r="BR35" s="40"/>
      <c r="BS35" s="40"/>
      <c r="BT35" s="40"/>
      <c r="BU35" s="38"/>
      <c r="BV35" s="38"/>
      <c r="BW35" s="40"/>
      <c r="BX35" s="40"/>
      <c r="BY35" s="40"/>
      <c r="BZ35" s="40"/>
      <c r="CA35" s="40"/>
      <c r="CB35" s="38"/>
      <c r="CC35" s="38"/>
      <c r="CD35" s="40"/>
      <c r="CE35" s="40"/>
      <c r="CF35" s="40"/>
      <c r="CG35" s="40"/>
      <c r="CH35" s="40"/>
      <c r="CI35" s="38"/>
      <c r="CJ35" s="38"/>
      <c r="CK35" s="40"/>
      <c r="CL35" s="40"/>
      <c r="CM35" s="40"/>
      <c r="CN35" s="40"/>
      <c r="CO35" s="40"/>
      <c r="CP35" s="38"/>
      <c r="CQ35" s="38"/>
      <c r="CR35" s="40"/>
      <c r="CS35" s="40"/>
      <c r="CT35" s="40"/>
      <c r="CU35" s="40"/>
      <c r="CV35" s="40"/>
      <c r="CW35" s="38"/>
      <c r="CX35" s="38"/>
      <c r="CY35" s="40"/>
      <c r="CZ35" s="40"/>
      <c r="DA35" s="40"/>
      <c r="DB35" s="40"/>
      <c r="DC35" s="40"/>
      <c r="DD35" s="38"/>
      <c r="DE35" s="38"/>
      <c r="DF35" s="40"/>
      <c r="DG35" s="40"/>
      <c r="DH35" s="40"/>
      <c r="DI35" s="40"/>
      <c r="DJ35" s="40"/>
      <c r="DK35" s="38"/>
      <c r="DL35" s="38"/>
      <c r="DM35" s="40"/>
      <c r="DN35" s="40"/>
      <c r="DO35" s="40"/>
      <c r="DP35" s="40"/>
      <c r="DQ35" s="40"/>
      <c r="DR35" s="38"/>
      <c r="DS35" s="38"/>
      <c r="DT35" s="40"/>
      <c r="DU35" s="40"/>
      <c r="DV35" s="40"/>
      <c r="DW35" s="40"/>
      <c r="DX35" s="40"/>
      <c r="DY35" s="38"/>
      <c r="DZ35" s="38"/>
      <c r="EA35" s="40"/>
      <c r="EB35" s="40"/>
      <c r="EC35" s="40"/>
      <c r="ED35" s="40"/>
      <c r="EE35" s="40"/>
      <c r="EF35" s="38"/>
      <c r="EG35" s="38"/>
      <c r="EH35" s="40"/>
      <c r="EI35" s="40"/>
      <c r="EJ35" s="40"/>
      <c r="EK35" s="40"/>
      <c r="EL35" s="40"/>
      <c r="EM35" s="38"/>
      <c r="EN35" s="38"/>
      <c r="EO35" s="40"/>
      <c r="EP35" s="40"/>
      <c r="EQ35" s="40"/>
      <c r="ER35" s="40"/>
      <c r="ES35" s="40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</row>
    <row r="36" spans="1:162" ht="15.75">
      <c r="A36" s="3" t="s">
        <v>230</v>
      </c>
      <c r="B36" s="8"/>
      <c r="C36" s="6">
        <v>19300</v>
      </c>
      <c r="D36" s="3" t="s">
        <v>231</v>
      </c>
      <c r="E36" s="6"/>
      <c r="F36" s="3" t="s">
        <v>454</v>
      </c>
      <c r="G36" s="4">
        <v>44015</v>
      </c>
      <c r="H36" s="4"/>
      <c r="I36" s="37"/>
      <c r="J36" s="38"/>
      <c r="K36" s="38"/>
      <c r="L36" s="39"/>
      <c r="M36" s="39" t="s">
        <v>440</v>
      </c>
      <c r="N36" s="40"/>
      <c r="O36" s="40"/>
      <c r="P36" s="40"/>
      <c r="Q36" s="38"/>
      <c r="R36" s="38"/>
      <c r="S36" s="40"/>
      <c r="T36" s="40"/>
      <c r="U36" s="40"/>
      <c r="V36" s="40"/>
      <c r="W36" s="40"/>
      <c r="X36" s="38"/>
      <c r="Y36" s="38"/>
      <c r="Z36" s="40"/>
      <c r="AA36" s="40"/>
      <c r="AB36" s="40"/>
      <c r="AC36" s="40"/>
      <c r="AD36" s="40"/>
      <c r="AE36" s="38"/>
      <c r="AF36" s="38"/>
      <c r="AG36" s="40"/>
      <c r="AH36" s="40"/>
      <c r="AI36" s="40"/>
      <c r="AJ36" s="40"/>
      <c r="AK36" s="40"/>
      <c r="AL36" s="38"/>
      <c r="AM36" s="38"/>
      <c r="AN36" s="40"/>
      <c r="AO36" s="40"/>
      <c r="AP36" s="40"/>
      <c r="AQ36" s="40"/>
      <c r="AR36" s="40"/>
      <c r="AS36" s="38"/>
      <c r="AT36" s="38"/>
      <c r="AU36" s="40"/>
      <c r="AV36" s="40"/>
      <c r="AW36" s="40"/>
      <c r="AX36" s="40"/>
      <c r="AY36" s="40"/>
      <c r="AZ36" s="38"/>
      <c r="BA36" s="38"/>
      <c r="BB36" s="40"/>
      <c r="BC36" s="40"/>
      <c r="BD36" s="40"/>
      <c r="BE36" s="40"/>
      <c r="BF36" s="40"/>
      <c r="BG36" s="38"/>
      <c r="BH36" s="38"/>
      <c r="BI36" s="40"/>
      <c r="BJ36" s="40"/>
      <c r="BK36" s="40"/>
      <c r="BL36" s="40"/>
      <c r="BM36" s="40"/>
      <c r="BN36" s="38"/>
      <c r="BO36" s="38"/>
      <c r="BP36" s="40"/>
      <c r="BQ36" s="40"/>
      <c r="BR36" s="40"/>
      <c r="BS36" s="40"/>
      <c r="BT36" s="40"/>
      <c r="BU36" s="38"/>
      <c r="BV36" s="38"/>
      <c r="BW36" s="40"/>
      <c r="BX36" s="40"/>
      <c r="BY36" s="40"/>
      <c r="BZ36" s="40"/>
      <c r="CA36" s="40"/>
      <c r="CB36" s="38"/>
      <c r="CC36" s="38"/>
      <c r="CD36" s="40"/>
      <c r="CE36" s="40"/>
      <c r="CF36" s="40"/>
      <c r="CG36" s="40"/>
      <c r="CH36" s="40"/>
      <c r="CI36" s="38"/>
      <c r="CJ36" s="38"/>
      <c r="CK36" s="40"/>
      <c r="CL36" s="40"/>
      <c r="CM36" s="40"/>
      <c r="CN36" s="40"/>
      <c r="CO36" s="40"/>
      <c r="CP36" s="38"/>
      <c r="CQ36" s="38"/>
      <c r="CR36" s="40"/>
      <c r="CS36" s="40"/>
      <c r="CT36" s="40"/>
      <c r="CU36" s="40"/>
      <c r="CV36" s="40"/>
      <c r="CW36" s="38"/>
      <c r="CX36" s="38"/>
      <c r="CY36" s="40"/>
      <c r="CZ36" s="40"/>
      <c r="DA36" s="40"/>
      <c r="DB36" s="40"/>
      <c r="DC36" s="40"/>
      <c r="DD36" s="38"/>
      <c r="DE36" s="38"/>
      <c r="DF36" s="40"/>
      <c r="DG36" s="40"/>
      <c r="DH36" s="40"/>
      <c r="DI36" s="40"/>
      <c r="DJ36" s="40"/>
      <c r="DK36" s="38"/>
      <c r="DL36" s="38"/>
      <c r="DM36" s="40"/>
      <c r="DN36" s="40"/>
      <c r="DO36" s="40"/>
      <c r="DP36" s="40"/>
      <c r="DQ36" s="40"/>
      <c r="DR36" s="38"/>
      <c r="DS36" s="38"/>
      <c r="DT36" s="40"/>
      <c r="DU36" s="40"/>
      <c r="DV36" s="40"/>
      <c r="DW36" s="40"/>
      <c r="DX36" s="40"/>
      <c r="DY36" s="38"/>
      <c r="DZ36" s="38"/>
      <c r="EA36" s="40"/>
      <c r="EB36" s="40"/>
      <c r="EC36" s="40"/>
      <c r="ED36" s="40"/>
      <c r="EE36" s="40"/>
      <c r="EF36" s="38"/>
      <c r="EG36" s="38"/>
      <c r="EH36" s="40"/>
      <c r="EI36" s="40"/>
      <c r="EJ36" s="40"/>
      <c r="EK36" s="40"/>
      <c r="EL36" s="40"/>
      <c r="EM36" s="38"/>
      <c r="EN36" s="38"/>
      <c r="EO36" s="40"/>
      <c r="EP36" s="40"/>
      <c r="EQ36" s="40"/>
      <c r="ER36" s="40"/>
      <c r="ES36" s="40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</row>
    <row r="37" spans="1:162" ht="15.75">
      <c r="A37" s="3" t="s">
        <v>174</v>
      </c>
      <c r="B37" s="8"/>
      <c r="C37" s="6">
        <v>19300</v>
      </c>
      <c r="D37" s="3" t="s">
        <v>175</v>
      </c>
      <c r="E37" s="6"/>
      <c r="F37" s="3" t="s">
        <v>454</v>
      </c>
      <c r="G37" s="4">
        <v>44022</v>
      </c>
      <c r="H37" s="4"/>
      <c r="I37" s="37"/>
      <c r="J37" s="38"/>
      <c r="K37" s="38"/>
      <c r="L37" s="39"/>
      <c r="M37" s="39"/>
      <c r="N37" s="39"/>
      <c r="O37" s="39"/>
      <c r="P37" s="39"/>
      <c r="Q37" s="38"/>
      <c r="R37" s="38"/>
      <c r="S37" s="39"/>
      <c r="T37" s="39"/>
      <c r="U37" s="39" t="s">
        <v>440</v>
      </c>
      <c r="V37" s="40"/>
      <c r="W37" s="40"/>
      <c r="X37" s="38"/>
      <c r="Y37" s="38"/>
      <c r="Z37" s="40"/>
      <c r="AA37" s="40"/>
      <c r="AB37" s="40"/>
      <c r="AC37" s="40"/>
      <c r="AD37" s="40"/>
      <c r="AE37" s="38"/>
      <c r="AF37" s="38"/>
      <c r="AG37" s="40"/>
      <c r="AH37" s="40"/>
      <c r="AI37" s="40"/>
      <c r="AJ37" s="40"/>
      <c r="AK37" s="40"/>
      <c r="AL37" s="38"/>
      <c r="AM37" s="38"/>
      <c r="AN37" s="40"/>
      <c r="AO37" s="40"/>
      <c r="AP37" s="40"/>
      <c r="AQ37" s="40"/>
      <c r="AR37" s="40"/>
      <c r="AS37" s="38"/>
      <c r="AT37" s="38"/>
      <c r="AU37" s="40"/>
      <c r="AV37" s="40"/>
      <c r="AW37" s="40"/>
      <c r="AX37" s="40"/>
      <c r="AY37" s="40"/>
      <c r="AZ37" s="38"/>
      <c r="BA37" s="38"/>
      <c r="BB37" s="40"/>
      <c r="BC37" s="40"/>
      <c r="BD37" s="40"/>
      <c r="BE37" s="40"/>
      <c r="BF37" s="40"/>
      <c r="BG37" s="38"/>
      <c r="BH37" s="38"/>
      <c r="BI37" s="40"/>
      <c r="BJ37" s="40"/>
      <c r="BK37" s="40"/>
      <c r="BL37" s="40"/>
      <c r="BM37" s="40"/>
      <c r="BN37" s="38"/>
      <c r="BO37" s="38"/>
      <c r="BP37" s="40"/>
      <c r="BQ37" s="40"/>
      <c r="BR37" s="40"/>
      <c r="BS37" s="40"/>
      <c r="BT37" s="40"/>
      <c r="BU37" s="38"/>
      <c r="BV37" s="38"/>
      <c r="BW37" s="40"/>
      <c r="BX37" s="40"/>
      <c r="BY37" s="40"/>
      <c r="BZ37" s="40"/>
      <c r="CA37" s="40"/>
      <c r="CB37" s="38"/>
      <c r="CC37" s="38"/>
      <c r="CD37" s="40"/>
      <c r="CE37" s="40"/>
      <c r="CF37" s="40"/>
      <c r="CG37" s="40"/>
      <c r="CH37" s="40"/>
      <c r="CI37" s="38"/>
      <c r="CJ37" s="38"/>
      <c r="CK37" s="40"/>
      <c r="CL37" s="40"/>
      <c r="CM37" s="40"/>
      <c r="CN37" s="40"/>
      <c r="CO37" s="40"/>
      <c r="CP37" s="38"/>
      <c r="CQ37" s="38"/>
      <c r="CR37" s="40"/>
      <c r="CS37" s="40"/>
      <c r="CT37" s="40"/>
      <c r="CU37" s="40"/>
      <c r="CV37" s="40"/>
      <c r="CW37" s="38"/>
      <c r="CX37" s="38"/>
      <c r="CY37" s="40"/>
      <c r="CZ37" s="40"/>
      <c r="DA37" s="40"/>
      <c r="DB37" s="40"/>
      <c r="DC37" s="40"/>
      <c r="DD37" s="38"/>
      <c r="DE37" s="38"/>
      <c r="DF37" s="40"/>
      <c r="DG37" s="40"/>
      <c r="DH37" s="40"/>
      <c r="DI37" s="40"/>
      <c r="DJ37" s="40"/>
      <c r="DK37" s="38"/>
      <c r="DL37" s="38"/>
      <c r="DM37" s="40"/>
      <c r="DN37" s="40"/>
      <c r="DO37" s="40"/>
      <c r="DP37" s="40"/>
      <c r="DQ37" s="40"/>
      <c r="DR37" s="38"/>
      <c r="DS37" s="38"/>
      <c r="DT37" s="40"/>
      <c r="DU37" s="40"/>
      <c r="DV37" s="40"/>
      <c r="DW37" s="40"/>
      <c r="DX37" s="40"/>
      <c r="DY37" s="38"/>
      <c r="DZ37" s="38"/>
      <c r="EA37" s="40"/>
      <c r="EB37" s="40"/>
      <c r="EC37" s="40"/>
      <c r="ED37" s="40"/>
      <c r="EE37" s="40"/>
      <c r="EF37" s="38"/>
      <c r="EG37" s="38"/>
      <c r="EH37" s="40"/>
      <c r="EI37" s="40"/>
      <c r="EJ37" s="40"/>
      <c r="EK37" s="40"/>
      <c r="EL37" s="40"/>
      <c r="EM37" s="38"/>
      <c r="EN37" s="38"/>
      <c r="EO37" s="40"/>
      <c r="EP37" s="40"/>
      <c r="EQ37" s="40"/>
      <c r="ER37" s="40"/>
      <c r="ES37" s="40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</row>
    <row r="38" spans="1:162" ht="15.75">
      <c r="A38" s="5" t="s">
        <v>282</v>
      </c>
      <c r="B38" s="5"/>
      <c r="C38" s="6">
        <v>19300</v>
      </c>
      <c r="D38" s="5" t="s">
        <v>283</v>
      </c>
      <c r="E38" s="6"/>
      <c r="F38" s="3" t="s">
        <v>454</v>
      </c>
      <c r="G38" s="4">
        <v>44029</v>
      </c>
      <c r="H38" s="4"/>
      <c r="I38" s="37"/>
      <c r="J38" s="38"/>
      <c r="K38" s="38"/>
      <c r="L38" s="40"/>
      <c r="M38" s="40"/>
      <c r="N38" s="40"/>
      <c r="O38" s="42" t="s">
        <v>310</v>
      </c>
      <c r="P38" s="39"/>
      <c r="Q38" s="38"/>
      <c r="R38" s="38"/>
      <c r="S38" s="39"/>
      <c r="T38" s="39"/>
      <c r="U38" s="39"/>
      <c r="V38" s="39"/>
      <c r="W38" s="39"/>
      <c r="X38" s="38"/>
      <c r="Y38" s="38"/>
      <c r="Z38" s="39"/>
      <c r="AA38" s="39"/>
      <c r="AB38" s="39"/>
      <c r="AC38" s="39" t="s">
        <v>440</v>
      </c>
      <c r="AD38" s="40"/>
      <c r="AE38" s="38"/>
      <c r="AF38" s="38"/>
      <c r="AG38" s="40"/>
      <c r="AH38" s="40"/>
      <c r="AI38" s="40"/>
      <c r="AJ38" s="40"/>
      <c r="AK38" s="40"/>
      <c r="AL38" s="38"/>
      <c r="AM38" s="38"/>
      <c r="AN38" s="40"/>
      <c r="AO38" s="40"/>
      <c r="AP38" s="40"/>
      <c r="AQ38" s="40"/>
      <c r="AR38" s="40"/>
      <c r="AS38" s="38"/>
      <c r="AT38" s="38"/>
      <c r="AU38" s="40"/>
      <c r="AV38" s="40"/>
      <c r="AW38" s="40"/>
      <c r="AX38" s="40"/>
      <c r="AY38" s="40"/>
      <c r="AZ38" s="38"/>
      <c r="BA38" s="38"/>
      <c r="BB38" s="40"/>
      <c r="BC38" s="40"/>
      <c r="BD38" s="40"/>
      <c r="BE38" s="40"/>
      <c r="BF38" s="40"/>
      <c r="BG38" s="38"/>
      <c r="BH38" s="38"/>
      <c r="BI38" s="40"/>
      <c r="BJ38" s="40"/>
      <c r="BK38" s="40"/>
      <c r="BL38" s="40"/>
      <c r="BM38" s="40"/>
      <c r="BN38" s="38"/>
      <c r="BO38" s="38"/>
      <c r="BP38" s="40"/>
      <c r="BQ38" s="40"/>
      <c r="BR38" s="40"/>
      <c r="BS38" s="40"/>
      <c r="BT38" s="40"/>
      <c r="BU38" s="38"/>
      <c r="BV38" s="38"/>
      <c r="BW38" s="40"/>
      <c r="BX38" s="40"/>
      <c r="BY38" s="40"/>
      <c r="BZ38" s="40"/>
      <c r="CA38" s="40"/>
      <c r="CB38" s="38"/>
      <c r="CC38" s="38"/>
      <c r="CD38" s="40"/>
      <c r="CE38" s="40"/>
      <c r="CF38" s="40"/>
      <c r="CG38" s="40"/>
      <c r="CH38" s="40"/>
      <c r="CI38" s="38"/>
      <c r="CJ38" s="38"/>
      <c r="CK38" s="40"/>
      <c r="CL38" s="40"/>
      <c r="CM38" s="40"/>
      <c r="CN38" s="40"/>
      <c r="CO38" s="40"/>
      <c r="CP38" s="38"/>
      <c r="CQ38" s="38"/>
      <c r="CR38" s="40"/>
      <c r="CS38" s="40"/>
      <c r="CT38" s="40"/>
      <c r="CU38" s="40"/>
      <c r="CV38" s="40"/>
      <c r="CW38" s="38"/>
      <c r="CX38" s="38"/>
      <c r="CY38" s="40"/>
      <c r="CZ38" s="40"/>
      <c r="DA38" s="40"/>
      <c r="DB38" s="40"/>
      <c r="DC38" s="40"/>
      <c r="DD38" s="38"/>
      <c r="DE38" s="38"/>
      <c r="DF38" s="40"/>
      <c r="DG38" s="40"/>
      <c r="DH38" s="40"/>
      <c r="DI38" s="40"/>
      <c r="DJ38" s="40"/>
      <c r="DK38" s="38"/>
      <c r="DL38" s="38"/>
      <c r="DM38" s="40"/>
      <c r="DN38" s="40"/>
      <c r="DO38" s="40"/>
      <c r="DP38" s="40"/>
      <c r="DQ38" s="40"/>
      <c r="DR38" s="38"/>
      <c r="DS38" s="38"/>
      <c r="DT38" s="40"/>
      <c r="DU38" s="40"/>
      <c r="DV38" s="40"/>
      <c r="DW38" s="40"/>
      <c r="DX38" s="40"/>
      <c r="DY38" s="38"/>
      <c r="DZ38" s="38"/>
      <c r="EA38" s="40"/>
      <c r="EB38" s="40"/>
      <c r="EC38" s="40"/>
      <c r="ED38" s="40"/>
      <c r="EE38" s="40"/>
      <c r="EF38" s="38"/>
      <c r="EG38" s="38"/>
      <c r="EH38" s="40"/>
      <c r="EI38" s="40"/>
      <c r="EJ38" s="40"/>
      <c r="EK38" s="40"/>
      <c r="EL38" s="40"/>
      <c r="EM38" s="38"/>
      <c r="EN38" s="38"/>
      <c r="EO38" s="40"/>
      <c r="EP38" s="40"/>
      <c r="EQ38" s="40"/>
      <c r="ER38" s="40"/>
      <c r="ES38" s="40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</row>
    <row r="39" spans="1:162" ht="15.75">
      <c r="A39" s="3" t="s">
        <v>82</v>
      </c>
      <c r="B39" s="8"/>
      <c r="C39" s="6">
        <v>19300</v>
      </c>
      <c r="D39" s="3" t="s">
        <v>83</v>
      </c>
      <c r="E39" s="6"/>
      <c r="F39" s="3" t="s">
        <v>454</v>
      </c>
      <c r="G39" s="4">
        <v>44036</v>
      </c>
      <c r="H39" s="4"/>
      <c r="I39" s="37"/>
      <c r="J39" s="38"/>
      <c r="K39" s="38"/>
      <c r="L39" s="40"/>
      <c r="M39" s="40"/>
      <c r="N39" s="40"/>
      <c r="O39" s="40"/>
      <c r="P39" s="40"/>
      <c r="Q39" s="38"/>
      <c r="R39" s="38"/>
      <c r="S39" s="40"/>
      <c r="T39" s="40"/>
      <c r="U39" s="40"/>
      <c r="V39" s="42" t="s">
        <v>310</v>
      </c>
      <c r="W39" s="45"/>
      <c r="X39" s="38"/>
      <c r="Y39" s="38"/>
      <c r="Z39" s="45"/>
      <c r="AA39" s="45"/>
      <c r="AB39" s="45"/>
      <c r="AC39" s="45"/>
      <c r="AD39" s="45"/>
      <c r="AE39" s="38"/>
      <c r="AF39" s="38"/>
      <c r="AG39" s="45"/>
      <c r="AH39" s="45" t="s">
        <v>440</v>
      </c>
      <c r="AI39" s="40"/>
      <c r="AJ39" s="40"/>
      <c r="AK39" s="40"/>
      <c r="AL39" s="38"/>
      <c r="AM39" s="38"/>
      <c r="AN39" s="40"/>
      <c r="AO39" s="40"/>
      <c r="AP39" s="40"/>
      <c r="AQ39" s="40"/>
      <c r="AR39" s="40"/>
      <c r="AS39" s="38"/>
      <c r="AT39" s="38"/>
      <c r="AU39" s="40"/>
      <c r="AV39" s="40"/>
      <c r="AW39" s="40"/>
      <c r="AX39" s="40"/>
      <c r="AY39" s="40"/>
      <c r="AZ39" s="38"/>
      <c r="BA39" s="38"/>
      <c r="BB39" s="40"/>
      <c r="BC39" s="40"/>
      <c r="BD39" s="40"/>
      <c r="BE39" s="40"/>
      <c r="BF39" s="40"/>
      <c r="BG39" s="38"/>
      <c r="BH39" s="38"/>
      <c r="BI39" s="40"/>
      <c r="BJ39" s="40"/>
      <c r="BK39" s="40"/>
      <c r="BL39" s="40"/>
      <c r="BM39" s="40"/>
      <c r="BN39" s="38"/>
      <c r="BO39" s="38"/>
      <c r="BP39" s="40"/>
      <c r="BQ39" s="40"/>
      <c r="BR39" s="40"/>
      <c r="BS39" s="40"/>
      <c r="BT39" s="40"/>
      <c r="BU39" s="38"/>
      <c r="BV39" s="38"/>
      <c r="BW39" s="40"/>
      <c r="BX39" s="40"/>
      <c r="BY39" s="40"/>
      <c r="BZ39" s="40"/>
      <c r="CA39" s="40"/>
      <c r="CB39" s="38"/>
      <c r="CC39" s="38"/>
      <c r="CD39" s="40"/>
      <c r="CE39" s="40"/>
      <c r="CF39" s="40"/>
      <c r="CG39" s="40"/>
      <c r="CH39" s="40"/>
      <c r="CI39" s="38"/>
      <c r="CJ39" s="38"/>
      <c r="CK39" s="40"/>
      <c r="CL39" s="40"/>
      <c r="CM39" s="40"/>
      <c r="CN39" s="40"/>
      <c r="CO39" s="40"/>
      <c r="CP39" s="38"/>
      <c r="CQ39" s="38"/>
      <c r="CR39" s="40"/>
      <c r="CS39" s="40"/>
      <c r="CT39" s="40"/>
      <c r="CU39" s="40"/>
      <c r="CV39" s="40"/>
      <c r="CW39" s="38"/>
      <c r="CX39" s="38"/>
      <c r="CY39" s="40"/>
      <c r="CZ39" s="40"/>
      <c r="DA39" s="40"/>
      <c r="DB39" s="40"/>
      <c r="DC39" s="40"/>
      <c r="DD39" s="38"/>
      <c r="DE39" s="38"/>
      <c r="DF39" s="40"/>
      <c r="DG39" s="40"/>
      <c r="DH39" s="40"/>
      <c r="DI39" s="40"/>
      <c r="DJ39" s="40"/>
      <c r="DK39" s="38"/>
      <c r="DL39" s="38"/>
      <c r="DM39" s="40"/>
      <c r="DN39" s="40"/>
      <c r="DO39" s="40"/>
      <c r="DP39" s="40"/>
      <c r="DQ39" s="40"/>
      <c r="DR39" s="38"/>
      <c r="DS39" s="38"/>
      <c r="DT39" s="40"/>
      <c r="DU39" s="40"/>
      <c r="DV39" s="40"/>
      <c r="DW39" s="40"/>
      <c r="DX39" s="40"/>
      <c r="DY39" s="38"/>
      <c r="DZ39" s="38"/>
      <c r="EA39" s="40"/>
      <c r="EB39" s="40"/>
      <c r="EC39" s="40"/>
      <c r="ED39" s="40"/>
      <c r="EE39" s="40"/>
      <c r="EF39" s="38"/>
      <c r="EG39" s="38"/>
      <c r="EH39" s="40"/>
      <c r="EI39" s="40"/>
      <c r="EJ39" s="40"/>
      <c r="EK39" s="40"/>
      <c r="EL39" s="40"/>
      <c r="EM39" s="38"/>
      <c r="EN39" s="38"/>
      <c r="EO39" s="40"/>
      <c r="EP39" s="40"/>
      <c r="EQ39" s="40"/>
      <c r="ER39" s="40"/>
      <c r="ES39" s="40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</row>
    <row r="40" spans="1:162" ht="15.75">
      <c r="A40" s="5" t="s">
        <v>284</v>
      </c>
      <c r="B40" s="8" t="s">
        <v>24</v>
      </c>
      <c r="C40" s="6">
        <v>6600</v>
      </c>
      <c r="D40" s="5" t="s">
        <v>285</v>
      </c>
      <c r="E40" s="6"/>
      <c r="F40" s="3" t="s">
        <v>454</v>
      </c>
      <c r="G40" s="4">
        <v>44042</v>
      </c>
      <c r="H40" s="4"/>
      <c r="I40" s="37"/>
      <c r="J40" s="38"/>
      <c r="K40" s="38"/>
      <c r="L40" s="40"/>
      <c r="M40" s="40"/>
      <c r="N40" s="40"/>
      <c r="O40" s="40"/>
      <c r="P40" s="40"/>
      <c r="Q40" s="38"/>
      <c r="R40" s="38"/>
      <c r="S40" s="40"/>
      <c r="T40" s="40"/>
      <c r="U40" s="40"/>
      <c r="V40" s="40"/>
      <c r="W40" s="40"/>
      <c r="X40" s="38"/>
      <c r="Y40" s="38"/>
      <c r="Z40" s="40"/>
      <c r="AA40" s="40"/>
      <c r="AB40" s="40"/>
      <c r="AC40" s="42" t="s">
        <v>310</v>
      </c>
      <c r="AD40" s="46"/>
      <c r="AE40" s="38"/>
      <c r="AF40" s="38"/>
      <c r="AG40" s="46"/>
      <c r="AH40" s="46"/>
      <c r="AI40" s="46"/>
      <c r="AJ40" s="46"/>
      <c r="AK40" s="47" t="s">
        <v>440</v>
      </c>
      <c r="AL40" s="38"/>
      <c r="AM40" s="38"/>
      <c r="AN40" s="40"/>
      <c r="AO40" s="40"/>
      <c r="AP40" s="40"/>
      <c r="AQ40" s="40"/>
      <c r="AR40" s="40"/>
      <c r="AS40" s="38"/>
      <c r="AT40" s="38"/>
      <c r="AU40" s="40"/>
      <c r="AV40" s="40"/>
      <c r="AW40" s="40"/>
      <c r="AX40" s="40"/>
      <c r="AY40" s="40"/>
      <c r="AZ40" s="38"/>
      <c r="BA40" s="38"/>
      <c r="BB40" s="40"/>
      <c r="BC40" s="40"/>
      <c r="BD40" s="40"/>
      <c r="BE40" s="40"/>
      <c r="BF40" s="40"/>
      <c r="BG40" s="38"/>
      <c r="BH40" s="38"/>
      <c r="BI40" s="40"/>
      <c r="BJ40" s="40"/>
      <c r="BK40" s="40"/>
      <c r="BL40" s="40"/>
      <c r="BM40" s="40"/>
      <c r="BN40" s="38"/>
      <c r="BO40" s="38"/>
      <c r="BP40" s="40"/>
      <c r="BQ40" s="40"/>
      <c r="BR40" s="40"/>
      <c r="BS40" s="40"/>
      <c r="BT40" s="40"/>
      <c r="BU40" s="38"/>
      <c r="BV40" s="38"/>
      <c r="BW40" s="40"/>
      <c r="BX40" s="40"/>
      <c r="BY40" s="40"/>
      <c r="BZ40" s="40"/>
      <c r="CA40" s="40"/>
      <c r="CB40" s="38"/>
      <c r="CC40" s="38"/>
      <c r="CD40" s="40"/>
      <c r="CE40" s="40"/>
      <c r="CF40" s="40"/>
      <c r="CG40" s="40"/>
      <c r="CH40" s="40"/>
      <c r="CI40" s="38"/>
      <c r="CJ40" s="38"/>
      <c r="CK40" s="40"/>
      <c r="CL40" s="40"/>
      <c r="CM40" s="40"/>
      <c r="CN40" s="40"/>
      <c r="CO40" s="40"/>
      <c r="CP40" s="38"/>
      <c r="CQ40" s="38"/>
      <c r="CR40" s="40"/>
      <c r="CS40" s="40"/>
      <c r="CT40" s="40"/>
      <c r="CU40" s="40"/>
      <c r="CV40" s="40"/>
      <c r="CW40" s="38"/>
      <c r="CX40" s="38"/>
      <c r="CY40" s="40"/>
      <c r="CZ40" s="40"/>
      <c r="DA40" s="40"/>
      <c r="DB40" s="40"/>
      <c r="DC40" s="40"/>
      <c r="DD40" s="38"/>
      <c r="DE40" s="38"/>
      <c r="DF40" s="40"/>
      <c r="DG40" s="40"/>
      <c r="DH40" s="40"/>
      <c r="DI40" s="40"/>
      <c r="DJ40" s="40"/>
      <c r="DK40" s="38"/>
      <c r="DL40" s="38"/>
      <c r="DM40" s="40"/>
      <c r="DN40" s="40"/>
      <c r="DO40" s="40"/>
      <c r="DP40" s="40"/>
      <c r="DQ40" s="40"/>
      <c r="DR40" s="38"/>
      <c r="DS40" s="38"/>
      <c r="DT40" s="40"/>
      <c r="DU40" s="40"/>
      <c r="DV40" s="40"/>
      <c r="DW40" s="40"/>
      <c r="DX40" s="40"/>
      <c r="DY40" s="38"/>
      <c r="DZ40" s="38"/>
      <c r="EA40" s="40"/>
      <c r="EB40" s="40"/>
      <c r="EC40" s="40"/>
      <c r="ED40" s="40"/>
      <c r="EE40" s="40"/>
      <c r="EF40" s="38"/>
      <c r="EG40" s="38"/>
      <c r="EH40" s="40"/>
      <c r="EI40" s="40"/>
      <c r="EJ40" s="40"/>
      <c r="EK40" s="40"/>
      <c r="EL40" s="40"/>
      <c r="EM40" s="38"/>
      <c r="EN40" s="38"/>
      <c r="EO40" s="40"/>
      <c r="EP40" s="40"/>
      <c r="EQ40" s="40"/>
      <c r="ER40" s="40"/>
      <c r="ES40" s="40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</row>
    <row r="41" spans="1:162" ht="15.75">
      <c r="A41" s="3" t="s">
        <v>177</v>
      </c>
      <c r="B41" s="8"/>
      <c r="C41" s="6">
        <v>19300</v>
      </c>
      <c r="D41" s="684"/>
      <c r="E41" s="6"/>
      <c r="F41" s="684" t="s">
        <v>455</v>
      </c>
      <c r="G41" s="4">
        <v>44071</v>
      </c>
      <c r="H41" s="4">
        <f t="shared" ref="H41:H47" si="20">G41+23</f>
        <v>44094</v>
      </c>
      <c r="I41" s="37"/>
      <c r="J41" s="38"/>
      <c r="K41" s="38"/>
      <c r="L41" s="40"/>
      <c r="M41" s="40"/>
      <c r="N41" s="40"/>
      <c r="O41" s="40"/>
      <c r="P41" s="40"/>
      <c r="Q41" s="38"/>
      <c r="R41" s="38"/>
      <c r="S41" s="40"/>
      <c r="T41" s="40"/>
      <c r="U41" s="40"/>
      <c r="V41" s="40"/>
      <c r="W41" s="40"/>
      <c r="X41" s="38"/>
      <c r="Y41" s="38"/>
      <c r="Z41" s="40"/>
      <c r="AA41" s="40"/>
      <c r="AB41" s="40"/>
      <c r="AC41" s="40"/>
      <c r="AD41" s="40"/>
      <c r="AE41" s="38"/>
      <c r="AF41" s="38"/>
      <c r="AG41" s="40"/>
      <c r="AH41" s="40"/>
      <c r="AI41" s="40"/>
      <c r="AJ41" s="40"/>
      <c r="AK41" s="50" t="s">
        <v>304</v>
      </c>
      <c r="AL41" s="38"/>
      <c r="AM41" s="38"/>
      <c r="AN41" s="40"/>
      <c r="AO41" s="40"/>
      <c r="AP41" s="40"/>
      <c r="AQ41" s="40"/>
      <c r="AR41" s="40"/>
      <c r="AS41" s="38"/>
      <c r="AT41" s="38"/>
      <c r="AU41" s="40"/>
      <c r="AV41" s="40"/>
      <c r="AW41" s="40"/>
      <c r="AX41" s="40"/>
      <c r="AY41" s="40"/>
      <c r="AZ41" s="38"/>
      <c r="BA41" s="38"/>
      <c r="BB41" s="40"/>
      <c r="BC41" s="40"/>
      <c r="BD41" s="40"/>
      <c r="BE41" s="40"/>
      <c r="BF41" s="40"/>
      <c r="BG41" s="38"/>
      <c r="BH41" s="38"/>
      <c r="BI41" s="40"/>
      <c r="BJ41" s="40"/>
      <c r="BK41" s="40"/>
      <c r="BL41" s="40"/>
      <c r="BM41" s="40"/>
      <c r="BN41" s="38"/>
      <c r="BO41" s="38"/>
      <c r="BP41" s="40"/>
      <c r="BQ41" s="40"/>
      <c r="BR41" s="40"/>
      <c r="BS41" s="40"/>
      <c r="BT41" s="40"/>
      <c r="BU41" s="38"/>
      <c r="BV41" s="38"/>
      <c r="BW41" s="40"/>
      <c r="BX41" s="40"/>
      <c r="BY41" s="40"/>
      <c r="BZ41" s="40"/>
      <c r="CA41" s="40"/>
      <c r="CB41" s="38"/>
      <c r="CC41" s="38"/>
      <c r="CD41" s="40"/>
      <c r="CE41" s="40"/>
      <c r="CF41" s="40"/>
      <c r="CG41" s="40"/>
      <c r="CH41" s="40"/>
      <c r="CI41" s="38"/>
      <c r="CJ41" s="38"/>
      <c r="CK41" s="40"/>
      <c r="CL41" s="40"/>
      <c r="CM41" s="40"/>
      <c r="CN41" s="40"/>
      <c r="CO41" s="40"/>
      <c r="CP41" s="38"/>
      <c r="CQ41" s="38"/>
      <c r="CR41" s="40"/>
      <c r="CS41" s="40"/>
      <c r="CT41" s="40"/>
      <c r="CU41" s="40"/>
      <c r="CV41" s="40"/>
      <c r="CW41" s="38"/>
      <c r="CX41" s="38"/>
      <c r="CY41" s="40"/>
      <c r="CZ41" s="40"/>
      <c r="DA41" s="40"/>
      <c r="DB41" s="40"/>
      <c r="DC41" s="40"/>
      <c r="DD41" s="38"/>
      <c r="DE41" s="38"/>
      <c r="DF41" s="40"/>
      <c r="DG41" s="40"/>
      <c r="DH41" s="40"/>
      <c r="DI41" s="40"/>
      <c r="DJ41" s="40"/>
      <c r="DK41" s="38"/>
      <c r="DL41" s="38"/>
      <c r="DM41" s="40"/>
      <c r="DN41" s="40"/>
      <c r="DO41" s="40"/>
      <c r="DP41" s="40"/>
      <c r="DQ41" s="40"/>
      <c r="DR41" s="38"/>
      <c r="DS41" s="38"/>
      <c r="DT41" s="40"/>
      <c r="DU41" s="40"/>
      <c r="DV41" s="40"/>
      <c r="DW41" s="40"/>
      <c r="DX41" s="40"/>
      <c r="DY41" s="38"/>
      <c r="DZ41" s="38"/>
      <c r="EA41" s="40"/>
      <c r="EB41" s="40"/>
      <c r="EC41" s="40"/>
      <c r="ED41" s="40"/>
      <c r="EE41" s="40"/>
      <c r="EF41" s="38"/>
      <c r="EG41" s="38"/>
      <c r="EH41" s="40"/>
      <c r="EI41" s="40"/>
      <c r="EJ41" s="40"/>
      <c r="EK41" s="40"/>
      <c r="EL41" s="40"/>
      <c r="EM41" s="38"/>
      <c r="EN41" s="38"/>
      <c r="EO41" s="40"/>
      <c r="EP41" s="40"/>
      <c r="EQ41" s="40"/>
      <c r="ER41" s="40"/>
      <c r="ES41" s="40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</row>
    <row r="42" spans="1:162" ht="15.75">
      <c r="A42" s="3" t="s">
        <v>179</v>
      </c>
      <c r="B42" s="3"/>
      <c r="C42" s="6">
        <v>19300</v>
      </c>
      <c r="D42" s="684"/>
      <c r="E42" s="6"/>
      <c r="F42" s="684" t="s">
        <v>455</v>
      </c>
      <c r="G42" s="4">
        <v>44078</v>
      </c>
      <c r="H42" s="4">
        <f t="shared" si="20"/>
        <v>44101</v>
      </c>
      <c r="I42" s="37"/>
      <c r="J42" s="38"/>
      <c r="K42" s="38"/>
      <c r="L42" s="40"/>
      <c r="M42" s="40"/>
      <c r="N42" s="40"/>
      <c r="O42" s="40"/>
      <c r="P42" s="40"/>
      <c r="Q42" s="38"/>
      <c r="R42" s="38"/>
      <c r="S42" s="40"/>
      <c r="T42" s="40"/>
      <c r="U42" s="40"/>
      <c r="V42" s="40"/>
      <c r="W42" s="40"/>
      <c r="X42" s="38"/>
      <c r="Y42" s="38"/>
      <c r="Z42" s="40"/>
      <c r="AA42" s="40"/>
      <c r="AB42" s="40"/>
      <c r="AC42" s="40"/>
      <c r="AD42" s="40"/>
      <c r="AE42" s="38"/>
      <c r="AF42" s="38"/>
      <c r="AG42" s="40"/>
      <c r="AH42" s="40"/>
      <c r="AI42" s="40"/>
      <c r="AJ42" s="40"/>
      <c r="AK42" s="40"/>
      <c r="AL42" s="38"/>
      <c r="AM42" s="38"/>
      <c r="AN42" s="40"/>
      <c r="AO42" s="40"/>
      <c r="AP42" s="40"/>
      <c r="AQ42" s="40"/>
      <c r="AR42" s="50" t="s">
        <v>304</v>
      </c>
      <c r="AS42" s="38"/>
      <c r="AT42" s="38"/>
      <c r="AU42" s="40"/>
      <c r="AV42" s="40"/>
      <c r="AW42" s="40"/>
      <c r="AX42" s="40"/>
      <c r="AY42" s="40"/>
      <c r="AZ42" s="38"/>
      <c r="BA42" s="38"/>
      <c r="BB42" s="40"/>
      <c r="BC42" s="40"/>
      <c r="BD42" s="40"/>
      <c r="BE42" s="40"/>
      <c r="BF42" s="40"/>
      <c r="BG42" s="38"/>
      <c r="BH42" s="38"/>
      <c r="BI42" s="40"/>
      <c r="BJ42" s="40"/>
      <c r="BK42" s="40"/>
      <c r="BL42" s="40"/>
      <c r="BM42" s="40"/>
      <c r="BN42" s="38"/>
      <c r="BO42" s="38"/>
      <c r="BP42" s="40"/>
      <c r="BQ42" s="40"/>
      <c r="BR42" s="40"/>
      <c r="BS42" s="40"/>
      <c r="BT42" s="40"/>
      <c r="BU42" s="38"/>
      <c r="BV42" s="38"/>
      <c r="BW42" s="40"/>
      <c r="BX42" s="40"/>
      <c r="BY42" s="40"/>
      <c r="BZ42" s="40"/>
      <c r="CA42" s="40"/>
      <c r="CB42" s="38"/>
      <c r="CC42" s="38"/>
      <c r="CD42" s="40"/>
      <c r="CE42" s="40"/>
      <c r="CF42" s="40"/>
      <c r="CG42" s="40"/>
      <c r="CH42" s="40"/>
      <c r="CI42" s="38"/>
      <c r="CJ42" s="38"/>
      <c r="CK42" s="40"/>
      <c r="CL42" s="40"/>
      <c r="CM42" s="40"/>
      <c r="CN42" s="40"/>
      <c r="CO42" s="40"/>
      <c r="CP42" s="38"/>
      <c r="CQ42" s="38"/>
      <c r="CR42" s="40"/>
      <c r="CS42" s="40"/>
      <c r="CT42" s="40"/>
      <c r="CU42" s="40"/>
      <c r="CV42" s="40"/>
      <c r="CW42" s="38"/>
      <c r="CX42" s="38"/>
      <c r="CY42" s="40"/>
      <c r="CZ42" s="40"/>
      <c r="DA42" s="40"/>
      <c r="DB42" s="40"/>
      <c r="DC42" s="40"/>
      <c r="DD42" s="38"/>
      <c r="DE42" s="38"/>
      <c r="DF42" s="40"/>
      <c r="DG42" s="40"/>
      <c r="DH42" s="40"/>
      <c r="DI42" s="40"/>
      <c r="DJ42" s="40"/>
      <c r="DK42" s="38"/>
      <c r="DL42" s="38"/>
      <c r="DM42" s="40"/>
      <c r="DN42" s="40"/>
      <c r="DO42" s="40"/>
      <c r="DP42" s="40"/>
      <c r="DQ42" s="40"/>
      <c r="DR42" s="38"/>
      <c r="DS42" s="38"/>
      <c r="DT42" s="40"/>
      <c r="DU42" s="40"/>
      <c r="DV42" s="40"/>
      <c r="DW42" s="40"/>
      <c r="DX42" s="40"/>
      <c r="DY42" s="38"/>
      <c r="DZ42" s="38"/>
      <c r="EA42" s="40"/>
      <c r="EB42" s="40"/>
      <c r="EC42" s="40"/>
      <c r="ED42" s="40"/>
      <c r="EE42" s="40"/>
      <c r="EF42" s="38"/>
      <c r="EG42" s="38"/>
      <c r="EH42" s="40"/>
      <c r="EI42" s="40"/>
      <c r="EJ42" s="40"/>
      <c r="EK42" s="40"/>
      <c r="EL42" s="40"/>
      <c r="EM42" s="38"/>
      <c r="EN42" s="38"/>
      <c r="EO42" s="40"/>
      <c r="EP42" s="40"/>
      <c r="EQ42" s="40"/>
      <c r="ER42" s="40"/>
      <c r="ES42" s="40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</row>
    <row r="43" spans="1:162" ht="15.75">
      <c r="A43" s="49" t="s">
        <v>85</v>
      </c>
      <c r="B43" s="53"/>
      <c r="C43" s="9">
        <v>19300</v>
      </c>
      <c r="D43" s="684"/>
      <c r="E43" s="9"/>
      <c r="F43" s="684"/>
      <c r="G43" s="4">
        <v>44085</v>
      </c>
      <c r="H43" s="4">
        <f t="shared" si="20"/>
        <v>44108</v>
      </c>
      <c r="I43" s="37"/>
      <c r="J43" s="38"/>
      <c r="K43" s="38"/>
      <c r="L43" s="40"/>
      <c r="M43" s="40"/>
      <c r="N43" s="40"/>
      <c r="O43" s="40"/>
      <c r="P43" s="40"/>
      <c r="Q43" s="38"/>
      <c r="R43" s="38"/>
      <c r="S43" s="40"/>
      <c r="T43" s="40"/>
      <c r="U43" s="40"/>
      <c r="V43" s="40"/>
      <c r="W43" s="40"/>
      <c r="X43" s="38"/>
      <c r="Y43" s="38"/>
      <c r="Z43" s="40"/>
      <c r="AA43" s="40"/>
      <c r="AB43" s="40"/>
      <c r="AC43" s="40"/>
      <c r="AD43" s="40"/>
      <c r="AE43" s="38"/>
      <c r="AF43" s="38"/>
      <c r="AG43" s="40"/>
      <c r="AH43" s="40"/>
      <c r="AI43" s="40"/>
      <c r="AJ43" s="40"/>
      <c r="AK43" s="40"/>
      <c r="AL43" s="38"/>
      <c r="AM43" s="38"/>
      <c r="AN43" s="40"/>
      <c r="AO43" s="40"/>
      <c r="AP43" s="40"/>
      <c r="AQ43" s="40"/>
      <c r="AR43" s="40"/>
      <c r="AS43" s="38"/>
      <c r="AT43" s="38"/>
      <c r="AU43" s="40"/>
      <c r="AV43" s="40"/>
      <c r="AW43" s="40"/>
      <c r="AX43" s="40"/>
      <c r="AY43" s="50" t="s">
        <v>304</v>
      </c>
      <c r="AZ43" s="38"/>
      <c r="BA43" s="38"/>
      <c r="BB43" s="40"/>
      <c r="BC43" s="40"/>
      <c r="BD43" s="40"/>
      <c r="BE43" s="40"/>
      <c r="BF43" s="40"/>
      <c r="BG43" s="38"/>
      <c r="BH43" s="38"/>
      <c r="BI43" s="40"/>
      <c r="BJ43" s="40"/>
      <c r="BK43" s="40"/>
      <c r="BL43" s="40"/>
      <c r="BM43" s="40"/>
      <c r="BN43" s="38"/>
      <c r="BO43" s="38"/>
      <c r="BP43" s="40"/>
      <c r="BQ43" s="40"/>
      <c r="BR43" s="40"/>
      <c r="BS43" s="40"/>
      <c r="BT43" s="40"/>
      <c r="BU43" s="38"/>
      <c r="BV43" s="38"/>
      <c r="BW43" s="40"/>
      <c r="BX43" s="40"/>
      <c r="BY43" s="40"/>
      <c r="BZ43" s="40"/>
      <c r="CA43" s="40"/>
      <c r="CB43" s="38"/>
      <c r="CC43" s="38"/>
      <c r="CD43" s="40"/>
      <c r="CE43" s="40"/>
      <c r="CF43" s="40"/>
      <c r="CG43" s="40"/>
      <c r="CH43" s="40"/>
      <c r="CI43" s="38"/>
      <c r="CJ43" s="38"/>
      <c r="CK43" s="40"/>
      <c r="CL43" s="40"/>
      <c r="CM43" s="40"/>
      <c r="CN43" s="40"/>
      <c r="CO43" s="40"/>
      <c r="CP43" s="38"/>
      <c r="CQ43" s="38"/>
      <c r="CR43" s="40"/>
      <c r="CS43" s="40"/>
      <c r="CT43" s="40"/>
      <c r="CU43" s="40"/>
      <c r="CV43" s="40"/>
      <c r="CW43" s="38"/>
      <c r="CX43" s="38"/>
      <c r="CY43" s="40"/>
      <c r="CZ43" s="40"/>
      <c r="DA43" s="40"/>
      <c r="DB43" s="40"/>
      <c r="DC43" s="40"/>
      <c r="DD43" s="38"/>
      <c r="DE43" s="38"/>
      <c r="DF43" s="40"/>
      <c r="DG43" s="40"/>
      <c r="DH43" s="40"/>
      <c r="DI43" s="40"/>
      <c r="DJ43" s="40"/>
      <c r="DK43" s="38"/>
      <c r="DL43" s="38"/>
      <c r="DM43" s="40"/>
      <c r="DN43" s="40"/>
      <c r="DO43" s="40"/>
      <c r="DP43" s="40"/>
      <c r="DQ43" s="40"/>
      <c r="DR43" s="38"/>
      <c r="DS43" s="38"/>
      <c r="DT43" s="40"/>
      <c r="DU43" s="40"/>
      <c r="DV43" s="40"/>
      <c r="DW43" s="40"/>
      <c r="DX43" s="40"/>
      <c r="DY43" s="38"/>
      <c r="DZ43" s="38"/>
      <c r="EA43" s="40"/>
      <c r="EB43" s="40"/>
      <c r="EC43" s="40"/>
      <c r="ED43" s="40"/>
      <c r="EE43" s="40"/>
      <c r="EF43" s="38"/>
      <c r="EG43" s="38"/>
      <c r="EH43" s="40"/>
      <c r="EI43" s="40"/>
      <c r="EJ43" s="40"/>
      <c r="EK43" s="40"/>
      <c r="EL43" s="40"/>
      <c r="EM43" s="38"/>
      <c r="EN43" s="38"/>
      <c r="EO43" s="40"/>
      <c r="EP43" s="40"/>
      <c r="EQ43" s="40"/>
      <c r="ER43" s="40"/>
      <c r="ES43" s="40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</row>
    <row r="44" spans="1:162" ht="15.75">
      <c r="A44" s="3" t="s">
        <v>181</v>
      </c>
      <c r="B44" s="3"/>
      <c r="C44" s="6">
        <v>19300</v>
      </c>
      <c r="D44" s="684"/>
      <c r="E44" s="6"/>
      <c r="F44" s="684"/>
      <c r="G44" s="4">
        <v>44095</v>
      </c>
      <c r="H44" s="4">
        <f t="shared" si="20"/>
        <v>44118</v>
      </c>
      <c r="I44" s="37"/>
      <c r="J44" s="38"/>
      <c r="K44" s="38"/>
      <c r="L44" s="40"/>
      <c r="M44" s="40"/>
      <c r="N44" s="40"/>
      <c r="O44" s="40"/>
      <c r="P44" s="40"/>
      <c r="Q44" s="38"/>
      <c r="R44" s="38"/>
      <c r="S44" s="40"/>
      <c r="T44" s="40"/>
      <c r="U44" s="40"/>
      <c r="V44" s="40"/>
      <c r="W44" s="40"/>
      <c r="X44" s="38"/>
      <c r="Y44" s="38"/>
      <c r="Z44" s="40"/>
      <c r="AA44" s="40"/>
      <c r="AB44" s="40"/>
      <c r="AC44" s="40"/>
      <c r="AD44" s="40"/>
      <c r="AE44" s="38"/>
      <c r="AF44" s="38"/>
      <c r="AG44" s="40"/>
      <c r="AH44" s="40"/>
      <c r="AI44" s="40"/>
      <c r="AJ44" s="40"/>
      <c r="AK44" s="40"/>
      <c r="AL44" s="38"/>
      <c r="AM44" s="38"/>
      <c r="AN44" s="40"/>
      <c r="AO44" s="40"/>
      <c r="AP44" s="40"/>
      <c r="AQ44" s="40"/>
      <c r="AR44" s="40"/>
      <c r="AS44" s="38"/>
      <c r="AT44" s="38"/>
      <c r="AU44" s="40"/>
      <c r="AV44" s="40"/>
      <c r="AW44" s="40"/>
      <c r="AX44" s="40"/>
      <c r="AY44" s="40"/>
      <c r="AZ44" s="38"/>
      <c r="BA44" s="38"/>
      <c r="BB44" s="40"/>
      <c r="BC44" s="40"/>
      <c r="BD44" s="40"/>
      <c r="BE44" s="40"/>
      <c r="BF44" s="52"/>
      <c r="BG44" s="38"/>
      <c r="BH44" s="38"/>
      <c r="BI44" s="50" t="s">
        <v>304</v>
      </c>
      <c r="BJ44" s="40"/>
      <c r="BK44" s="40"/>
      <c r="BL44" s="40"/>
      <c r="BM44" s="40"/>
      <c r="BN44" s="38"/>
      <c r="BO44" s="38"/>
      <c r="BP44" s="40"/>
      <c r="BQ44" s="40"/>
      <c r="BR44" s="40"/>
      <c r="BS44" s="40"/>
      <c r="BT44" s="40"/>
      <c r="BU44" s="38"/>
      <c r="BV44" s="38"/>
      <c r="BW44" s="40"/>
      <c r="BX44" s="40"/>
      <c r="BY44" s="40"/>
      <c r="BZ44" s="40"/>
      <c r="CA44" s="40"/>
      <c r="CB44" s="38"/>
      <c r="CC44" s="38"/>
      <c r="CD44" s="40"/>
      <c r="CE44" s="40"/>
      <c r="CF44" s="40"/>
      <c r="CG44" s="40"/>
      <c r="CH44" s="40"/>
      <c r="CI44" s="38"/>
      <c r="CJ44" s="38"/>
      <c r="CK44" s="40"/>
      <c r="CL44" s="40"/>
      <c r="CM44" s="40"/>
      <c r="CN44" s="40"/>
      <c r="CO44" s="40"/>
      <c r="CP44" s="38"/>
      <c r="CQ44" s="38"/>
      <c r="CR44" s="40"/>
      <c r="CS44" s="40"/>
      <c r="CT44" s="40"/>
      <c r="CU44" s="40"/>
      <c r="CV44" s="40"/>
      <c r="CW44" s="38"/>
      <c r="CX44" s="38"/>
      <c r="CY44" s="40"/>
      <c r="CZ44" s="40"/>
      <c r="DA44" s="40"/>
      <c r="DB44" s="40"/>
      <c r="DC44" s="40"/>
      <c r="DD44" s="38"/>
      <c r="DE44" s="38"/>
      <c r="DF44" s="40"/>
      <c r="DG44" s="40"/>
      <c r="DH44" s="40"/>
      <c r="DI44" s="40"/>
      <c r="DJ44" s="40"/>
      <c r="DK44" s="38"/>
      <c r="DL44" s="38"/>
      <c r="DM44" s="40"/>
      <c r="DN44" s="40"/>
      <c r="DO44" s="40"/>
      <c r="DP44" s="40"/>
      <c r="DQ44" s="40"/>
      <c r="DR44" s="38"/>
      <c r="DS44" s="38"/>
      <c r="DT44" s="40"/>
      <c r="DU44" s="40"/>
      <c r="DV44" s="40"/>
      <c r="DW44" s="40"/>
      <c r="DX44" s="40"/>
      <c r="DY44" s="38"/>
      <c r="DZ44" s="38"/>
      <c r="EA44" s="40"/>
      <c r="EB44" s="40"/>
      <c r="EC44" s="40"/>
      <c r="ED44" s="40"/>
      <c r="EE44" s="40"/>
      <c r="EF44" s="38"/>
      <c r="EG44" s="38"/>
      <c r="EH44" s="40"/>
      <c r="EI44" s="40"/>
      <c r="EJ44" s="40"/>
      <c r="EK44" s="40"/>
      <c r="EL44" s="40"/>
      <c r="EM44" s="38"/>
      <c r="EN44" s="38"/>
      <c r="EO44" s="40"/>
      <c r="EP44" s="40"/>
      <c r="EQ44" s="40"/>
      <c r="ER44" s="40"/>
      <c r="ES44" s="40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</row>
    <row r="45" spans="1:162" ht="15.75">
      <c r="A45" s="3" t="s">
        <v>184</v>
      </c>
      <c r="B45" s="3"/>
      <c r="C45" s="6">
        <v>19300</v>
      </c>
      <c r="D45" s="684"/>
      <c r="E45" s="6"/>
      <c r="F45" s="684"/>
      <c r="G45" s="2">
        <v>44102</v>
      </c>
      <c r="H45" s="4">
        <f t="shared" si="20"/>
        <v>44125</v>
      </c>
      <c r="I45" s="37"/>
      <c r="J45" s="38"/>
      <c r="K45" s="38"/>
      <c r="L45" s="40"/>
      <c r="M45" s="40"/>
      <c r="N45" s="40"/>
      <c r="O45" s="40"/>
      <c r="P45" s="40"/>
      <c r="Q45" s="38"/>
      <c r="R45" s="38"/>
      <c r="S45" s="40"/>
      <c r="T45" s="40"/>
      <c r="U45" s="40"/>
      <c r="V45" s="40"/>
      <c r="W45" s="40"/>
      <c r="X45" s="38"/>
      <c r="Y45" s="38"/>
      <c r="Z45" s="40"/>
      <c r="AA45" s="40"/>
      <c r="AB45" s="40"/>
      <c r="AC45" s="40"/>
      <c r="AD45" s="40"/>
      <c r="AE45" s="38"/>
      <c r="AF45" s="38"/>
      <c r="AG45" s="40"/>
      <c r="AH45" s="40"/>
      <c r="AI45" s="40"/>
      <c r="AJ45" s="40"/>
      <c r="AK45" s="40"/>
      <c r="AL45" s="38"/>
      <c r="AM45" s="38"/>
      <c r="AN45" s="40"/>
      <c r="AO45" s="40"/>
      <c r="AP45" s="40"/>
      <c r="AQ45" s="40"/>
      <c r="AR45" s="40"/>
      <c r="AS45" s="38"/>
      <c r="AT45" s="38"/>
      <c r="AU45" s="40"/>
      <c r="AV45" s="40"/>
      <c r="AW45" s="40"/>
      <c r="AX45" s="40"/>
      <c r="AY45" s="40"/>
      <c r="AZ45" s="38"/>
      <c r="BA45" s="38"/>
      <c r="BB45" s="40"/>
      <c r="BC45" s="40"/>
      <c r="BD45" s="40"/>
      <c r="BE45" s="40"/>
      <c r="BF45" s="40"/>
      <c r="BG45" s="38"/>
      <c r="BH45" s="38"/>
      <c r="BI45" s="40"/>
      <c r="BJ45" s="40"/>
      <c r="BK45" s="40"/>
      <c r="BL45" s="40"/>
      <c r="BM45" s="40"/>
      <c r="BN45" s="38"/>
      <c r="BO45" s="38"/>
      <c r="BP45" s="50" t="s">
        <v>304</v>
      </c>
      <c r="BQ45" s="40"/>
      <c r="BR45" s="40"/>
      <c r="BS45" s="40"/>
      <c r="BT45" s="40"/>
      <c r="BU45" s="38"/>
      <c r="BV45" s="38"/>
      <c r="BW45" s="40"/>
      <c r="BX45" s="40"/>
      <c r="BY45" s="40"/>
      <c r="BZ45" s="40"/>
      <c r="CA45" s="40"/>
      <c r="CB45" s="38"/>
      <c r="CC45" s="38"/>
      <c r="CD45" s="40"/>
      <c r="CE45" s="40"/>
      <c r="CF45" s="40"/>
      <c r="CG45" s="40"/>
      <c r="CH45" s="40"/>
      <c r="CI45" s="38"/>
      <c r="CJ45" s="38"/>
      <c r="CK45" s="40"/>
      <c r="CL45" s="40"/>
      <c r="CM45" s="40"/>
      <c r="CN45" s="40"/>
      <c r="CO45" s="40"/>
      <c r="CP45" s="38"/>
      <c r="CQ45" s="38"/>
      <c r="CR45" s="40"/>
      <c r="CS45" s="40"/>
      <c r="CT45" s="40"/>
      <c r="CU45" s="40"/>
      <c r="CV45" s="40"/>
      <c r="CW45" s="38"/>
      <c r="CX45" s="38"/>
      <c r="CY45" s="40"/>
      <c r="CZ45" s="40"/>
      <c r="DA45" s="40"/>
      <c r="DB45" s="40"/>
      <c r="DC45" s="40"/>
      <c r="DD45" s="38"/>
      <c r="DE45" s="38"/>
      <c r="DF45" s="40"/>
      <c r="DG45" s="40"/>
      <c r="DH45" s="40"/>
      <c r="DI45" s="40"/>
      <c r="DJ45" s="40"/>
      <c r="DK45" s="38"/>
      <c r="DL45" s="38"/>
      <c r="DM45" s="40"/>
      <c r="DN45" s="40"/>
      <c r="DO45" s="40"/>
      <c r="DP45" s="40"/>
      <c r="DQ45" s="40"/>
      <c r="DR45" s="38"/>
      <c r="DS45" s="38"/>
      <c r="DT45" s="40"/>
      <c r="DU45" s="40"/>
      <c r="DV45" s="40"/>
      <c r="DW45" s="40"/>
      <c r="DX45" s="40"/>
      <c r="DY45" s="38"/>
      <c r="DZ45" s="38"/>
      <c r="EA45" s="40"/>
      <c r="EB45" s="40"/>
      <c r="EC45" s="40"/>
      <c r="ED45" s="40"/>
      <c r="EE45" s="40"/>
      <c r="EF45" s="38"/>
      <c r="EG45" s="38"/>
      <c r="EH45" s="40"/>
      <c r="EI45" s="40"/>
      <c r="EJ45" s="40"/>
      <c r="EK45" s="40"/>
      <c r="EL45" s="40"/>
      <c r="EM45" s="38"/>
      <c r="EN45" s="38"/>
      <c r="EO45" s="40"/>
      <c r="EP45" s="40"/>
      <c r="EQ45" s="40"/>
      <c r="ER45" s="40"/>
      <c r="ES45" s="40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</row>
    <row r="46" spans="1:162" ht="15.75">
      <c r="A46" s="49" t="s">
        <v>87</v>
      </c>
      <c r="B46" s="53"/>
      <c r="C46" s="6">
        <v>19300</v>
      </c>
      <c r="D46" s="684"/>
      <c r="E46" s="6"/>
      <c r="F46" s="684"/>
      <c r="G46" s="4">
        <v>44109</v>
      </c>
      <c r="H46" s="4">
        <f t="shared" si="20"/>
        <v>44132</v>
      </c>
      <c r="I46" s="37"/>
      <c r="J46" s="38"/>
      <c r="K46" s="38"/>
      <c r="L46" s="40"/>
      <c r="M46" s="40"/>
      <c r="N46" s="40"/>
      <c r="O46" s="40"/>
      <c r="P46" s="40"/>
      <c r="Q46" s="38"/>
      <c r="R46" s="38"/>
      <c r="S46" s="40"/>
      <c r="T46" s="40"/>
      <c r="U46" s="40"/>
      <c r="V46" s="40"/>
      <c r="W46" s="40"/>
      <c r="X46" s="38"/>
      <c r="Y46" s="38"/>
      <c r="Z46" s="40"/>
      <c r="AA46" s="40"/>
      <c r="AB46" s="40"/>
      <c r="AC46" s="40"/>
      <c r="AD46" s="40"/>
      <c r="AE46" s="38"/>
      <c r="AF46" s="38"/>
      <c r="AG46" s="40"/>
      <c r="AH46" s="40"/>
      <c r="AI46" s="40"/>
      <c r="AJ46" s="40"/>
      <c r="AK46" s="40"/>
      <c r="AL46" s="38"/>
      <c r="AM46" s="38"/>
      <c r="AN46" s="40"/>
      <c r="AO46" s="40"/>
      <c r="AP46" s="40"/>
      <c r="AQ46" s="40"/>
      <c r="AR46" s="40"/>
      <c r="AS46" s="38"/>
      <c r="AT46" s="38"/>
      <c r="AU46" s="40"/>
      <c r="AV46" s="40"/>
      <c r="AW46" s="40"/>
      <c r="AX46" s="40"/>
      <c r="AY46" s="40"/>
      <c r="AZ46" s="38"/>
      <c r="BA46" s="38"/>
      <c r="BB46" s="40"/>
      <c r="BC46" s="40"/>
      <c r="BD46" s="40"/>
      <c r="BE46" s="40"/>
      <c r="BF46" s="40"/>
      <c r="BG46" s="38"/>
      <c r="BH46" s="38"/>
      <c r="BI46" s="40"/>
      <c r="BJ46" s="40"/>
      <c r="BK46" s="40"/>
      <c r="BL46" s="40"/>
      <c r="BM46" s="40"/>
      <c r="BN46" s="38"/>
      <c r="BO46" s="38"/>
      <c r="BP46" s="40"/>
      <c r="BQ46" s="40"/>
      <c r="BR46" s="40"/>
      <c r="BS46" s="40"/>
      <c r="BT46" s="40"/>
      <c r="BU46" s="38"/>
      <c r="BV46" s="38"/>
      <c r="BW46" s="50" t="s">
        <v>304</v>
      </c>
      <c r="BX46" s="40"/>
      <c r="BY46" s="40"/>
      <c r="BZ46" s="40"/>
      <c r="CA46" s="40"/>
      <c r="CB46" s="38"/>
      <c r="CC46" s="38"/>
      <c r="CD46" s="40"/>
      <c r="CE46" s="40"/>
      <c r="CF46" s="40"/>
      <c r="CG46" s="40"/>
      <c r="CH46" s="40"/>
      <c r="CI46" s="38"/>
      <c r="CJ46" s="38"/>
      <c r="CK46" s="40"/>
      <c r="CL46" s="40"/>
      <c r="CM46" s="40"/>
      <c r="CN46" s="40"/>
      <c r="CO46" s="40"/>
      <c r="CP46" s="38"/>
      <c r="CQ46" s="38"/>
      <c r="CR46" s="40"/>
      <c r="CS46" s="40"/>
      <c r="CT46" s="40"/>
      <c r="CU46" s="40"/>
      <c r="CV46" s="40"/>
      <c r="CW46" s="38"/>
      <c r="CX46" s="38"/>
      <c r="CY46" s="40"/>
      <c r="CZ46" s="40"/>
      <c r="DA46" s="40"/>
      <c r="DB46" s="40"/>
      <c r="DC46" s="40"/>
      <c r="DD46" s="38"/>
      <c r="DE46" s="38"/>
      <c r="DF46" s="40"/>
      <c r="DG46" s="40"/>
      <c r="DH46" s="40"/>
      <c r="DI46" s="40"/>
      <c r="DJ46" s="40"/>
      <c r="DK46" s="38"/>
      <c r="DL46" s="38"/>
      <c r="DM46" s="40"/>
      <c r="DN46" s="40"/>
      <c r="DO46" s="40"/>
      <c r="DP46" s="40"/>
      <c r="DQ46" s="40"/>
      <c r="DR46" s="38"/>
      <c r="DS46" s="38"/>
      <c r="DT46" s="40"/>
      <c r="DU46" s="40"/>
      <c r="DV46" s="40"/>
      <c r="DW46" s="40"/>
      <c r="DX46" s="40"/>
      <c r="DY46" s="38"/>
      <c r="DZ46" s="38"/>
      <c r="EA46" s="40"/>
      <c r="EB46" s="40"/>
      <c r="EC46" s="40"/>
      <c r="ED46" s="40"/>
      <c r="EE46" s="40"/>
      <c r="EF46" s="38"/>
      <c r="EG46" s="38"/>
      <c r="EH46" s="40"/>
      <c r="EI46" s="40"/>
      <c r="EJ46" s="40"/>
      <c r="EK46" s="40"/>
      <c r="EL46" s="40"/>
      <c r="EM46" s="38"/>
      <c r="EN46" s="38"/>
      <c r="EO46" s="40"/>
      <c r="EP46" s="40"/>
      <c r="EQ46" s="40"/>
      <c r="ER46" s="40"/>
      <c r="ES46" s="40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</row>
    <row r="47" spans="1:162" ht="15.75">
      <c r="A47" s="3" t="s">
        <v>257</v>
      </c>
      <c r="B47" s="8"/>
      <c r="C47" s="6">
        <v>19300</v>
      </c>
      <c r="D47" s="684"/>
      <c r="E47" s="6"/>
      <c r="F47" s="684"/>
      <c r="G47" s="4">
        <v>44116</v>
      </c>
      <c r="H47" s="4">
        <f t="shared" si="20"/>
        <v>44139</v>
      </c>
      <c r="I47" s="37"/>
      <c r="J47" s="38"/>
      <c r="K47" s="38"/>
      <c r="L47" s="40"/>
      <c r="M47" s="40"/>
      <c r="N47" s="40"/>
      <c r="O47" s="40"/>
      <c r="P47" s="40"/>
      <c r="Q47" s="38"/>
      <c r="R47" s="38"/>
      <c r="S47" s="40"/>
      <c r="T47" s="40"/>
      <c r="U47" s="40"/>
      <c r="V47" s="40"/>
      <c r="W47" s="40"/>
      <c r="X47" s="38"/>
      <c r="Y47" s="38"/>
      <c r="Z47" s="40"/>
      <c r="AA47" s="40"/>
      <c r="AB47" s="40"/>
      <c r="AC47" s="40"/>
      <c r="AD47" s="40"/>
      <c r="AE47" s="38"/>
      <c r="AF47" s="38"/>
      <c r="AG47" s="40"/>
      <c r="AH47" s="40"/>
      <c r="AI47" s="40"/>
      <c r="AJ47" s="40"/>
      <c r="AK47" s="40"/>
      <c r="AL47" s="38"/>
      <c r="AM47" s="38"/>
      <c r="AN47" s="40"/>
      <c r="AO47" s="40"/>
      <c r="AP47" s="40"/>
      <c r="AQ47" s="40"/>
      <c r="AR47" s="40"/>
      <c r="AS47" s="38"/>
      <c r="AT47" s="38"/>
      <c r="AU47" s="40"/>
      <c r="AV47" s="40"/>
      <c r="AW47" s="40"/>
      <c r="AX47" s="40"/>
      <c r="AY47" s="40"/>
      <c r="AZ47" s="38"/>
      <c r="BA47" s="38"/>
      <c r="BB47" s="40"/>
      <c r="BC47" s="40"/>
      <c r="BD47" s="40"/>
      <c r="BE47" s="40"/>
      <c r="BF47" s="40"/>
      <c r="BG47" s="38"/>
      <c r="BH47" s="38"/>
      <c r="BI47" s="40"/>
      <c r="BJ47" s="40"/>
      <c r="BK47" s="40"/>
      <c r="BL47" s="40"/>
      <c r="BM47" s="40"/>
      <c r="BN47" s="38"/>
      <c r="BO47" s="38"/>
      <c r="BP47" s="40"/>
      <c r="BQ47" s="40"/>
      <c r="BR47" s="40"/>
      <c r="BS47" s="40"/>
      <c r="BT47" s="40"/>
      <c r="BU47" s="38"/>
      <c r="BV47" s="38"/>
      <c r="BW47" s="40"/>
      <c r="BX47" s="40"/>
      <c r="BY47" s="40"/>
      <c r="BZ47" s="40"/>
      <c r="CA47" s="40"/>
      <c r="CB47" s="38"/>
      <c r="CC47" s="38"/>
      <c r="CD47" s="50" t="s">
        <v>304</v>
      </c>
      <c r="CE47" s="40"/>
      <c r="CF47" s="40"/>
      <c r="CG47" s="40"/>
      <c r="CH47" s="40"/>
      <c r="CI47" s="38"/>
      <c r="CJ47" s="38"/>
      <c r="CK47" s="40"/>
      <c r="CL47" s="40"/>
      <c r="CM47" s="40"/>
      <c r="CN47" s="40"/>
      <c r="CO47" s="40"/>
      <c r="CP47" s="38"/>
      <c r="CQ47" s="38"/>
      <c r="CR47" s="40"/>
      <c r="CS47" s="40"/>
      <c r="CT47" s="40"/>
      <c r="CU47" s="40"/>
      <c r="CV47" s="40"/>
      <c r="CW47" s="38"/>
      <c r="CX47" s="38"/>
      <c r="CY47" s="40"/>
      <c r="CZ47" s="40"/>
      <c r="DA47" s="40"/>
      <c r="DB47" s="40"/>
      <c r="DC47" s="40"/>
      <c r="DD47" s="38"/>
      <c r="DE47" s="38"/>
      <c r="DF47" s="40"/>
      <c r="DG47" s="40"/>
      <c r="DH47" s="40"/>
      <c r="DI47" s="40"/>
      <c r="DJ47" s="40"/>
      <c r="DK47" s="38"/>
      <c r="DL47" s="38"/>
      <c r="DM47" s="40"/>
      <c r="DN47" s="40"/>
      <c r="DO47" s="40"/>
      <c r="DP47" s="40"/>
      <c r="DQ47" s="40"/>
      <c r="DR47" s="38"/>
      <c r="DS47" s="38"/>
      <c r="DT47" s="40"/>
      <c r="DU47" s="40"/>
      <c r="DV47" s="40"/>
      <c r="DW47" s="40"/>
      <c r="DX47" s="40"/>
      <c r="DY47" s="38"/>
      <c r="DZ47" s="38"/>
      <c r="EA47" s="40"/>
      <c r="EB47" s="40"/>
      <c r="EC47" s="40"/>
      <c r="ED47" s="40"/>
      <c r="EE47" s="40"/>
      <c r="EF47" s="38"/>
      <c r="EG47" s="38"/>
      <c r="EH47" s="40"/>
      <c r="EI47" s="40"/>
      <c r="EJ47" s="40"/>
      <c r="EK47" s="40"/>
      <c r="EL47" s="40"/>
      <c r="EM47" s="38"/>
      <c r="EN47" s="38"/>
      <c r="EO47" s="40"/>
      <c r="EP47" s="40"/>
      <c r="EQ47" s="40"/>
      <c r="ER47" s="40"/>
      <c r="ES47" s="40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</row>
    <row r="48" spans="1:162" ht="15.75">
      <c r="A48" s="3" t="s">
        <v>456</v>
      </c>
      <c r="B48" s="8" t="s">
        <v>24</v>
      </c>
      <c r="C48" s="51">
        <v>6600</v>
      </c>
      <c r="D48" s="684"/>
      <c r="E48" s="6"/>
      <c r="F48" s="684"/>
      <c r="G48" s="4"/>
      <c r="H48" s="4"/>
      <c r="I48" s="37"/>
      <c r="J48" s="38"/>
      <c r="K48" s="38"/>
      <c r="L48" s="40"/>
      <c r="M48" s="40"/>
      <c r="N48" s="40"/>
      <c r="O48" s="40"/>
      <c r="P48" s="40"/>
      <c r="Q48" s="38"/>
      <c r="R48" s="38"/>
      <c r="S48" s="40"/>
      <c r="T48" s="40"/>
      <c r="U48" s="40"/>
      <c r="V48" s="40"/>
      <c r="W48" s="40"/>
      <c r="X48" s="38"/>
      <c r="Y48" s="38"/>
      <c r="Z48" s="40"/>
      <c r="AA48" s="40"/>
      <c r="AB48" s="40"/>
      <c r="AC48" s="40"/>
      <c r="AD48" s="40"/>
      <c r="AE48" s="38"/>
      <c r="AF48" s="38"/>
      <c r="AG48" s="40"/>
      <c r="AH48" s="40"/>
      <c r="AI48" s="40"/>
      <c r="AJ48" s="40"/>
      <c r="AK48" s="40"/>
      <c r="AL48" s="38"/>
      <c r="AM48" s="38"/>
      <c r="AN48" s="40"/>
      <c r="AO48" s="40"/>
      <c r="AP48" s="40"/>
      <c r="AQ48" s="40"/>
      <c r="AR48" s="40"/>
      <c r="AS48" s="38"/>
      <c r="AT48" s="38"/>
      <c r="AU48" s="40"/>
      <c r="AV48" s="40"/>
      <c r="AW48" s="40"/>
      <c r="AX48" s="40"/>
      <c r="AY48" s="40"/>
      <c r="AZ48" s="38"/>
      <c r="BA48" s="38"/>
      <c r="BB48" s="40"/>
      <c r="BC48" s="40"/>
      <c r="BD48" s="40"/>
      <c r="BE48" s="40"/>
      <c r="BF48" s="40"/>
      <c r="BG48" s="38"/>
      <c r="BH48" s="38"/>
      <c r="BI48" s="40"/>
      <c r="BJ48" s="40"/>
      <c r="BK48" s="40"/>
      <c r="BL48" s="40"/>
      <c r="BM48" s="40"/>
      <c r="BN48" s="38"/>
      <c r="BO48" s="38"/>
      <c r="BP48" s="40"/>
      <c r="BQ48" s="40"/>
      <c r="BR48" s="40"/>
      <c r="BS48" s="40"/>
      <c r="BT48" s="40"/>
      <c r="BU48" s="38"/>
      <c r="BV48" s="38"/>
      <c r="BW48" s="40"/>
      <c r="BX48" s="40"/>
      <c r="BY48" s="40"/>
      <c r="BZ48" s="40"/>
      <c r="CA48" s="40"/>
      <c r="CB48" s="38"/>
      <c r="CC48" s="38"/>
      <c r="CD48" s="40"/>
      <c r="CE48" s="40"/>
      <c r="CF48" s="40"/>
      <c r="CG48" s="40"/>
      <c r="CH48" s="40"/>
      <c r="CI48" s="38"/>
      <c r="CJ48" s="38"/>
      <c r="CK48" s="40"/>
      <c r="CL48" s="40"/>
      <c r="CM48" s="40"/>
      <c r="CN48" s="40"/>
      <c r="CO48" s="40"/>
      <c r="CP48" s="38"/>
      <c r="CQ48" s="38"/>
      <c r="CR48" s="40"/>
      <c r="CS48" s="40"/>
      <c r="CT48" s="40"/>
      <c r="CU48" s="40"/>
      <c r="CV48" s="40"/>
      <c r="CW48" s="38"/>
      <c r="CX48" s="38"/>
      <c r="CY48" s="40"/>
      <c r="CZ48" s="40"/>
      <c r="DA48" s="40"/>
      <c r="DB48" s="40"/>
      <c r="DC48" s="40"/>
      <c r="DD48" s="38"/>
      <c r="DE48" s="38"/>
      <c r="DF48" s="40"/>
      <c r="DG48" s="40"/>
      <c r="DH48" s="40"/>
      <c r="DI48" s="40"/>
      <c r="DJ48" s="40"/>
      <c r="DK48" s="38"/>
      <c r="DL48" s="38"/>
      <c r="DM48" s="40"/>
      <c r="DN48" s="40"/>
      <c r="DO48" s="40"/>
      <c r="DP48" s="40"/>
      <c r="DQ48" s="40"/>
      <c r="DR48" s="38"/>
      <c r="DS48" s="38"/>
      <c r="DT48" s="40"/>
      <c r="DU48" s="40"/>
      <c r="DV48" s="40"/>
      <c r="DW48" s="40"/>
      <c r="DX48" s="40"/>
      <c r="DY48" s="38"/>
      <c r="DZ48" s="38"/>
      <c r="EA48" s="40"/>
      <c r="EB48" s="40"/>
      <c r="EC48" s="40"/>
      <c r="ED48" s="40"/>
      <c r="EE48" s="40"/>
      <c r="EF48" s="38"/>
      <c r="EG48" s="38"/>
      <c r="EH48" s="40"/>
      <c r="EI48" s="40"/>
      <c r="EJ48" s="40"/>
      <c r="EK48" s="40"/>
      <c r="EL48" s="40"/>
      <c r="EM48" s="38"/>
      <c r="EN48" s="38"/>
      <c r="EO48" s="40"/>
      <c r="EP48" s="40"/>
      <c r="EQ48" s="40"/>
      <c r="ER48" s="40"/>
      <c r="ES48" s="40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</row>
    <row r="49" spans="1:162" ht="15.75">
      <c r="A49" s="3" t="s">
        <v>261</v>
      </c>
      <c r="B49" s="53"/>
      <c r="C49" s="6">
        <v>19300</v>
      </c>
      <c r="D49" s="684"/>
      <c r="E49" s="6"/>
      <c r="F49" s="684"/>
      <c r="G49" s="4"/>
      <c r="H49" s="4"/>
      <c r="I49" s="37"/>
      <c r="J49" s="38"/>
      <c r="K49" s="38"/>
      <c r="L49" s="40"/>
      <c r="M49" s="40"/>
      <c r="N49" s="40"/>
      <c r="O49" s="40"/>
      <c r="P49" s="40"/>
      <c r="Q49" s="38"/>
      <c r="R49" s="38"/>
      <c r="S49" s="40"/>
      <c r="T49" s="40"/>
      <c r="U49" s="40"/>
      <c r="V49" s="40"/>
      <c r="W49" s="40"/>
      <c r="X49" s="38"/>
      <c r="Y49" s="38"/>
      <c r="Z49" s="40"/>
      <c r="AA49" s="40"/>
      <c r="AB49" s="40"/>
      <c r="AC49" s="40"/>
      <c r="AD49" s="40"/>
      <c r="AE49" s="38"/>
      <c r="AF49" s="38"/>
      <c r="AG49" s="40"/>
      <c r="AH49" s="40"/>
      <c r="AI49" s="40"/>
      <c r="AJ49" s="40"/>
      <c r="AK49" s="40"/>
      <c r="AL49" s="38"/>
      <c r="AM49" s="38"/>
      <c r="AN49" s="40"/>
      <c r="AO49" s="40"/>
      <c r="AP49" s="40"/>
      <c r="AQ49" s="40"/>
      <c r="AR49" s="40"/>
      <c r="AS49" s="38"/>
      <c r="AT49" s="38"/>
      <c r="AU49" s="40"/>
      <c r="AV49" s="40"/>
      <c r="AW49" s="40"/>
      <c r="AX49" s="40"/>
      <c r="AY49" s="40"/>
      <c r="AZ49" s="38"/>
      <c r="BA49" s="38"/>
      <c r="BB49" s="40"/>
      <c r="BC49" s="40"/>
      <c r="BD49" s="40"/>
      <c r="BE49" s="40"/>
      <c r="BF49" s="40"/>
      <c r="BG49" s="38"/>
      <c r="BH49" s="38"/>
      <c r="BI49" s="40"/>
      <c r="BJ49" s="40"/>
      <c r="BK49" s="40"/>
      <c r="BL49" s="40"/>
      <c r="BM49" s="40"/>
      <c r="BN49" s="38"/>
      <c r="BO49" s="38"/>
      <c r="BP49" s="40"/>
      <c r="BQ49" s="40"/>
      <c r="BR49" s="40"/>
      <c r="BS49" s="40"/>
      <c r="BT49" s="40"/>
      <c r="BU49" s="38"/>
      <c r="BV49" s="38"/>
      <c r="BW49" s="40"/>
      <c r="BX49" s="40"/>
      <c r="BY49" s="40"/>
      <c r="BZ49" s="40"/>
      <c r="CA49" s="40"/>
      <c r="CB49" s="38"/>
      <c r="CC49" s="38"/>
      <c r="CD49" s="40"/>
      <c r="CE49" s="40"/>
      <c r="CF49" s="40"/>
      <c r="CG49" s="40"/>
      <c r="CH49" s="40"/>
      <c r="CI49" s="38"/>
      <c r="CJ49" s="38"/>
      <c r="CK49" s="40"/>
      <c r="CL49" s="40"/>
      <c r="CM49" s="40"/>
      <c r="CN49" s="40"/>
      <c r="CO49" s="40"/>
      <c r="CP49" s="38"/>
      <c r="CQ49" s="38"/>
      <c r="CR49" s="40"/>
      <c r="CS49" s="40"/>
      <c r="CT49" s="40"/>
      <c r="CU49" s="40"/>
      <c r="CV49" s="40"/>
      <c r="CW49" s="38"/>
      <c r="CX49" s="38"/>
      <c r="CY49" s="40"/>
      <c r="CZ49" s="40"/>
      <c r="DA49" s="40"/>
      <c r="DB49" s="40"/>
      <c r="DC49" s="40"/>
      <c r="DD49" s="38"/>
      <c r="DE49" s="38"/>
      <c r="DF49" s="40"/>
      <c r="DG49" s="40"/>
      <c r="DH49" s="40"/>
      <c r="DI49" s="40"/>
      <c r="DJ49" s="40"/>
      <c r="DK49" s="38"/>
      <c r="DL49" s="38"/>
      <c r="DM49" s="40"/>
      <c r="DN49" s="40"/>
      <c r="DO49" s="40"/>
      <c r="DP49" s="40"/>
      <c r="DQ49" s="40"/>
      <c r="DR49" s="38"/>
      <c r="DS49" s="38"/>
      <c r="DT49" s="40"/>
      <c r="DU49" s="40"/>
      <c r="DV49" s="40"/>
      <c r="DW49" s="40"/>
      <c r="DX49" s="40"/>
      <c r="DY49" s="38"/>
      <c r="DZ49" s="38"/>
      <c r="EA49" s="40"/>
      <c r="EB49" s="40"/>
      <c r="EC49" s="40"/>
      <c r="ED49" s="40"/>
      <c r="EE49" s="40"/>
      <c r="EF49" s="38"/>
      <c r="EG49" s="38"/>
      <c r="EH49" s="40"/>
      <c r="EI49" s="40"/>
      <c r="EJ49" s="40"/>
      <c r="EK49" s="40"/>
      <c r="EL49" s="40"/>
      <c r="EM49" s="38"/>
      <c r="EN49" s="38"/>
      <c r="EO49" s="40"/>
      <c r="EP49" s="40"/>
      <c r="EQ49" s="40"/>
      <c r="ER49" s="40"/>
      <c r="ES49" s="40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</row>
    <row r="50" spans="1:162" ht="15.75">
      <c r="A50" s="49" t="s">
        <v>457</v>
      </c>
      <c r="B50" s="53"/>
      <c r="C50" s="51">
        <v>6600</v>
      </c>
      <c r="D50" s="684"/>
      <c r="E50" s="6"/>
      <c r="F50" s="684"/>
      <c r="G50" s="4"/>
      <c r="H50" s="4"/>
      <c r="I50" s="37"/>
      <c r="J50" s="38"/>
      <c r="K50" s="38"/>
      <c r="L50" s="40"/>
      <c r="M50" s="40"/>
      <c r="N50" s="40"/>
      <c r="O50" s="40"/>
      <c r="P50" s="40"/>
      <c r="Q50" s="38"/>
      <c r="R50" s="38"/>
      <c r="S50" s="40"/>
      <c r="T50" s="40"/>
      <c r="U50" s="40"/>
      <c r="V50" s="40"/>
      <c r="W50" s="40"/>
      <c r="X50" s="38"/>
      <c r="Y50" s="38"/>
      <c r="Z50" s="40"/>
      <c r="AA50" s="40"/>
      <c r="AB50" s="40"/>
      <c r="AC50" s="40"/>
      <c r="AD50" s="40"/>
      <c r="AE50" s="38"/>
      <c r="AF50" s="38"/>
      <c r="AG50" s="40"/>
      <c r="AH50" s="40"/>
      <c r="AI50" s="40"/>
      <c r="AJ50" s="40"/>
      <c r="AK50" s="40"/>
      <c r="AL50" s="38"/>
      <c r="AM50" s="38"/>
      <c r="AN50" s="40"/>
      <c r="AO50" s="40"/>
      <c r="AP50" s="40"/>
      <c r="AQ50" s="40"/>
      <c r="AR50" s="40"/>
      <c r="AS50" s="38"/>
      <c r="AT50" s="38"/>
      <c r="AU50" s="40"/>
      <c r="AV50" s="40"/>
      <c r="AW50" s="40"/>
      <c r="AX50" s="40"/>
      <c r="AY50" s="40"/>
      <c r="AZ50" s="38"/>
      <c r="BA50" s="38"/>
      <c r="BB50" s="40"/>
      <c r="BC50" s="40"/>
      <c r="BD50" s="40"/>
      <c r="BE50" s="40"/>
      <c r="BF50" s="40"/>
      <c r="BG50" s="38"/>
      <c r="BH50" s="38"/>
      <c r="BI50" s="40"/>
      <c r="BJ50" s="40"/>
      <c r="BK50" s="40"/>
      <c r="BL50" s="40"/>
      <c r="BM50" s="40"/>
      <c r="BN50" s="38"/>
      <c r="BO50" s="38"/>
      <c r="BP50" s="40"/>
      <c r="BQ50" s="40"/>
      <c r="BR50" s="40"/>
      <c r="BS50" s="40"/>
      <c r="BT50" s="40"/>
      <c r="BU50" s="38"/>
      <c r="BV50" s="38"/>
      <c r="BW50" s="40"/>
      <c r="BX50" s="40"/>
      <c r="BY50" s="40"/>
      <c r="BZ50" s="40"/>
      <c r="CA50" s="40"/>
      <c r="CB50" s="38"/>
      <c r="CC50" s="38"/>
      <c r="CD50" s="40"/>
      <c r="CE50" s="40"/>
      <c r="CF50" s="40"/>
      <c r="CG50" s="40"/>
      <c r="CH50" s="40"/>
      <c r="CI50" s="38"/>
      <c r="CJ50" s="38"/>
      <c r="CK50" s="40"/>
      <c r="CL50" s="40"/>
      <c r="CM50" s="40"/>
      <c r="CN50" s="40"/>
      <c r="CO50" s="40"/>
      <c r="CP50" s="38"/>
      <c r="CQ50" s="38"/>
      <c r="CR50" s="40"/>
      <c r="CS50" s="40"/>
      <c r="CT50" s="40"/>
      <c r="CU50" s="40"/>
      <c r="CV50" s="40"/>
      <c r="CW50" s="38"/>
      <c r="CX50" s="38"/>
      <c r="CY50" s="40"/>
      <c r="CZ50" s="40"/>
      <c r="DA50" s="40"/>
      <c r="DB50" s="40"/>
      <c r="DC50" s="40"/>
      <c r="DD50" s="38"/>
      <c r="DE50" s="38"/>
      <c r="DF50" s="40"/>
      <c r="DG50" s="40"/>
      <c r="DH50" s="40"/>
      <c r="DI50" s="40"/>
      <c r="DJ50" s="40"/>
      <c r="DK50" s="38"/>
      <c r="DL50" s="38"/>
      <c r="DM50" s="40"/>
      <c r="DN50" s="40"/>
      <c r="DO50" s="40"/>
      <c r="DP50" s="40"/>
      <c r="DQ50" s="40"/>
      <c r="DR50" s="38"/>
      <c r="DS50" s="38"/>
      <c r="DT50" s="40"/>
      <c r="DU50" s="40"/>
      <c r="DV50" s="40"/>
      <c r="DW50" s="40"/>
      <c r="DX50" s="40"/>
      <c r="DY50" s="38"/>
      <c r="DZ50" s="38"/>
      <c r="EA50" s="40"/>
      <c r="EB50" s="40"/>
      <c r="EC50" s="40"/>
      <c r="ED50" s="40"/>
      <c r="EE50" s="40"/>
      <c r="EF50" s="38"/>
      <c r="EG50" s="38"/>
      <c r="EH50" s="40"/>
      <c r="EI50" s="40"/>
      <c r="EJ50" s="40"/>
      <c r="EK50" s="40"/>
      <c r="EL50" s="40"/>
      <c r="EM50" s="38"/>
      <c r="EN50" s="38"/>
      <c r="EO50" s="40"/>
      <c r="EP50" s="40"/>
      <c r="EQ50" s="40"/>
      <c r="ER50" s="40"/>
      <c r="ES50" s="40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</row>
    <row r="51" spans="1:162" ht="15.75">
      <c r="A51" s="3">
        <v>11.25</v>
      </c>
      <c r="B51" s="10"/>
      <c r="C51" s="6">
        <v>19300</v>
      </c>
      <c r="D51" s="684"/>
      <c r="E51" s="6"/>
      <c r="F51" s="684"/>
      <c r="G51" s="4"/>
      <c r="H51" s="4"/>
      <c r="I51" s="37"/>
      <c r="J51" s="38"/>
      <c r="K51" s="38"/>
      <c r="L51" s="40"/>
      <c r="M51" s="40"/>
      <c r="N51" s="40"/>
      <c r="O51" s="40"/>
      <c r="P51" s="40"/>
      <c r="Q51" s="38"/>
      <c r="R51" s="38"/>
      <c r="S51" s="40"/>
      <c r="T51" s="40"/>
      <c r="U51" s="40"/>
      <c r="V51" s="40"/>
      <c r="W51" s="40"/>
      <c r="X51" s="38"/>
      <c r="Y51" s="38"/>
      <c r="Z51" s="40"/>
      <c r="AA51" s="40"/>
      <c r="AB51" s="40"/>
      <c r="AC51" s="40"/>
      <c r="AD51" s="40"/>
      <c r="AE51" s="38"/>
      <c r="AF51" s="38"/>
      <c r="AG51" s="40"/>
      <c r="AH51" s="40"/>
      <c r="AI51" s="40"/>
      <c r="AJ51" s="40"/>
      <c r="AK51" s="40"/>
      <c r="AL51" s="38"/>
      <c r="AM51" s="38"/>
      <c r="AN51" s="40"/>
      <c r="AO51" s="40"/>
      <c r="AP51" s="40"/>
      <c r="AQ51" s="40"/>
      <c r="AR51" s="40"/>
      <c r="AS51" s="38"/>
      <c r="AT51" s="38"/>
      <c r="AU51" s="40"/>
      <c r="AV51" s="40"/>
      <c r="AW51" s="40"/>
      <c r="AX51" s="40"/>
      <c r="AY51" s="40"/>
      <c r="AZ51" s="38"/>
      <c r="BA51" s="38"/>
      <c r="BB51" s="40"/>
      <c r="BC51" s="40"/>
      <c r="BD51" s="40"/>
      <c r="BE51" s="40"/>
      <c r="BF51" s="40"/>
      <c r="BG51" s="38"/>
      <c r="BH51" s="38"/>
      <c r="BI51" s="40"/>
      <c r="BJ51" s="40"/>
      <c r="BK51" s="40"/>
      <c r="BL51" s="40"/>
      <c r="BM51" s="40"/>
      <c r="BN51" s="38"/>
      <c r="BO51" s="38"/>
      <c r="BP51" s="40"/>
      <c r="BQ51" s="40"/>
      <c r="BR51" s="40"/>
      <c r="BS51" s="40"/>
      <c r="BT51" s="40"/>
      <c r="BU51" s="38"/>
      <c r="BV51" s="38"/>
      <c r="BW51" s="40"/>
      <c r="BX51" s="40"/>
      <c r="BY51" s="40"/>
      <c r="BZ51" s="40"/>
      <c r="CA51" s="40"/>
      <c r="CB51" s="38"/>
      <c r="CC51" s="38"/>
      <c r="CD51" s="40"/>
      <c r="CE51" s="40"/>
      <c r="CF51" s="40"/>
      <c r="CG51" s="40"/>
      <c r="CH51" s="40"/>
      <c r="CI51" s="38"/>
      <c r="CJ51" s="38"/>
      <c r="CK51" s="40"/>
      <c r="CL51" s="40"/>
      <c r="CM51" s="40"/>
      <c r="CN51" s="40"/>
      <c r="CO51" s="40"/>
      <c r="CP51" s="38"/>
      <c r="CQ51" s="38"/>
      <c r="CR51" s="40"/>
      <c r="CS51" s="40"/>
      <c r="CT51" s="40"/>
      <c r="CU51" s="40"/>
      <c r="CV51" s="40"/>
      <c r="CW51" s="38"/>
      <c r="CX51" s="38"/>
      <c r="CY51" s="40"/>
      <c r="CZ51" s="40"/>
      <c r="DA51" s="40"/>
      <c r="DB51" s="40"/>
      <c r="DC51" s="40"/>
      <c r="DD51" s="38"/>
      <c r="DE51" s="38"/>
      <c r="DF51" s="40"/>
      <c r="DG51" s="40"/>
      <c r="DH51" s="40"/>
      <c r="DI51" s="40"/>
      <c r="DJ51" s="40"/>
      <c r="DK51" s="38"/>
      <c r="DL51" s="38"/>
      <c r="DM51" s="40"/>
      <c r="DN51" s="40"/>
      <c r="DO51" s="40"/>
      <c r="DP51" s="40"/>
      <c r="DQ51" s="40"/>
      <c r="DR51" s="38"/>
      <c r="DS51" s="38"/>
      <c r="DT51" s="40"/>
      <c r="DU51" s="40"/>
      <c r="DV51" s="40"/>
      <c r="DW51" s="40"/>
      <c r="DX51" s="40"/>
      <c r="DY51" s="38"/>
      <c r="DZ51" s="38"/>
      <c r="EA51" s="40"/>
      <c r="EB51" s="40"/>
      <c r="EC51" s="40"/>
      <c r="ED51" s="40"/>
      <c r="EE51" s="40"/>
      <c r="EF51" s="38"/>
      <c r="EG51" s="38"/>
      <c r="EH51" s="40"/>
      <c r="EI51" s="40"/>
      <c r="EJ51" s="40"/>
      <c r="EK51" s="40"/>
      <c r="EL51" s="40"/>
      <c r="EM51" s="38"/>
      <c r="EN51" s="38"/>
      <c r="EO51" s="40"/>
      <c r="EP51" s="40"/>
      <c r="EQ51" s="40"/>
      <c r="ER51" s="40"/>
      <c r="ES51" s="40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</row>
    <row r="52" spans="1:162" ht="16.5" thickBot="1">
      <c r="A52" s="5" t="s">
        <v>458</v>
      </c>
      <c r="B52" s="8" t="s">
        <v>24</v>
      </c>
      <c r="C52" s="6">
        <v>6600</v>
      </c>
      <c r="D52" s="684"/>
      <c r="E52" s="6"/>
      <c r="F52" s="684"/>
      <c r="G52" s="4"/>
      <c r="H52" s="4"/>
      <c r="I52" s="37"/>
      <c r="J52" s="38"/>
      <c r="K52" s="38"/>
      <c r="L52" s="40"/>
      <c r="M52" s="40"/>
      <c r="N52" s="40"/>
      <c r="O52" s="40"/>
      <c r="P52" s="40"/>
      <c r="Q52" s="38"/>
      <c r="R52" s="38"/>
      <c r="S52" s="40"/>
      <c r="T52" s="40"/>
      <c r="U52" s="40"/>
      <c r="V52" s="40"/>
      <c r="W52" s="40"/>
      <c r="X52" s="38"/>
      <c r="Y52" s="38"/>
      <c r="Z52" s="40"/>
      <c r="AA52" s="40"/>
      <c r="AB52" s="40"/>
      <c r="AC52" s="40"/>
      <c r="AD52" s="40"/>
      <c r="AE52" s="38"/>
      <c r="AF52" s="38"/>
      <c r="AG52" s="40"/>
      <c r="AH52" s="40"/>
      <c r="AI52" s="40"/>
      <c r="AJ52" s="40"/>
      <c r="AK52" s="40"/>
      <c r="AL52" s="38"/>
      <c r="AM52" s="38"/>
      <c r="AN52" s="40"/>
      <c r="AO52" s="40"/>
      <c r="AP52" s="40"/>
      <c r="AQ52" s="40"/>
      <c r="AR52" s="40"/>
      <c r="AS52" s="38"/>
      <c r="AT52" s="38"/>
      <c r="AU52" s="40"/>
      <c r="AV52" s="40"/>
      <c r="AW52" s="40"/>
      <c r="AX52" s="40"/>
      <c r="AY52" s="40"/>
      <c r="AZ52" s="38"/>
      <c r="BA52" s="38"/>
      <c r="BB52" s="40"/>
      <c r="BC52" s="40"/>
      <c r="BD52" s="40"/>
      <c r="BE52" s="40"/>
      <c r="BF52" s="40"/>
      <c r="BG52" s="38"/>
      <c r="BH52" s="38"/>
      <c r="BI52" s="40"/>
      <c r="BJ52" s="40"/>
      <c r="BK52" s="40"/>
      <c r="BL52" s="40"/>
      <c r="BM52" s="40"/>
      <c r="BN52" s="38"/>
      <c r="BO52" s="38"/>
      <c r="BP52" s="40"/>
      <c r="BQ52" s="40"/>
      <c r="BR52" s="40"/>
      <c r="BS52" s="40"/>
      <c r="BT52" s="40"/>
      <c r="BU52" s="38"/>
      <c r="BV52" s="38"/>
      <c r="BW52" s="40"/>
      <c r="BX52" s="40"/>
      <c r="BY52" s="40"/>
      <c r="BZ52" s="40"/>
      <c r="CA52" s="40"/>
      <c r="CB52" s="38"/>
      <c r="CC52" s="38"/>
      <c r="CD52" s="40"/>
      <c r="CE52" s="40"/>
      <c r="CF52" s="40"/>
      <c r="CG52" s="40"/>
      <c r="CH52" s="40"/>
      <c r="CI52" s="38"/>
      <c r="CJ52" s="38"/>
      <c r="CK52" s="40"/>
      <c r="CL52" s="40"/>
      <c r="CM52" s="40"/>
      <c r="CN52" s="40"/>
      <c r="CO52" s="40"/>
      <c r="CP52" s="38"/>
      <c r="CQ52" s="38"/>
      <c r="CR52" s="40"/>
      <c r="CS52" s="40"/>
      <c r="CT52" s="40"/>
      <c r="CU52" s="40"/>
      <c r="CV52" s="40"/>
      <c r="CW52" s="38"/>
      <c r="CX52" s="38"/>
      <c r="CY52" s="40"/>
      <c r="CZ52" s="40"/>
      <c r="DA52" s="40"/>
      <c r="DB52" s="40"/>
      <c r="DC52" s="40"/>
      <c r="DD52" s="38"/>
      <c r="DE52" s="38"/>
      <c r="DF52" s="40"/>
      <c r="DG52" s="40"/>
      <c r="DH52" s="40"/>
      <c r="DI52" s="40"/>
      <c r="DJ52" s="40"/>
      <c r="DK52" s="38"/>
      <c r="DL52" s="38"/>
      <c r="DM52" s="40"/>
      <c r="DN52" s="40"/>
      <c r="DO52" s="40"/>
      <c r="DP52" s="40"/>
      <c r="DQ52" s="40"/>
      <c r="DR52" s="38"/>
      <c r="DS52" s="38"/>
      <c r="DT52" s="40"/>
      <c r="DU52" s="40"/>
      <c r="DV52" s="40"/>
      <c r="DW52" s="40"/>
      <c r="DX52" s="40"/>
      <c r="DY52" s="38"/>
      <c r="DZ52" s="38"/>
      <c r="EA52" s="40"/>
      <c r="EB52" s="40"/>
      <c r="EC52" s="40"/>
      <c r="ED52" s="40"/>
      <c r="EE52" s="40"/>
      <c r="EF52" s="38"/>
      <c r="EG52" s="38"/>
      <c r="EH52" s="40"/>
      <c r="EI52" s="40"/>
      <c r="EJ52" s="40"/>
      <c r="EK52" s="40"/>
      <c r="EL52" s="40"/>
      <c r="EM52" s="38"/>
      <c r="EN52" s="38"/>
      <c r="EO52" s="40"/>
      <c r="EP52" s="40"/>
      <c r="EQ52" s="40"/>
      <c r="ER52" s="40"/>
      <c r="ES52" s="40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</row>
    <row r="53" spans="1:162" ht="16.5" thickBot="1">
      <c r="A53" s="3" t="s">
        <v>91</v>
      </c>
      <c r="B53" s="10"/>
      <c r="C53" s="6">
        <v>19300</v>
      </c>
      <c r="D53" s="684"/>
      <c r="E53" s="6"/>
      <c r="F53" s="684"/>
      <c r="G53" s="4"/>
      <c r="H53" s="4"/>
      <c r="I53" s="37"/>
      <c r="J53" s="38"/>
      <c r="K53" s="38"/>
      <c r="L53" s="40"/>
      <c r="M53" s="40"/>
      <c r="N53" s="40"/>
      <c r="O53" s="40"/>
      <c r="P53" s="40"/>
      <c r="Q53" s="38"/>
      <c r="R53" s="38"/>
      <c r="S53" s="40"/>
      <c r="T53" s="40"/>
      <c r="U53" s="40"/>
      <c r="V53" s="40"/>
      <c r="W53" s="40"/>
      <c r="X53" s="38"/>
      <c r="Y53" s="38"/>
      <c r="Z53" s="40"/>
      <c r="AA53" s="40"/>
      <c r="AB53" s="40"/>
      <c r="AC53" s="40"/>
      <c r="AD53" s="40"/>
      <c r="AE53" s="38"/>
      <c r="AF53" s="38"/>
      <c r="AG53" s="40"/>
      <c r="AH53" s="40"/>
      <c r="AI53" s="40"/>
      <c r="AJ53" s="40"/>
      <c r="AK53" s="40"/>
      <c r="AL53" s="38"/>
      <c r="AM53" s="38"/>
      <c r="AN53" s="40"/>
      <c r="AO53" s="40"/>
      <c r="AP53" s="40"/>
      <c r="AQ53" s="40"/>
      <c r="AR53" s="40"/>
      <c r="AS53" s="38"/>
      <c r="AT53" s="38"/>
      <c r="AU53" s="40"/>
      <c r="AV53" s="40"/>
      <c r="AW53" s="40"/>
      <c r="AX53" s="40"/>
      <c r="AY53" s="40"/>
      <c r="AZ53" s="38"/>
      <c r="BA53" s="38"/>
      <c r="BB53" s="40"/>
      <c r="BC53" s="40"/>
      <c r="BD53" s="40"/>
      <c r="BE53" s="40"/>
      <c r="BF53" s="40"/>
      <c r="BG53" s="38"/>
      <c r="BH53" s="38"/>
      <c r="BI53" s="40"/>
      <c r="BJ53" s="40"/>
      <c r="BK53" s="40"/>
      <c r="BL53" s="40"/>
      <c r="BM53" s="40"/>
      <c r="BN53" s="38"/>
      <c r="BO53" s="38"/>
      <c r="BP53" s="40"/>
      <c r="BQ53" s="40"/>
      <c r="BR53" s="40"/>
      <c r="BS53" s="40"/>
      <c r="BT53" s="40"/>
      <c r="BU53" s="38"/>
      <c r="BV53" s="38"/>
      <c r="BW53" s="40"/>
      <c r="BX53" s="40"/>
      <c r="BY53" s="40"/>
      <c r="BZ53" s="40"/>
      <c r="CA53" s="40"/>
      <c r="CB53" s="38"/>
      <c r="CC53" s="38"/>
      <c r="CD53" s="40"/>
      <c r="CE53" s="40"/>
      <c r="CF53" s="40"/>
      <c r="CG53" s="40"/>
      <c r="CH53" s="40"/>
      <c r="CI53" s="38"/>
      <c r="CJ53" s="38"/>
      <c r="CK53" s="40"/>
      <c r="CL53" s="40"/>
      <c r="CM53" s="40"/>
      <c r="CN53" s="40"/>
      <c r="CO53" s="40"/>
      <c r="CP53" s="38"/>
      <c r="CQ53" s="38"/>
      <c r="CR53" s="40"/>
      <c r="CS53" s="40"/>
      <c r="CT53" s="40"/>
      <c r="CU53" s="40"/>
      <c r="CV53" s="40"/>
      <c r="CW53" s="38"/>
      <c r="CX53" s="38"/>
      <c r="CY53" s="40"/>
      <c r="CZ53" s="40"/>
      <c r="DA53" s="40"/>
      <c r="DB53" s="40"/>
      <c r="DC53" s="40"/>
      <c r="DD53" s="38"/>
      <c r="DE53" s="38"/>
      <c r="DF53" s="40"/>
      <c r="DG53" s="40"/>
      <c r="DH53" s="40"/>
      <c r="DI53" s="40"/>
      <c r="DJ53" s="40"/>
      <c r="DK53" s="38"/>
      <c r="DL53" s="38"/>
      <c r="DM53" s="40"/>
      <c r="DN53" s="40"/>
      <c r="DO53" s="40"/>
      <c r="DP53" s="40"/>
      <c r="DQ53" s="40"/>
      <c r="DR53" s="38"/>
      <c r="DS53" s="38"/>
      <c r="DT53" s="40"/>
      <c r="DU53" s="40"/>
      <c r="DV53" s="40"/>
      <c r="DW53" s="40"/>
      <c r="DX53" s="40"/>
      <c r="DY53" s="38"/>
      <c r="DZ53" s="38"/>
      <c r="EA53" s="40"/>
      <c r="EB53" s="40"/>
      <c r="EC53" s="40"/>
      <c r="ED53" s="40"/>
      <c r="EE53" s="40"/>
      <c r="EF53" s="38"/>
      <c r="EG53" s="38"/>
      <c r="EH53" s="40"/>
      <c r="EI53" s="40"/>
      <c r="EJ53" s="40"/>
      <c r="EK53" s="40"/>
      <c r="EL53" s="40"/>
      <c r="EM53" s="38"/>
      <c r="EN53" s="38"/>
      <c r="EO53" s="40"/>
      <c r="EP53" s="40"/>
      <c r="EQ53" s="40"/>
      <c r="ER53" s="40"/>
      <c r="ES53" s="40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</row>
    <row r="54" spans="1:162" ht="16.5" thickBot="1">
      <c r="A54" s="5" t="s">
        <v>250</v>
      </c>
      <c r="B54" s="8" t="s">
        <v>24</v>
      </c>
      <c r="C54" s="51">
        <v>6600</v>
      </c>
      <c r="D54" s="684"/>
      <c r="E54" s="6"/>
      <c r="F54" s="684"/>
      <c r="G54" s="4"/>
      <c r="H54" s="4"/>
      <c r="I54" s="37"/>
      <c r="J54" s="38"/>
      <c r="K54" s="38"/>
      <c r="L54" s="40"/>
      <c r="M54" s="40"/>
      <c r="N54" s="40"/>
      <c r="O54" s="40"/>
      <c r="P54" s="40"/>
      <c r="Q54" s="38"/>
      <c r="R54" s="38"/>
      <c r="S54" s="40"/>
      <c r="T54" s="40"/>
      <c r="U54" s="40"/>
      <c r="V54" s="40"/>
      <c r="W54" s="40"/>
      <c r="X54" s="38"/>
      <c r="Y54" s="38"/>
      <c r="Z54" s="40"/>
      <c r="AA54" s="40"/>
      <c r="AB54" s="40"/>
      <c r="AC54" s="40"/>
      <c r="AD54" s="40"/>
      <c r="AE54" s="38"/>
      <c r="AF54" s="38"/>
      <c r="AG54" s="40"/>
      <c r="AH54" s="40"/>
      <c r="AI54" s="40"/>
      <c r="AJ54" s="40"/>
      <c r="AK54" s="40"/>
      <c r="AL54" s="38"/>
      <c r="AM54" s="38"/>
      <c r="AN54" s="40"/>
      <c r="AO54" s="40"/>
      <c r="AP54" s="40"/>
      <c r="AQ54" s="40"/>
      <c r="AR54" s="40"/>
      <c r="AS54" s="38"/>
      <c r="AT54" s="38"/>
      <c r="AU54" s="40"/>
      <c r="AV54" s="40"/>
      <c r="AW54" s="40"/>
      <c r="AX54" s="40"/>
      <c r="AY54" s="40"/>
      <c r="AZ54" s="38"/>
      <c r="BA54" s="38"/>
      <c r="BB54" s="40"/>
      <c r="BC54" s="40"/>
      <c r="BD54" s="40"/>
      <c r="BE54" s="40"/>
      <c r="BF54" s="40"/>
      <c r="BG54" s="38"/>
      <c r="BH54" s="38"/>
      <c r="BI54" s="40"/>
      <c r="BJ54" s="40"/>
      <c r="BK54" s="40"/>
      <c r="BL54" s="40"/>
      <c r="BM54" s="40"/>
      <c r="BN54" s="38"/>
      <c r="BO54" s="38"/>
      <c r="BP54" s="40"/>
      <c r="BQ54" s="40"/>
      <c r="BR54" s="40"/>
      <c r="BS54" s="40"/>
      <c r="BT54" s="40"/>
      <c r="BU54" s="38"/>
      <c r="BV54" s="38"/>
      <c r="BW54" s="40"/>
      <c r="BX54" s="40"/>
      <c r="BY54" s="40"/>
      <c r="BZ54" s="40"/>
      <c r="CA54" s="40"/>
      <c r="CB54" s="38"/>
      <c r="CC54" s="38"/>
      <c r="CD54" s="40"/>
      <c r="CE54" s="40"/>
      <c r="CF54" s="40"/>
      <c r="CG54" s="40"/>
      <c r="CH54" s="40"/>
      <c r="CI54" s="38"/>
      <c r="CJ54" s="38"/>
      <c r="CK54" s="40"/>
      <c r="CL54" s="40"/>
      <c r="CM54" s="40"/>
      <c r="CN54" s="40"/>
      <c r="CO54" s="40"/>
      <c r="CP54" s="38"/>
      <c r="CQ54" s="38"/>
      <c r="CR54" s="40"/>
      <c r="CS54" s="40"/>
      <c r="CT54" s="40"/>
      <c r="CU54" s="40"/>
      <c r="CV54" s="40"/>
      <c r="CW54" s="38"/>
      <c r="CX54" s="38"/>
      <c r="CY54" s="40"/>
      <c r="CZ54" s="40"/>
      <c r="DA54" s="40"/>
      <c r="DB54" s="40"/>
      <c r="DC54" s="40"/>
      <c r="DD54" s="38"/>
      <c r="DE54" s="38"/>
      <c r="DF54" s="40"/>
      <c r="DG54" s="40"/>
      <c r="DH54" s="40"/>
      <c r="DI54" s="40"/>
      <c r="DJ54" s="40"/>
      <c r="DK54" s="38"/>
      <c r="DL54" s="38"/>
      <c r="DM54" s="40"/>
      <c r="DN54" s="40"/>
      <c r="DO54" s="40"/>
      <c r="DP54" s="40"/>
      <c r="DQ54" s="40"/>
      <c r="DR54" s="38"/>
      <c r="DS54" s="38"/>
      <c r="DT54" s="40"/>
      <c r="DU54" s="40"/>
      <c r="DV54" s="40"/>
      <c r="DW54" s="40"/>
      <c r="DX54" s="40"/>
      <c r="DY54" s="38"/>
      <c r="DZ54" s="38"/>
      <c r="EA54" s="40"/>
      <c r="EB54" s="40"/>
      <c r="EC54" s="40"/>
      <c r="ED54" s="40"/>
      <c r="EE54" s="40"/>
      <c r="EF54" s="38"/>
      <c r="EG54" s="38"/>
      <c r="EH54" s="40"/>
      <c r="EI54" s="40"/>
      <c r="EJ54" s="40"/>
      <c r="EK54" s="40"/>
      <c r="EL54" s="40"/>
      <c r="EM54" s="38"/>
      <c r="EN54" s="38"/>
      <c r="EO54" s="40"/>
      <c r="EP54" s="40"/>
      <c r="EQ54" s="40"/>
      <c r="ER54" s="40"/>
      <c r="ES54" s="40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</row>
    <row r="55" spans="1:162" ht="16.5" thickBot="1">
      <c r="A55" s="5" t="s">
        <v>387</v>
      </c>
      <c r="B55" s="7" t="s">
        <v>24</v>
      </c>
      <c r="C55" s="51">
        <v>6600</v>
      </c>
      <c r="D55" s="684"/>
      <c r="E55" s="6"/>
      <c r="F55" s="684"/>
      <c r="G55" s="4"/>
      <c r="H55" s="4"/>
      <c r="I55" s="37"/>
      <c r="J55" s="38"/>
      <c r="K55" s="38"/>
      <c r="L55" s="40"/>
      <c r="M55" s="40"/>
      <c r="N55" s="40"/>
      <c r="O55" s="40"/>
      <c r="P55" s="40"/>
      <c r="Q55" s="38"/>
      <c r="R55" s="38"/>
      <c r="S55" s="40"/>
      <c r="T55" s="40"/>
      <c r="U55" s="40"/>
      <c r="V55" s="40"/>
      <c r="W55" s="40"/>
      <c r="X55" s="38"/>
      <c r="Y55" s="38"/>
      <c r="Z55" s="40"/>
      <c r="AA55" s="40"/>
      <c r="AB55" s="40"/>
      <c r="AC55" s="40"/>
      <c r="AD55" s="40"/>
      <c r="AE55" s="38"/>
      <c r="AF55" s="38"/>
      <c r="AG55" s="40"/>
      <c r="AH55" s="40"/>
      <c r="AI55" s="40"/>
      <c r="AJ55" s="40"/>
      <c r="AK55" s="40"/>
      <c r="AL55" s="38"/>
      <c r="AM55" s="38"/>
      <c r="AN55" s="40"/>
      <c r="AO55" s="40"/>
      <c r="AP55" s="40"/>
      <c r="AQ55" s="40"/>
      <c r="AR55" s="40"/>
      <c r="AS55" s="38"/>
      <c r="AT55" s="38"/>
      <c r="AU55" s="40"/>
      <c r="AV55" s="40"/>
      <c r="AW55" s="40"/>
      <c r="AX55" s="40"/>
      <c r="AY55" s="40"/>
      <c r="AZ55" s="38"/>
      <c r="BA55" s="38"/>
      <c r="BB55" s="40"/>
      <c r="BC55" s="40"/>
      <c r="BD55" s="40"/>
      <c r="BE55" s="40"/>
      <c r="BF55" s="40"/>
      <c r="BG55" s="38"/>
      <c r="BH55" s="38"/>
      <c r="BI55" s="40"/>
      <c r="BJ55" s="40"/>
      <c r="BK55" s="40"/>
      <c r="BL55" s="40"/>
      <c r="BM55" s="40"/>
      <c r="BN55" s="38"/>
      <c r="BO55" s="38"/>
      <c r="BP55" s="40"/>
      <c r="BQ55" s="40"/>
      <c r="BR55" s="40"/>
      <c r="BS55" s="40"/>
      <c r="BT55" s="40"/>
      <c r="BU55" s="38"/>
      <c r="BV55" s="38"/>
      <c r="BW55" s="40"/>
      <c r="BX55" s="40"/>
      <c r="BY55" s="40"/>
      <c r="BZ55" s="40"/>
      <c r="CA55" s="40"/>
      <c r="CB55" s="38"/>
      <c r="CC55" s="38"/>
      <c r="CD55" s="40"/>
      <c r="CE55" s="40"/>
      <c r="CF55" s="40"/>
      <c r="CG55" s="40"/>
      <c r="CH55" s="40"/>
      <c r="CI55" s="38"/>
      <c r="CJ55" s="38"/>
      <c r="CK55" s="40"/>
      <c r="CL55" s="40"/>
      <c r="CM55" s="40"/>
      <c r="CN55" s="40"/>
      <c r="CO55" s="40"/>
      <c r="CP55" s="38"/>
      <c r="CQ55" s="38"/>
      <c r="CR55" s="40"/>
      <c r="CS55" s="40"/>
      <c r="CT55" s="40"/>
      <c r="CU55" s="40"/>
      <c r="CV55" s="40"/>
      <c r="CW55" s="38"/>
      <c r="CX55" s="38"/>
      <c r="CY55" s="40"/>
      <c r="CZ55" s="40"/>
      <c r="DA55" s="40"/>
      <c r="DB55" s="40"/>
      <c r="DC55" s="40"/>
      <c r="DD55" s="38"/>
      <c r="DE55" s="38"/>
      <c r="DF55" s="40"/>
      <c r="DG55" s="40"/>
      <c r="DH55" s="40"/>
      <c r="DI55" s="40"/>
      <c r="DJ55" s="40"/>
      <c r="DK55" s="38"/>
      <c r="DL55" s="38"/>
      <c r="DM55" s="40"/>
      <c r="DN55" s="40"/>
      <c r="DO55" s="40"/>
      <c r="DP55" s="40"/>
      <c r="DQ55" s="40"/>
      <c r="DR55" s="38"/>
      <c r="DS55" s="38"/>
      <c r="DT55" s="40"/>
      <c r="DU55" s="40"/>
      <c r="DV55" s="40"/>
      <c r="DW55" s="40"/>
      <c r="DX55" s="40"/>
      <c r="DY55" s="38"/>
      <c r="DZ55" s="38"/>
      <c r="EA55" s="40"/>
      <c r="EB55" s="40"/>
      <c r="EC55" s="40"/>
      <c r="ED55" s="40"/>
      <c r="EE55" s="40"/>
      <c r="EF55" s="38"/>
      <c r="EG55" s="38"/>
      <c r="EH55" s="40"/>
      <c r="EI55" s="40"/>
      <c r="EJ55" s="40"/>
      <c r="EK55" s="40"/>
      <c r="EL55" s="40"/>
      <c r="EM55" s="38"/>
      <c r="EN55" s="38"/>
      <c r="EO55" s="40"/>
      <c r="EP55" s="40"/>
      <c r="EQ55" s="40"/>
      <c r="ER55" s="40"/>
      <c r="ES55" s="40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</row>
    <row r="56" spans="1:162" ht="16.5" thickBot="1">
      <c r="A56" s="3" t="s">
        <v>246</v>
      </c>
      <c r="B56" s="8" t="s">
        <v>24</v>
      </c>
      <c r="C56" s="51">
        <v>6600</v>
      </c>
      <c r="D56" s="684"/>
      <c r="E56" s="6"/>
      <c r="F56" s="684"/>
      <c r="G56" s="4"/>
      <c r="H56" s="4"/>
      <c r="I56" s="37"/>
      <c r="J56" s="38"/>
      <c r="K56" s="38"/>
      <c r="L56" s="40"/>
      <c r="M56" s="40"/>
      <c r="N56" s="40"/>
      <c r="O56" s="40"/>
      <c r="P56" s="40"/>
      <c r="Q56" s="38"/>
      <c r="R56" s="38"/>
      <c r="S56" s="40"/>
      <c r="T56" s="40"/>
      <c r="U56" s="40"/>
      <c r="V56" s="40"/>
      <c r="W56" s="40"/>
      <c r="X56" s="38"/>
      <c r="Y56" s="38"/>
      <c r="Z56" s="40"/>
      <c r="AA56" s="40"/>
      <c r="AB56" s="40"/>
      <c r="AC56" s="40"/>
      <c r="AD56" s="40"/>
      <c r="AE56" s="38"/>
      <c r="AF56" s="38"/>
      <c r="AG56" s="40"/>
      <c r="AH56" s="40"/>
      <c r="AI56" s="40"/>
      <c r="AJ56" s="40"/>
      <c r="AK56" s="40"/>
      <c r="AL56" s="38"/>
      <c r="AM56" s="38"/>
      <c r="AN56" s="40"/>
      <c r="AO56" s="40"/>
      <c r="AP56" s="40"/>
      <c r="AQ56" s="40"/>
      <c r="AR56" s="40"/>
      <c r="AS56" s="38"/>
      <c r="AT56" s="38"/>
      <c r="AU56" s="40"/>
      <c r="AV56" s="40"/>
      <c r="AW56" s="40"/>
      <c r="AX56" s="40"/>
      <c r="AY56" s="40"/>
      <c r="AZ56" s="38"/>
      <c r="BA56" s="38"/>
      <c r="BB56" s="40"/>
      <c r="BC56" s="40"/>
      <c r="BD56" s="40"/>
      <c r="BE56" s="40"/>
      <c r="BF56" s="40"/>
      <c r="BG56" s="38"/>
      <c r="BH56" s="38"/>
      <c r="BI56" s="40"/>
      <c r="BJ56" s="40"/>
      <c r="BK56" s="40"/>
      <c r="BL56" s="40"/>
      <c r="BM56" s="40"/>
      <c r="BN56" s="38"/>
      <c r="BO56" s="38"/>
      <c r="BP56" s="40"/>
      <c r="BQ56" s="40"/>
      <c r="BR56" s="40"/>
      <c r="BS56" s="40"/>
      <c r="BT56" s="40"/>
      <c r="BU56" s="38"/>
      <c r="BV56" s="38"/>
      <c r="BW56" s="40"/>
      <c r="BX56" s="40"/>
      <c r="BY56" s="40"/>
      <c r="BZ56" s="40"/>
      <c r="CA56" s="40"/>
      <c r="CB56" s="38"/>
      <c r="CC56" s="38"/>
      <c r="CD56" s="40"/>
      <c r="CE56" s="40"/>
      <c r="CF56" s="40"/>
      <c r="CG56" s="40"/>
      <c r="CH56" s="40"/>
      <c r="CI56" s="38"/>
      <c r="CJ56" s="38"/>
      <c r="CK56" s="40"/>
      <c r="CL56" s="40"/>
      <c r="CM56" s="40"/>
      <c r="CN56" s="40"/>
      <c r="CO56" s="40"/>
      <c r="CP56" s="38"/>
      <c r="CQ56" s="38"/>
      <c r="CR56" s="40"/>
      <c r="CS56" s="40"/>
      <c r="CT56" s="40"/>
      <c r="CU56" s="40"/>
      <c r="CV56" s="40"/>
      <c r="CW56" s="38"/>
      <c r="CX56" s="38"/>
      <c r="CY56" s="40"/>
      <c r="CZ56" s="40"/>
      <c r="DA56" s="40"/>
      <c r="DB56" s="40"/>
      <c r="DC56" s="40"/>
      <c r="DD56" s="38"/>
      <c r="DE56" s="38"/>
      <c r="DF56" s="40"/>
      <c r="DG56" s="40"/>
      <c r="DH56" s="40"/>
      <c r="DI56" s="40"/>
      <c r="DJ56" s="40"/>
      <c r="DK56" s="38"/>
      <c r="DL56" s="38"/>
      <c r="DM56" s="40"/>
      <c r="DN56" s="40"/>
      <c r="DO56" s="40"/>
      <c r="DP56" s="40"/>
      <c r="DQ56" s="40"/>
      <c r="DR56" s="38"/>
      <c r="DS56" s="38"/>
      <c r="DT56" s="40"/>
      <c r="DU56" s="40"/>
      <c r="DV56" s="40"/>
      <c r="DW56" s="40"/>
      <c r="DX56" s="40"/>
      <c r="DY56" s="38"/>
      <c r="DZ56" s="38"/>
      <c r="EA56" s="40"/>
      <c r="EB56" s="40"/>
      <c r="EC56" s="40"/>
      <c r="ED56" s="40"/>
      <c r="EE56" s="40"/>
      <c r="EF56" s="38"/>
      <c r="EG56" s="38"/>
      <c r="EH56" s="40"/>
      <c r="EI56" s="40"/>
      <c r="EJ56" s="40"/>
      <c r="EK56" s="40"/>
      <c r="EL56" s="40"/>
      <c r="EM56" s="38"/>
      <c r="EN56" s="38"/>
      <c r="EO56" s="40"/>
      <c r="EP56" s="40"/>
      <c r="EQ56" s="40"/>
      <c r="ER56" s="40"/>
      <c r="ES56" s="40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</row>
    <row r="57" spans="1:162" ht="16.5" thickBot="1">
      <c r="A57" s="5" t="s">
        <v>287</v>
      </c>
      <c r="B57" s="8" t="s">
        <v>24</v>
      </c>
      <c r="C57" s="51">
        <v>6600</v>
      </c>
      <c r="D57" s="684"/>
      <c r="E57" s="6"/>
      <c r="F57" s="684"/>
      <c r="G57" s="4"/>
      <c r="H57" s="4"/>
      <c r="I57" s="37"/>
      <c r="J57" s="38"/>
      <c r="K57" s="38"/>
      <c r="L57" s="40"/>
      <c r="M57" s="40"/>
      <c r="N57" s="40"/>
      <c r="O57" s="40"/>
      <c r="P57" s="40"/>
      <c r="Q57" s="38"/>
      <c r="R57" s="38"/>
      <c r="S57" s="40"/>
      <c r="T57" s="40"/>
      <c r="U57" s="40"/>
      <c r="V57" s="40"/>
      <c r="W57" s="40"/>
      <c r="X57" s="38"/>
      <c r="Y57" s="38"/>
      <c r="Z57" s="40"/>
      <c r="AA57" s="40"/>
      <c r="AB57" s="40"/>
      <c r="AC57" s="40"/>
      <c r="AD57" s="40"/>
      <c r="AE57" s="38"/>
      <c r="AF57" s="38"/>
      <c r="AG57" s="40"/>
      <c r="AH57" s="40"/>
      <c r="AI57" s="40"/>
      <c r="AJ57" s="40"/>
      <c r="AK57" s="40"/>
      <c r="AL57" s="38"/>
      <c r="AM57" s="38"/>
      <c r="AN57" s="40"/>
      <c r="AO57" s="40"/>
      <c r="AP57" s="40"/>
      <c r="AQ57" s="40"/>
      <c r="AR57" s="40"/>
      <c r="AS57" s="38"/>
      <c r="AT57" s="38"/>
      <c r="AU57" s="40"/>
      <c r="AV57" s="40"/>
      <c r="AW57" s="40"/>
      <c r="AX57" s="40"/>
      <c r="AY57" s="40"/>
      <c r="AZ57" s="38"/>
      <c r="BA57" s="38"/>
      <c r="BB57" s="40"/>
      <c r="BC57" s="40"/>
      <c r="BD57" s="40"/>
      <c r="BE57" s="40"/>
      <c r="BF57" s="40"/>
      <c r="BG57" s="38"/>
      <c r="BH57" s="38"/>
      <c r="BI57" s="40"/>
      <c r="BJ57" s="40"/>
      <c r="BK57" s="40"/>
      <c r="BL57" s="40"/>
      <c r="BM57" s="40"/>
      <c r="BN57" s="38"/>
      <c r="BO57" s="38"/>
      <c r="BP57" s="40"/>
      <c r="BQ57" s="40"/>
      <c r="BR57" s="40"/>
      <c r="BS57" s="40"/>
      <c r="BT57" s="40"/>
      <c r="BU57" s="38"/>
      <c r="BV57" s="38"/>
      <c r="BW57" s="40"/>
      <c r="BX57" s="40"/>
      <c r="BY57" s="40"/>
      <c r="BZ57" s="40"/>
      <c r="CA57" s="40"/>
      <c r="CB57" s="38"/>
      <c r="CC57" s="38"/>
      <c r="CD57" s="40"/>
      <c r="CE57" s="40"/>
      <c r="CF57" s="40"/>
      <c r="CG57" s="40"/>
      <c r="CH57" s="40"/>
      <c r="CI57" s="38"/>
      <c r="CJ57" s="38"/>
      <c r="CK57" s="40"/>
      <c r="CL57" s="40"/>
      <c r="CM57" s="40"/>
      <c r="CN57" s="40"/>
      <c r="CO57" s="40"/>
      <c r="CP57" s="38"/>
      <c r="CQ57" s="38"/>
      <c r="CR57" s="40"/>
      <c r="CS57" s="40"/>
      <c r="CT57" s="40"/>
      <c r="CU57" s="40"/>
      <c r="CV57" s="40"/>
      <c r="CW57" s="38"/>
      <c r="CX57" s="38"/>
      <c r="CY57" s="40"/>
      <c r="CZ57" s="40"/>
      <c r="DA57" s="40"/>
      <c r="DB57" s="40"/>
      <c r="DC57" s="40"/>
      <c r="DD57" s="38"/>
      <c r="DE57" s="38"/>
      <c r="DF57" s="40"/>
      <c r="DG57" s="40"/>
      <c r="DH57" s="40"/>
      <c r="DI57" s="40"/>
      <c r="DJ57" s="40"/>
      <c r="DK57" s="38"/>
      <c r="DL57" s="38"/>
      <c r="DM57" s="40"/>
      <c r="DN57" s="40"/>
      <c r="DO57" s="40"/>
      <c r="DP57" s="40"/>
      <c r="DQ57" s="40"/>
      <c r="DR57" s="38"/>
      <c r="DS57" s="38"/>
      <c r="DT57" s="40"/>
      <c r="DU57" s="40"/>
      <c r="DV57" s="40"/>
      <c r="DW57" s="40"/>
      <c r="DX57" s="40"/>
      <c r="DY57" s="38"/>
      <c r="DZ57" s="38"/>
      <c r="EA57" s="40"/>
      <c r="EB57" s="40"/>
      <c r="EC57" s="40"/>
      <c r="ED57" s="40"/>
      <c r="EE57" s="40"/>
      <c r="EF57" s="38"/>
      <c r="EG57" s="38"/>
      <c r="EH57" s="40"/>
      <c r="EI57" s="40"/>
      <c r="EJ57" s="40"/>
      <c r="EK57" s="40"/>
      <c r="EL57" s="40"/>
      <c r="EM57" s="38"/>
      <c r="EN57" s="38"/>
      <c r="EO57" s="40"/>
      <c r="EP57" s="40"/>
      <c r="EQ57" s="40"/>
      <c r="ER57" s="40"/>
      <c r="ES57" s="40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</row>
    <row r="58" spans="1:162" ht="16.5" thickBot="1">
      <c r="A58" s="3" t="s">
        <v>186</v>
      </c>
      <c r="B58" s="53"/>
      <c r="C58" s="6">
        <v>19300</v>
      </c>
      <c r="D58" s="684"/>
      <c r="E58" s="6"/>
      <c r="F58" s="684"/>
      <c r="G58" s="4"/>
      <c r="H58" s="4"/>
      <c r="I58" s="37"/>
      <c r="J58" s="38"/>
      <c r="K58" s="38"/>
      <c r="L58" s="40"/>
      <c r="M58" s="40"/>
      <c r="N58" s="40"/>
      <c r="O58" s="40"/>
      <c r="P58" s="40"/>
      <c r="Q58" s="38"/>
      <c r="R58" s="38"/>
      <c r="S58" s="40"/>
      <c r="T58" s="40"/>
      <c r="U58" s="40"/>
      <c r="V58" s="40"/>
      <c r="W58" s="40"/>
      <c r="X58" s="38"/>
      <c r="Y58" s="38"/>
      <c r="Z58" s="40"/>
      <c r="AA58" s="40"/>
      <c r="AB58" s="40"/>
      <c r="AC58" s="40"/>
      <c r="AD58" s="40"/>
      <c r="AE58" s="38"/>
      <c r="AF58" s="38"/>
      <c r="AG58" s="40"/>
      <c r="AH58" s="40"/>
      <c r="AI58" s="40"/>
      <c r="AJ58" s="40"/>
      <c r="AK58" s="40"/>
      <c r="AL58" s="38"/>
      <c r="AM58" s="38"/>
      <c r="AN58" s="40"/>
      <c r="AO58" s="40"/>
      <c r="AP58" s="40"/>
      <c r="AQ58" s="40"/>
      <c r="AR58" s="40"/>
      <c r="AS58" s="38"/>
      <c r="AT58" s="38"/>
      <c r="AU58" s="40"/>
      <c r="AV58" s="40"/>
      <c r="AW58" s="40"/>
      <c r="AX58" s="40"/>
      <c r="AY58" s="40"/>
      <c r="AZ58" s="38"/>
      <c r="BA58" s="38"/>
      <c r="BB58" s="40"/>
      <c r="BC58" s="40"/>
      <c r="BD58" s="40"/>
      <c r="BE58" s="40"/>
      <c r="BF58" s="40"/>
      <c r="BG58" s="38"/>
      <c r="BH58" s="38"/>
      <c r="BI58" s="40"/>
      <c r="BJ58" s="40"/>
      <c r="BK58" s="40"/>
      <c r="BL58" s="40"/>
      <c r="BM58" s="40"/>
      <c r="BN58" s="38"/>
      <c r="BO58" s="38"/>
      <c r="BP58" s="40"/>
      <c r="BQ58" s="40"/>
      <c r="BR58" s="40"/>
      <c r="BS58" s="40"/>
      <c r="BT58" s="40"/>
      <c r="BU58" s="38"/>
      <c r="BV58" s="38"/>
      <c r="BW58" s="40"/>
      <c r="BX58" s="40"/>
      <c r="BY58" s="40"/>
      <c r="BZ58" s="40"/>
      <c r="CA58" s="40"/>
      <c r="CB58" s="38"/>
      <c r="CC58" s="38"/>
      <c r="CD58" s="40"/>
      <c r="CE58" s="40"/>
      <c r="CF58" s="40"/>
      <c r="CG58" s="40"/>
      <c r="CH58" s="40"/>
      <c r="CI58" s="38"/>
      <c r="CJ58" s="38"/>
      <c r="CK58" s="40"/>
      <c r="CL58" s="40"/>
      <c r="CM58" s="40"/>
      <c r="CN58" s="40"/>
      <c r="CO58" s="40"/>
      <c r="CP58" s="38"/>
      <c r="CQ58" s="38"/>
      <c r="CR58" s="40"/>
      <c r="CS58" s="40"/>
      <c r="CT58" s="40"/>
      <c r="CU58" s="40"/>
      <c r="CV58" s="40"/>
      <c r="CW58" s="38"/>
      <c r="CX58" s="38"/>
      <c r="CY58" s="40"/>
      <c r="CZ58" s="40"/>
      <c r="DA58" s="40"/>
      <c r="DB58" s="40"/>
      <c r="DC58" s="40"/>
      <c r="DD58" s="38"/>
      <c r="DE58" s="38"/>
      <c r="DF58" s="40"/>
      <c r="DG58" s="40"/>
      <c r="DH58" s="40"/>
      <c r="DI58" s="40"/>
      <c r="DJ58" s="40"/>
      <c r="DK58" s="38"/>
      <c r="DL58" s="38"/>
      <c r="DM58" s="40"/>
      <c r="DN58" s="40"/>
      <c r="DO58" s="40"/>
      <c r="DP58" s="40"/>
      <c r="DQ58" s="40"/>
      <c r="DR58" s="38"/>
      <c r="DS58" s="38"/>
      <c r="DT58" s="40"/>
      <c r="DU58" s="40"/>
      <c r="DV58" s="40"/>
      <c r="DW58" s="40"/>
      <c r="DX58" s="40"/>
      <c r="DY58" s="38"/>
      <c r="DZ58" s="38"/>
      <c r="EA58" s="40"/>
      <c r="EB58" s="40"/>
      <c r="EC58" s="40"/>
      <c r="ED58" s="40"/>
      <c r="EE58" s="40"/>
      <c r="EF58" s="38"/>
      <c r="EG58" s="38"/>
      <c r="EH58" s="40"/>
      <c r="EI58" s="40"/>
      <c r="EJ58" s="40"/>
      <c r="EK58" s="40"/>
      <c r="EL58" s="40"/>
      <c r="EM58" s="38"/>
      <c r="EN58" s="38"/>
      <c r="EO58" s="40"/>
      <c r="EP58" s="40"/>
      <c r="EQ58" s="40"/>
      <c r="ER58" s="40"/>
      <c r="ES58" s="40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</row>
    <row r="59" spans="1:162" ht="15.75" thickBot="1">
      <c r="B59" s="684"/>
      <c r="D59" s="684"/>
      <c r="E59" s="684"/>
      <c r="F59" s="684"/>
      <c r="G59" s="4"/>
      <c r="H59" s="4"/>
      <c r="I59" s="37"/>
      <c r="J59" s="38"/>
      <c r="K59" s="38"/>
      <c r="L59" s="40"/>
      <c r="M59" s="40"/>
      <c r="N59" s="40"/>
      <c r="O59" s="40"/>
      <c r="P59" s="40"/>
      <c r="Q59" s="38"/>
      <c r="R59" s="38"/>
      <c r="S59" s="40"/>
      <c r="T59" s="40"/>
      <c r="U59" s="40"/>
      <c r="V59" s="40"/>
      <c r="W59" s="40"/>
      <c r="X59" s="38"/>
      <c r="Y59" s="38"/>
      <c r="Z59" s="40"/>
      <c r="AA59" s="40"/>
      <c r="AB59" s="40"/>
      <c r="AC59" s="40"/>
      <c r="AD59" s="40"/>
      <c r="AE59" s="38"/>
      <c r="AF59" s="38"/>
      <c r="AG59" s="40"/>
      <c r="AH59" s="40"/>
      <c r="AI59" s="40"/>
      <c r="AJ59" s="40"/>
      <c r="AK59" s="40"/>
      <c r="AL59" s="38"/>
      <c r="AM59" s="38"/>
      <c r="AN59" s="40"/>
      <c r="AO59" s="40"/>
      <c r="AP59" s="40"/>
      <c r="AQ59" s="40"/>
      <c r="AR59" s="40"/>
      <c r="AS59" s="38"/>
      <c r="AT59" s="38"/>
      <c r="AU59" s="40"/>
      <c r="AV59" s="40"/>
      <c r="AW59" s="40"/>
      <c r="AX59" s="40"/>
      <c r="AY59" s="40"/>
      <c r="AZ59" s="38"/>
      <c r="BA59" s="38"/>
      <c r="BB59" s="40"/>
      <c r="BC59" s="40"/>
      <c r="BD59" s="40"/>
      <c r="BE59" s="40"/>
      <c r="BF59" s="40"/>
      <c r="BG59" s="38"/>
      <c r="BH59" s="38"/>
      <c r="BI59" s="40"/>
      <c r="BJ59" s="40"/>
      <c r="BK59" s="40"/>
      <c r="BL59" s="40"/>
      <c r="BM59" s="40"/>
      <c r="BN59" s="38"/>
      <c r="BO59" s="38"/>
      <c r="BP59" s="40"/>
      <c r="BQ59" s="40"/>
      <c r="BR59" s="40"/>
      <c r="BS59" s="40"/>
      <c r="BT59" s="40"/>
      <c r="BU59" s="38"/>
      <c r="BV59" s="38"/>
      <c r="BW59" s="40"/>
      <c r="BX59" s="40"/>
      <c r="BY59" s="40"/>
      <c r="BZ59" s="40"/>
      <c r="CA59" s="40"/>
      <c r="CB59" s="38"/>
      <c r="CC59" s="38"/>
      <c r="CD59" s="40"/>
      <c r="CE59" s="40"/>
      <c r="CF59" s="40"/>
      <c r="CG59" s="40"/>
      <c r="CH59" s="40"/>
      <c r="CI59" s="38"/>
      <c r="CJ59" s="38"/>
      <c r="CK59" s="40"/>
      <c r="CL59" s="40"/>
      <c r="CM59" s="40"/>
      <c r="CN59" s="40"/>
      <c r="CO59" s="40"/>
      <c r="CP59" s="38"/>
      <c r="CQ59" s="38"/>
      <c r="CR59" s="40"/>
      <c r="CS59" s="40"/>
      <c r="CT59" s="40"/>
      <c r="CU59" s="40"/>
      <c r="CV59" s="40"/>
      <c r="CW59" s="38"/>
      <c r="CX59" s="38"/>
      <c r="CY59" s="40"/>
      <c r="CZ59" s="40"/>
      <c r="DA59" s="40"/>
      <c r="DB59" s="40"/>
      <c r="DC59" s="40"/>
      <c r="DD59" s="38"/>
      <c r="DE59" s="38"/>
      <c r="DF59" s="40"/>
      <c r="DG59" s="40"/>
      <c r="DH59" s="40"/>
      <c r="DI59" s="40"/>
      <c r="DJ59" s="40"/>
      <c r="DK59" s="38"/>
      <c r="DL59" s="38"/>
      <c r="DM59" s="40"/>
      <c r="DN59" s="40"/>
      <c r="DO59" s="40"/>
      <c r="DP59" s="40"/>
      <c r="DQ59" s="40"/>
      <c r="DR59" s="38"/>
      <c r="DS59" s="38"/>
      <c r="DT59" s="40"/>
      <c r="DU59" s="40"/>
      <c r="DV59" s="40"/>
      <c r="DW59" s="40"/>
      <c r="DX59" s="40"/>
      <c r="DY59" s="38"/>
      <c r="DZ59" s="38"/>
      <c r="EA59" s="40"/>
      <c r="EB59" s="40"/>
      <c r="EC59" s="40"/>
      <c r="ED59" s="40"/>
      <c r="EE59" s="40"/>
      <c r="EF59" s="38"/>
      <c r="EG59" s="38"/>
      <c r="EH59" s="40"/>
      <c r="EI59" s="40"/>
      <c r="EJ59" s="40"/>
      <c r="EK59" s="40"/>
      <c r="EL59" s="40"/>
      <c r="EM59" s="38"/>
      <c r="EN59" s="38"/>
      <c r="EO59" s="40"/>
      <c r="EP59" s="40"/>
      <c r="EQ59" s="40"/>
      <c r="ER59" s="40"/>
      <c r="ES59" s="40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</row>
    <row r="60" spans="1:162" ht="15.75" thickBot="1">
      <c r="B60" s="684"/>
      <c r="D60" s="684"/>
      <c r="E60" s="684"/>
      <c r="F60" s="684"/>
      <c r="G60" s="4"/>
      <c r="H60" s="4"/>
      <c r="I60" s="37"/>
      <c r="J60" s="38"/>
      <c r="K60" s="38"/>
      <c r="L60" s="40"/>
      <c r="M60" s="40"/>
      <c r="N60" s="40"/>
      <c r="O60" s="40"/>
      <c r="P60" s="40"/>
      <c r="Q60" s="38"/>
      <c r="R60" s="38"/>
      <c r="S60" s="40"/>
      <c r="T60" s="40"/>
      <c r="U60" s="40"/>
      <c r="V60" s="40"/>
      <c r="W60" s="40"/>
      <c r="X60" s="38"/>
      <c r="Y60" s="38"/>
      <c r="Z60" s="40"/>
      <c r="AA60" s="40"/>
      <c r="AB60" s="40"/>
      <c r="AC60" s="40"/>
      <c r="AD60" s="40"/>
      <c r="AE60" s="38"/>
      <c r="AF60" s="38"/>
      <c r="AG60" s="40"/>
      <c r="AH60" s="40"/>
      <c r="AI60" s="40"/>
      <c r="AJ60" s="40"/>
      <c r="AK60" s="40"/>
      <c r="AL60" s="38"/>
      <c r="AM60" s="38"/>
      <c r="AN60" s="40"/>
      <c r="AO60" s="40"/>
      <c r="AP60" s="40"/>
      <c r="AQ60" s="40"/>
      <c r="AR60" s="40"/>
      <c r="AS60" s="38"/>
      <c r="AT60" s="38"/>
      <c r="AU60" s="40"/>
      <c r="AV60" s="40"/>
      <c r="AW60" s="40"/>
      <c r="AX60" s="40"/>
      <c r="AY60" s="40"/>
      <c r="AZ60" s="38"/>
      <c r="BA60" s="38"/>
      <c r="BB60" s="40"/>
      <c r="BC60" s="40"/>
      <c r="BD60" s="40"/>
      <c r="BE60" s="40"/>
      <c r="BF60" s="40"/>
      <c r="BG60" s="38"/>
      <c r="BH60" s="38"/>
      <c r="BI60" s="40"/>
      <c r="BJ60" s="40"/>
      <c r="BK60" s="40"/>
      <c r="BL60" s="40"/>
      <c r="BM60" s="40"/>
      <c r="BN60" s="38"/>
      <c r="BO60" s="38"/>
      <c r="BP60" s="40"/>
      <c r="BQ60" s="40"/>
      <c r="BR60" s="40"/>
      <c r="BS60" s="40"/>
      <c r="BT60" s="40"/>
      <c r="BU60" s="38"/>
      <c r="BV60" s="38"/>
      <c r="BW60" s="40"/>
      <c r="BX60" s="40"/>
      <c r="BY60" s="40"/>
      <c r="BZ60" s="40"/>
      <c r="CA60" s="40"/>
      <c r="CB60" s="38"/>
      <c r="CC60" s="38"/>
      <c r="CD60" s="40"/>
      <c r="CE60" s="40"/>
      <c r="CF60" s="40"/>
      <c r="CG60" s="40"/>
      <c r="CH60" s="40"/>
      <c r="CI60" s="38"/>
      <c r="CJ60" s="38"/>
      <c r="CK60" s="40"/>
      <c r="CL60" s="40"/>
      <c r="CM60" s="40"/>
      <c r="CN60" s="40"/>
      <c r="CO60" s="40"/>
      <c r="CP60" s="38"/>
      <c r="CQ60" s="38"/>
      <c r="CR60" s="40"/>
      <c r="CS60" s="40"/>
      <c r="CT60" s="40"/>
      <c r="CU60" s="40"/>
      <c r="CV60" s="40"/>
      <c r="CW60" s="38"/>
      <c r="CX60" s="38"/>
      <c r="CY60" s="40"/>
      <c r="CZ60" s="40"/>
      <c r="DA60" s="40"/>
      <c r="DB60" s="40"/>
      <c r="DC60" s="40"/>
      <c r="DD60" s="38"/>
      <c r="DE60" s="38"/>
      <c r="DF60" s="40"/>
      <c r="DG60" s="40"/>
      <c r="DH60" s="40"/>
      <c r="DI60" s="40"/>
      <c r="DJ60" s="40"/>
      <c r="DK60" s="38"/>
      <c r="DL60" s="38"/>
      <c r="DM60" s="40"/>
      <c r="DN60" s="40"/>
      <c r="DO60" s="40"/>
      <c r="DP60" s="40"/>
      <c r="DQ60" s="40"/>
      <c r="DR60" s="38"/>
      <c r="DS60" s="38"/>
      <c r="DT60" s="40"/>
      <c r="DU60" s="40"/>
      <c r="DV60" s="40"/>
      <c r="DW60" s="40"/>
      <c r="DX60" s="40"/>
      <c r="DY60" s="38"/>
      <c r="DZ60" s="38"/>
      <c r="EA60" s="40"/>
      <c r="EB60" s="40"/>
      <c r="EC60" s="40"/>
      <c r="ED60" s="40"/>
      <c r="EE60" s="40"/>
      <c r="EF60" s="38"/>
      <c r="EG60" s="38"/>
      <c r="EH60" s="40"/>
      <c r="EI60" s="40"/>
      <c r="EJ60" s="40"/>
      <c r="EK60" s="40"/>
      <c r="EL60" s="40"/>
      <c r="EM60" s="38"/>
      <c r="EN60" s="38"/>
      <c r="EO60" s="40"/>
      <c r="EP60" s="40"/>
      <c r="EQ60" s="40"/>
      <c r="ER60" s="40"/>
      <c r="ES60" s="40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</row>
    <row r="61" spans="1:162" ht="15.75" thickBot="1">
      <c r="B61" s="684"/>
      <c r="D61" s="684"/>
      <c r="E61" s="684"/>
      <c r="F61" s="684"/>
      <c r="G61" s="4"/>
      <c r="H61" s="4"/>
      <c r="I61" s="37"/>
      <c r="J61" s="38"/>
      <c r="K61" s="38"/>
      <c r="L61" s="40"/>
      <c r="M61" s="40"/>
      <c r="N61" s="40"/>
      <c r="O61" s="40"/>
      <c r="P61" s="40"/>
      <c r="Q61" s="38"/>
      <c r="R61" s="38"/>
      <c r="S61" s="40"/>
      <c r="T61" s="40"/>
      <c r="U61" s="40"/>
      <c r="V61" s="40"/>
      <c r="W61" s="40"/>
      <c r="X61" s="38"/>
      <c r="Y61" s="38"/>
      <c r="Z61" s="40"/>
      <c r="AA61" s="40"/>
      <c r="AB61" s="40"/>
      <c r="AC61" s="40"/>
      <c r="AD61" s="40"/>
      <c r="AE61" s="38"/>
      <c r="AF61" s="38"/>
      <c r="AG61" s="40"/>
      <c r="AH61" s="40"/>
      <c r="AI61" s="40"/>
      <c r="AJ61" s="40"/>
      <c r="AK61" s="40"/>
      <c r="AL61" s="38"/>
      <c r="AM61" s="38"/>
      <c r="AN61" s="40"/>
      <c r="AO61" s="40"/>
      <c r="AP61" s="40"/>
      <c r="AQ61" s="40"/>
      <c r="AR61" s="40"/>
      <c r="AS61" s="38"/>
      <c r="AT61" s="38"/>
      <c r="AU61" s="40"/>
      <c r="AV61" s="40"/>
      <c r="AW61" s="40"/>
      <c r="AX61" s="40"/>
      <c r="AY61" s="40"/>
      <c r="AZ61" s="38"/>
      <c r="BA61" s="38"/>
      <c r="BB61" s="40"/>
      <c r="BC61" s="40"/>
      <c r="BD61" s="40"/>
      <c r="BE61" s="40"/>
      <c r="BF61" s="40"/>
      <c r="BG61" s="38"/>
      <c r="BH61" s="38"/>
      <c r="BI61" s="40"/>
      <c r="BJ61" s="40"/>
      <c r="BK61" s="40"/>
      <c r="BL61" s="40"/>
      <c r="BM61" s="40"/>
      <c r="BN61" s="38"/>
      <c r="BO61" s="38"/>
      <c r="BP61" s="40"/>
      <c r="BQ61" s="40"/>
      <c r="BR61" s="40"/>
      <c r="BS61" s="40"/>
      <c r="BT61" s="40"/>
      <c r="BU61" s="38"/>
      <c r="BV61" s="38"/>
      <c r="BW61" s="40"/>
      <c r="BX61" s="40"/>
      <c r="BY61" s="40"/>
      <c r="BZ61" s="40"/>
      <c r="CA61" s="40"/>
      <c r="CB61" s="38"/>
      <c r="CC61" s="38"/>
      <c r="CD61" s="40"/>
      <c r="CE61" s="40"/>
      <c r="CF61" s="40"/>
      <c r="CG61" s="40"/>
      <c r="CH61" s="40"/>
      <c r="CI61" s="38"/>
      <c r="CJ61" s="38"/>
      <c r="CK61" s="40"/>
      <c r="CL61" s="40"/>
      <c r="CM61" s="40"/>
      <c r="CN61" s="40"/>
      <c r="CO61" s="40"/>
      <c r="CP61" s="38"/>
      <c r="CQ61" s="38"/>
      <c r="CR61" s="40"/>
      <c r="CS61" s="40"/>
      <c r="CT61" s="40"/>
      <c r="CU61" s="40"/>
      <c r="CV61" s="40"/>
      <c r="CW61" s="38"/>
      <c r="CX61" s="38"/>
      <c r="CY61" s="40"/>
      <c r="CZ61" s="40"/>
      <c r="DA61" s="40"/>
      <c r="DB61" s="40"/>
      <c r="DC61" s="40"/>
      <c r="DD61" s="38"/>
      <c r="DE61" s="38"/>
      <c r="DF61" s="40"/>
      <c r="DG61" s="40"/>
      <c r="DH61" s="40"/>
      <c r="DI61" s="40"/>
      <c r="DJ61" s="40"/>
      <c r="DK61" s="38"/>
      <c r="DL61" s="38"/>
      <c r="DM61" s="40"/>
      <c r="DN61" s="40"/>
      <c r="DO61" s="40"/>
      <c r="DP61" s="40"/>
      <c r="DQ61" s="40"/>
      <c r="DR61" s="38"/>
      <c r="DS61" s="38"/>
      <c r="DT61" s="40"/>
      <c r="DU61" s="40"/>
      <c r="DV61" s="40"/>
      <c r="DW61" s="40"/>
      <c r="DX61" s="40"/>
      <c r="DY61" s="38"/>
      <c r="DZ61" s="38"/>
      <c r="EA61" s="40"/>
      <c r="EB61" s="40"/>
      <c r="EC61" s="40"/>
      <c r="ED61" s="40"/>
      <c r="EE61" s="40"/>
      <c r="EF61" s="38"/>
      <c r="EG61" s="38"/>
      <c r="EH61" s="40"/>
      <c r="EI61" s="40"/>
      <c r="EJ61" s="40"/>
      <c r="EK61" s="40"/>
      <c r="EL61" s="40"/>
      <c r="EM61" s="38"/>
      <c r="EN61" s="38"/>
      <c r="EO61" s="40"/>
      <c r="EP61" s="40"/>
      <c r="EQ61" s="40"/>
      <c r="ER61" s="40"/>
      <c r="ES61" s="40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</row>
    <row r="62" spans="1:162" ht="15.75" thickBot="1">
      <c r="B62" s="684"/>
      <c r="D62" s="684"/>
      <c r="E62" s="684"/>
      <c r="F62" s="684"/>
      <c r="G62" s="4"/>
      <c r="H62" s="4"/>
      <c r="I62" s="37"/>
      <c r="J62" s="38"/>
      <c r="K62" s="38"/>
      <c r="L62" s="40"/>
      <c r="M62" s="40"/>
      <c r="N62" s="40"/>
      <c r="O62" s="40"/>
      <c r="P62" s="40"/>
      <c r="Q62" s="38"/>
      <c r="R62" s="38"/>
      <c r="S62" s="40"/>
      <c r="T62" s="40"/>
      <c r="U62" s="40"/>
      <c r="V62" s="40"/>
      <c r="W62" s="40"/>
      <c r="X62" s="38"/>
      <c r="Y62" s="38"/>
      <c r="Z62" s="40"/>
      <c r="AA62" s="40"/>
      <c r="AB62" s="40"/>
      <c r="AC62" s="40"/>
      <c r="AD62" s="40"/>
      <c r="AE62" s="38"/>
      <c r="AF62" s="38"/>
      <c r="AG62" s="40"/>
      <c r="AH62" s="40"/>
      <c r="AI62" s="40"/>
      <c r="AJ62" s="40"/>
      <c r="AK62" s="40"/>
      <c r="AL62" s="38"/>
      <c r="AM62" s="38"/>
      <c r="AN62" s="40"/>
      <c r="AO62" s="40"/>
      <c r="AP62" s="40"/>
      <c r="AQ62" s="40"/>
      <c r="AR62" s="40"/>
      <c r="AS62" s="38"/>
      <c r="AT62" s="38"/>
      <c r="AU62" s="40"/>
      <c r="AV62" s="40"/>
      <c r="AW62" s="40"/>
      <c r="AX62" s="40"/>
      <c r="AY62" s="40"/>
      <c r="AZ62" s="38"/>
      <c r="BA62" s="38"/>
      <c r="BB62" s="40"/>
      <c r="BC62" s="40"/>
      <c r="BD62" s="40"/>
      <c r="BE62" s="40"/>
      <c r="BF62" s="40"/>
      <c r="BG62" s="38"/>
      <c r="BH62" s="38"/>
      <c r="BI62" s="40"/>
      <c r="BJ62" s="40"/>
      <c r="BK62" s="40"/>
      <c r="BL62" s="40"/>
      <c r="BM62" s="40"/>
      <c r="BN62" s="38"/>
      <c r="BO62" s="38"/>
      <c r="BP62" s="40"/>
      <c r="BQ62" s="40"/>
      <c r="BR62" s="40"/>
      <c r="BS62" s="40"/>
      <c r="BT62" s="40"/>
      <c r="BU62" s="38"/>
      <c r="BV62" s="38"/>
      <c r="BW62" s="40"/>
      <c r="BX62" s="40"/>
      <c r="BY62" s="40"/>
      <c r="BZ62" s="40"/>
      <c r="CA62" s="40"/>
      <c r="CB62" s="38"/>
      <c r="CC62" s="38"/>
      <c r="CD62" s="40"/>
      <c r="CE62" s="40"/>
      <c r="CF62" s="40"/>
      <c r="CG62" s="40"/>
      <c r="CH62" s="40"/>
      <c r="CI62" s="38"/>
      <c r="CJ62" s="38"/>
      <c r="CK62" s="40"/>
      <c r="CL62" s="40"/>
      <c r="CM62" s="40"/>
      <c r="CN62" s="40"/>
      <c r="CO62" s="40"/>
      <c r="CP62" s="38"/>
      <c r="CQ62" s="38"/>
      <c r="CR62" s="40"/>
      <c r="CS62" s="40"/>
      <c r="CT62" s="40"/>
      <c r="CU62" s="40"/>
      <c r="CV62" s="40"/>
      <c r="CW62" s="38"/>
      <c r="CX62" s="38"/>
      <c r="CY62" s="40"/>
      <c r="CZ62" s="40"/>
      <c r="DA62" s="40"/>
      <c r="DB62" s="40"/>
      <c r="DC62" s="40"/>
      <c r="DD62" s="38"/>
      <c r="DE62" s="38"/>
      <c r="DF62" s="40"/>
      <c r="DG62" s="40"/>
      <c r="DH62" s="40"/>
      <c r="DI62" s="40"/>
      <c r="DJ62" s="40"/>
      <c r="DK62" s="38"/>
      <c r="DL62" s="38"/>
      <c r="DM62" s="40"/>
      <c r="DN62" s="40"/>
      <c r="DO62" s="40"/>
      <c r="DP62" s="40"/>
      <c r="DQ62" s="40"/>
      <c r="DR62" s="38"/>
      <c r="DS62" s="38"/>
      <c r="DT62" s="40"/>
      <c r="DU62" s="40"/>
      <c r="DV62" s="40"/>
      <c r="DW62" s="40"/>
      <c r="DX62" s="40"/>
      <c r="DY62" s="38"/>
      <c r="DZ62" s="38"/>
      <c r="EA62" s="40"/>
      <c r="EB62" s="40"/>
      <c r="EC62" s="40"/>
      <c r="ED62" s="40"/>
      <c r="EE62" s="40"/>
      <c r="EF62" s="38"/>
      <c r="EG62" s="38"/>
      <c r="EH62" s="40"/>
      <c r="EI62" s="40"/>
      <c r="EJ62" s="40"/>
      <c r="EK62" s="40"/>
      <c r="EL62" s="40"/>
      <c r="EM62" s="38"/>
      <c r="EN62" s="38"/>
      <c r="EO62" s="40"/>
      <c r="EP62" s="40"/>
      <c r="EQ62" s="40"/>
      <c r="ER62" s="40"/>
      <c r="ES62" s="40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</row>
    <row r="63" spans="1:162" ht="15.75" thickBot="1">
      <c r="B63" s="684"/>
      <c r="D63" s="684"/>
      <c r="E63" s="684"/>
      <c r="F63" s="684"/>
      <c r="G63" s="4"/>
      <c r="H63" s="4"/>
      <c r="I63" s="37"/>
      <c r="J63" s="38"/>
      <c r="K63" s="38"/>
      <c r="L63" s="40"/>
      <c r="M63" s="40"/>
      <c r="N63" s="40"/>
      <c r="O63" s="40"/>
      <c r="P63" s="40"/>
      <c r="Q63" s="38"/>
      <c r="R63" s="38"/>
      <c r="S63" s="40"/>
      <c r="T63" s="40"/>
      <c r="U63" s="40"/>
      <c r="V63" s="40"/>
      <c r="W63" s="40"/>
      <c r="X63" s="38"/>
      <c r="Y63" s="38"/>
      <c r="Z63" s="40"/>
      <c r="AA63" s="40"/>
      <c r="AB63" s="40"/>
      <c r="AC63" s="40"/>
      <c r="AD63" s="40"/>
      <c r="AE63" s="38"/>
      <c r="AF63" s="38"/>
      <c r="AG63" s="40"/>
      <c r="AH63" s="40"/>
      <c r="AI63" s="40"/>
      <c r="AJ63" s="40"/>
      <c r="AK63" s="40"/>
      <c r="AL63" s="38"/>
      <c r="AM63" s="38"/>
      <c r="AN63" s="40"/>
      <c r="AO63" s="40"/>
      <c r="AP63" s="40"/>
      <c r="AQ63" s="40"/>
      <c r="AR63" s="40"/>
      <c r="AS63" s="38"/>
      <c r="AT63" s="38"/>
      <c r="AU63" s="40"/>
      <c r="AV63" s="40"/>
      <c r="AW63" s="40"/>
      <c r="AX63" s="40"/>
      <c r="AY63" s="40"/>
      <c r="AZ63" s="38"/>
      <c r="BA63" s="38"/>
      <c r="BB63" s="40"/>
      <c r="BC63" s="40"/>
      <c r="BD63" s="40"/>
      <c r="BE63" s="40"/>
      <c r="BF63" s="40"/>
      <c r="BG63" s="38"/>
      <c r="BH63" s="38"/>
      <c r="BI63" s="40"/>
      <c r="BJ63" s="40"/>
      <c r="BK63" s="40"/>
      <c r="BL63" s="40"/>
      <c r="BM63" s="40"/>
      <c r="BN63" s="38"/>
      <c r="BO63" s="38"/>
      <c r="BP63" s="40"/>
      <c r="BQ63" s="40"/>
      <c r="BR63" s="40"/>
      <c r="BS63" s="40"/>
      <c r="BT63" s="40"/>
      <c r="BU63" s="38"/>
      <c r="BV63" s="38"/>
      <c r="BW63" s="40"/>
      <c r="BX63" s="40"/>
      <c r="BY63" s="40"/>
      <c r="BZ63" s="40"/>
      <c r="CA63" s="40"/>
      <c r="CB63" s="38"/>
      <c r="CC63" s="38"/>
      <c r="CD63" s="40"/>
      <c r="CE63" s="40"/>
      <c r="CF63" s="40"/>
      <c r="CG63" s="40"/>
      <c r="CH63" s="40"/>
      <c r="CI63" s="38"/>
      <c r="CJ63" s="38"/>
      <c r="CK63" s="40"/>
      <c r="CL63" s="40"/>
      <c r="CM63" s="40"/>
      <c r="CN63" s="40"/>
      <c r="CO63" s="40"/>
      <c r="CP63" s="38"/>
      <c r="CQ63" s="38"/>
      <c r="CR63" s="40"/>
      <c r="CS63" s="40"/>
      <c r="CT63" s="40"/>
      <c r="CU63" s="40"/>
      <c r="CV63" s="40"/>
      <c r="CW63" s="38"/>
      <c r="CX63" s="38"/>
      <c r="CY63" s="40"/>
      <c r="CZ63" s="40"/>
      <c r="DA63" s="40"/>
      <c r="DB63" s="40"/>
      <c r="DC63" s="40"/>
      <c r="DD63" s="38"/>
      <c r="DE63" s="38"/>
      <c r="DF63" s="40"/>
      <c r="DG63" s="40"/>
      <c r="DH63" s="40"/>
      <c r="DI63" s="40"/>
      <c r="DJ63" s="40"/>
      <c r="DK63" s="38"/>
      <c r="DL63" s="38"/>
      <c r="DM63" s="40"/>
      <c r="DN63" s="40"/>
      <c r="DO63" s="40"/>
      <c r="DP63" s="40"/>
      <c r="DQ63" s="40"/>
      <c r="DR63" s="38"/>
      <c r="DS63" s="38"/>
      <c r="DT63" s="40"/>
      <c r="DU63" s="40"/>
      <c r="DV63" s="40"/>
      <c r="DW63" s="40"/>
      <c r="DX63" s="40"/>
      <c r="DY63" s="38"/>
      <c r="DZ63" s="38"/>
      <c r="EA63" s="40"/>
      <c r="EB63" s="40"/>
      <c r="EC63" s="40"/>
      <c r="ED63" s="40"/>
      <c r="EE63" s="40"/>
      <c r="EF63" s="38"/>
      <c r="EG63" s="38"/>
      <c r="EH63" s="40"/>
      <c r="EI63" s="40"/>
      <c r="EJ63" s="40"/>
      <c r="EK63" s="40"/>
      <c r="EL63" s="40"/>
      <c r="EM63" s="38"/>
      <c r="EN63" s="38"/>
      <c r="EO63" s="40"/>
      <c r="EP63" s="40"/>
      <c r="EQ63" s="40"/>
      <c r="ER63" s="40"/>
      <c r="ES63" s="40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</row>
    <row r="64" spans="1:162" ht="15.75" thickBot="1">
      <c r="B64" s="684"/>
      <c r="D64" s="684"/>
      <c r="E64" s="684"/>
      <c r="F64" s="684"/>
      <c r="G64" s="4"/>
      <c r="H64" s="4"/>
      <c r="I64" s="37"/>
      <c r="J64" s="38"/>
      <c r="K64" s="38"/>
      <c r="L64" s="40"/>
      <c r="M64" s="40"/>
      <c r="N64" s="40"/>
      <c r="O64" s="40"/>
      <c r="P64" s="40"/>
      <c r="Q64" s="38"/>
      <c r="R64" s="38"/>
      <c r="S64" s="40"/>
      <c r="T64" s="40"/>
      <c r="U64" s="40"/>
      <c r="V64" s="40"/>
      <c r="W64" s="40"/>
      <c r="X64" s="38"/>
      <c r="Y64" s="38"/>
      <c r="Z64" s="40"/>
      <c r="AA64" s="40"/>
      <c r="AB64" s="40"/>
      <c r="AC64" s="40"/>
      <c r="AD64" s="40"/>
      <c r="AE64" s="38"/>
      <c r="AF64" s="38"/>
      <c r="AG64" s="40"/>
      <c r="AH64" s="40"/>
      <c r="AI64" s="40"/>
      <c r="AJ64" s="40"/>
      <c r="AK64" s="40"/>
      <c r="AL64" s="38"/>
      <c r="AM64" s="38"/>
      <c r="AN64" s="40"/>
      <c r="AO64" s="40"/>
      <c r="AP64" s="40"/>
      <c r="AQ64" s="40"/>
      <c r="AR64" s="40"/>
      <c r="AS64" s="38"/>
      <c r="AT64" s="38"/>
      <c r="AU64" s="40"/>
      <c r="AV64" s="40"/>
      <c r="AW64" s="40"/>
      <c r="AX64" s="40"/>
      <c r="AY64" s="40"/>
      <c r="AZ64" s="38"/>
      <c r="BA64" s="38"/>
      <c r="BB64" s="40"/>
      <c r="BC64" s="40"/>
      <c r="BD64" s="40"/>
      <c r="BE64" s="40"/>
      <c r="BF64" s="40"/>
      <c r="BG64" s="38"/>
      <c r="BH64" s="38"/>
      <c r="BI64" s="40"/>
      <c r="BJ64" s="40"/>
      <c r="BK64" s="40"/>
      <c r="BL64" s="40"/>
      <c r="BM64" s="40"/>
      <c r="BN64" s="38"/>
      <c r="BO64" s="38"/>
      <c r="BP64" s="40"/>
      <c r="BQ64" s="40"/>
      <c r="BR64" s="40"/>
      <c r="BS64" s="40"/>
      <c r="BT64" s="40"/>
      <c r="BU64" s="38"/>
      <c r="BV64" s="38"/>
      <c r="BW64" s="40"/>
      <c r="BX64" s="40"/>
      <c r="BY64" s="40"/>
      <c r="BZ64" s="40"/>
      <c r="CA64" s="40"/>
      <c r="CB64" s="38"/>
      <c r="CC64" s="38"/>
      <c r="CD64" s="40"/>
      <c r="CE64" s="40"/>
      <c r="CF64" s="40"/>
      <c r="CG64" s="40"/>
      <c r="CH64" s="40"/>
      <c r="CI64" s="38"/>
      <c r="CJ64" s="38"/>
      <c r="CK64" s="40"/>
      <c r="CL64" s="40"/>
      <c r="CM64" s="40"/>
      <c r="CN64" s="40"/>
      <c r="CO64" s="40"/>
      <c r="CP64" s="38"/>
      <c r="CQ64" s="38"/>
      <c r="CR64" s="40"/>
      <c r="CS64" s="40"/>
      <c r="CT64" s="40"/>
      <c r="CU64" s="40"/>
      <c r="CV64" s="40"/>
      <c r="CW64" s="38"/>
      <c r="CX64" s="38"/>
      <c r="CY64" s="40"/>
      <c r="CZ64" s="40"/>
      <c r="DA64" s="40"/>
      <c r="DB64" s="40"/>
      <c r="DC64" s="40"/>
      <c r="DD64" s="38"/>
      <c r="DE64" s="38"/>
      <c r="DF64" s="40"/>
      <c r="DG64" s="40"/>
      <c r="DH64" s="40"/>
      <c r="DI64" s="40"/>
      <c r="DJ64" s="40"/>
      <c r="DK64" s="38"/>
      <c r="DL64" s="38"/>
      <c r="DM64" s="40"/>
      <c r="DN64" s="40"/>
      <c r="DO64" s="40"/>
      <c r="DP64" s="40"/>
      <c r="DQ64" s="40"/>
      <c r="DR64" s="38"/>
      <c r="DS64" s="38"/>
      <c r="DT64" s="40"/>
      <c r="DU64" s="40"/>
      <c r="DV64" s="40"/>
      <c r="DW64" s="40"/>
      <c r="DX64" s="40"/>
      <c r="DY64" s="38"/>
      <c r="DZ64" s="38"/>
      <c r="EA64" s="40"/>
      <c r="EB64" s="40"/>
      <c r="EC64" s="40"/>
      <c r="ED64" s="40"/>
      <c r="EE64" s="40"/>
      <c r="EF64" s="38"/>
      <c r="EG64" s="38"/>
      <c r="EH64" s="40"/>
      <c r="EI64" s="40"/>
      <c r="EJ64" s="40"/>
      <c r="EK64" s="40"/>
      <c r="EL64" s="40"/>
      <c r="EM64" s="38"/>
      <c r="EN64" s="38"/>
      <c r="EO64" s="40"/>
      <c r="EP64" s="40"/>
      <c r="EQ64" s="40"/>
      <c r="ER64" s="40"/>
      <c r="ES64" s="40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</row>
    <row r="65" spans="7:162" ht="15.75" thickBot="1">
      <c r="G65" s="4"/>
      <c r="H65" s="4"/>
      <c r="I65" s="37"/>
      <c r="J65" s="38"/>
      <c r="K65" s="38"/>
      <c r="L65" s="40"/>
      <c r="M65" s="40"/>
      <c r="N65" s="40"/>
      <c r="O65" s="40"/>
      <c r="P65" s="40"/>
      <c r="Q65" s="38"/>
      <c r="R65" s="38"/>
      <c r="S65" s="40"/>
      <c r="T65" s="40"/>
      <c r="U65" s="40"/>
      <c r="V65" s="40"/>
      <c r="W65" s="40"/>
      <c r="X65" s="38"/>
      <c r="Y65" s="38"/>
      <c r="Z65" s="40"/>
      <c r="AA65" s="40"/>
      <c r="AB65" s="40"/>
      <c r="AC65" s="40"/>
      <c r="AD65" s="40"/>
      <c r="AE65" s="38"/>
      <c r="AF65" s="38"/>
      <c r="AG65" s="40"/>
      <c r="AH65" s="40"/>
      <c r="AI65" s="40"/>
      <c r="AJ65" s="40"/>
      <c r="AK65" s="40"/>
      <c r="AL65" s="38"/>
      <c r="AM65" s="38"/>
      <c r="AN65" s="40"/>
      <c r="AO65" s="40"/>
      <c r="AP65" s="40"/>
      <c r="AQ65" s="40"/>
      <c r="AR65" s="40"/>
      <c r="AS65" s="38"/>
      <c r="AT65" s="38"/>
      <c r="AU65" s="40"/>
      <c r="AV65" s="40"/>
      <c r="AW65" s="40"/>
      <c r="AX65" s="40"/>
      <c r="AY65" s="40"/>
      <c r="AZ65" s="38"/>
      <c r="BA65" s="38"/>
      <c r="BB65" s="40"/>
      <c r="BC65" s="40"/>
      <c r="BD65" s="40"/>
      <c r="BE65" s="40"/>
      <c r="BF65" s="40"/>
      <c r="BG65" s="38"/>
      <c r="BH65" s="38"/>
      <c r="BI65" s="40"/>
      <c r="BJ65" s="40"/>
      <c r="BK65" s="40"/>
      <c r="BL65" s="40"/>
      <c r="BM65" s="40"/>
      <c r="BN65" s="38"/>
      <c r="BO65" s="38"/>
      <c r="BP65" s="40"/>
      <c r="BQ65" s="40"/>
      <c r="BR65" s="40"/>
      <c r="BS65" s="40"/>
      <c r="BT65" s="40"/>
      <c r="BU65" s="38"/>
      <c r="BV65" s="38"/>
      <c r="BW65" s="40"/>
      <c r="BX65" s="40"/>
      <c r="BY65" s="40"/>
      <c r="BZ65" s="40"/>
      <c r="CA65" s="40"/>
      <c r="CB65" s="38"/>
      <c r="CC65" s="38"/>
      <c r="CD65" s="40"/>
      <c r="CE65" s="40"/>
      <c r="CF65" s="40"/>
      <c r="CG65" s="40"/>
      <c r="CH65" s="40"/>
      <c r="CI65" s="38"/>
      <c r="CJ65" s="38"/>
      <c r="CK65" s="40"/>
      <c r="CL65" s="40"/>
      <c r="CM65" s="40"/>
      <c r="CN65" s="40"/>
      <c r="CO65" s="40"/>
      <c r="CP65" s="38"/>
      <c r="CQ65" s="38"/>
      <c r="CR65" s="40"/>
      <c r="CS65" s="40"/>
      <c r="CT65" s="40"/>
      <c r="CU65" s="40"/>
      <c r="CV65" s="40"/>
      <c r="CW65" s="38"/>
      <c r="CX65" s="38"/>
      <c r="CY65" s="40"/>
      <c r="CZ65" s="40"/>
      <c r="DA65" s="40"/>
      <c r="DB65" s="40"/>
      <c r="DC65" s="40"/>
      <c r="DD65" s="38"/>
      <c r="DE65" s="38"/>
      <c r="DF65" s="40"/>
      <c r="DG65" s="40"/>
      <c r="DH65" s="40"/>
      <c r="DI65" s="40"/>
      <c r="DJ65" s="40"/>
      <c r="DK65" s="38"/>
      <c r="DL65" s="38"/>
      <c r="DM65" s="40"/>
      <c r="DN65" s="40"/>
      <c r="DO65" s="40"/>
      <c r="DP65" s="40"/>
      <c r="DQ65" s="40"/>
      <c r="DR65" s="38"/>
      <c r="DS65" s="38"/>
      <c r="DT65" s="40"/>
      <c r="DU65" s="40"/>
      <c r="DV65" s="40"/>
      <c r="DW65" s="40"/>
      <c r="DX65" s="40"/>
      <c r="DY65" s="38"/>
      <c r="DZ65" s="38"/>
      <c r="EA65" s="40"/>
      <c r="EB65" s="40"/>
      <c r="EC65" s="40"/>
      <c r="ED65" s="40"/>
      <c r="EE65" s="40"/>
      <c r="EF65" s="38"/>
      <c r="EG65" s="38"/>
      <c r="EH65" s="40"/>
      <c r="EI65" s="40"/>
      <c r="EJ65" s="40"/>
      <c r="EK65" s="40"/>
      <c r="EL65" s="40"/>
      <c r="EM65" s="38"/>
      <c r="EN65" s="38"/>
      <c r="EO65" s="40"/>
      <c r="EP65" s="40"/>
      <c r="EQ65" s="40"/>
      <c r="ER65" s="40"/>
      <c r="ES65" s="40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</row>
    <row r="66" spans="7:162" ht="15.75" thickBot="1">
      <c r="G66" s="4"/>
      <c r="H66" s="4"/>
      <c r="I66" s="37"/>
      <c r="J66" s="38"/>
      <c r="K66" s="38"/>
      <c r="L66" s="40"/>
      <c r="M66" s="40"/>
      <c r="N66" s="40"/>
      <c r="O66" s="40"/>
      <c r="P66" s="40"/>
      <c r="Q66" s="38"/>
      <c r="R66" s="38"/>
      <c r="S66" s="40"/>
      <c r="T66" s="40"/>
      <c r="U66" s="40"/>
      <c r="V66" s="40"/>
      <c r="W66" s="40"/>
      <c r="X66" s="38"/>
      <c r="Y66" s="38"/>
      <c r="Z66" s="40"/>
      <c r="AA66" s="40"/>
      <c r="AB66" s="40"/>
      <c r="AC66" s="40"/>
      <c r="AD66" s="40"/>
      <c r="AE66" s="38"/>
      <c r="AF66" s="38"/>
      <c r="AG66" s="40"/>
      <c r="AH66" s="40"/>
      <c r="AI66" s="40"/>
      <c r="AJ66" s="40"/>
      <c r="AK66" s="40"/>
      <c r="AL66" s="38"/>
      <c r="AM66" s="38"/>
      <c r="AN66" s="40"/>
      <c r="AO66" s="40"/>
      <c r="AP66" s="40"/>
      <c r="AQ66" s="40"/>
      <c r="AR66" s="40"/>
      <c r="AS66" s="38"/>
      <c r="AT66" s="38"/>
      <c r="AU66" s="40"/>
      <c r="AV66" s="40"/>
      <c r="AW66" s="40"/>
      <c r="AX66" s="40"/>
      <c r="AY66" s="40"/>
      <c r="AZ66" s="38"/>
      <c r="BA66" s="38"/>
      <c r="BB66" s="40"/>
      <c r="BC66" s="40"/>
      <c r="BD66" s="40"/>
      <c r="BE66" s="40"/>
      <c r="BF66" s="40"/>
      <c r="BG66" s="38"/>
      <c r="BH66" s="38"/>
      <c r="BI66" s="40"/>
      <c r="BJ66" s="40"/>
      <c r="BK66" s="40"/>
      <c r="BL66" s="40"/>
      <c r="BM66" s="40"/>
      <c r="BN66" s="38"/>
      <c r="BO66" s="38"/>
      <c r="BP66" s="40"/>
      <c r="BQ66" s="40"/>
      <c r="BR66" s="40"/>
      <c r="BS66" s="40"/>
      <c r="BT66" s="40"/>
      <c r="BU66" s="38"/>
      <c r="BV66" s="38"/>
      <c r="BW66" s="40"/>
      <c r="BX66" s="40"/>
      <c r="BY66" s="40"/>
      <c r="BZ66" s="40"/>
      <c r="CA66" s="40"/>
      <c r="CB66" s="38"/>
      <c r="CC66" s="38"/>
      <c r="CD66" s="40"/>
      <c r="CE66" s="40"/>
      <c r="CF66" s="40"/>
      <c r="CG66" s="40"/>
      <c r="CH66" s="40"/>
      <c r="CI66" s="38"/>
      <c r="CJ66" s="38"/>
      <c r="CK66" s="40"/>
      <c r="CL66" s="40"/>
      <c r="CM66" s="40"/>
      <c r="CN66" s="40"/>
      <c r="CO66" s="40"/>
      <c r="CP66" s="38"/>
      <c r="CQ66" s="38"/>
      <c r="CR66" s="40"/>
      <c r="CS66" s="40"/>
      <c r="CT66" s="40"/>
      <c r="CU66" s="40"/>
      <c r="CV66" s="40"/>
      <c r="CW66" s="38"/>
      <c r="CX66" s="38"/>
      <c r="CY66" s="40"/>
      <c r="CZ66" s="40"/>
      <c r="DA66" s="40"/>
      <c r="DB66" s="40"/>
      <c r="DC66" s="40"/>
      <c r="DD66" s="38"/>
      <c r="DE66" s="38"/>
      <c r="DF66" s="40"/>
      <c r="DG66" s="40"/>
      <c r="DH66" s="40"/>
      <c r="DI66" s="40"/>
      <c r="DJ66" s="40"/>
      <c r="DK66" s="38"/>
      <c r="DL66" s="38"/>
      <c r="DM66" s="40"/>
      <c r="DN66" s="40"/>
      <c r="DO66" s="40"/>
      <c r="DP66" s="40"/>
      <c r="DQ66" s="40"/>
      <c r="DR66" s="38"/>
      <c r="DS66" s="38"/>
      <c r="DT66" s="40"/>
      <c r="DU66" s="40"/>
      <c r="DV66" s="40"/>
      <c r="DW66" s="40"/>
      <c r="DX66" s="40"/>
      <c r="DY66" s="38"/>
      <c r="DZ66" s="38"/>
      <c r="EA66" s="40"/>
      <c r="EB66" s="40"/>
      <c r="EC66" s="40"/>
      <c r="ED66" s="40"/>
      <c r="EE66" s="40"/>
      <c r="EF66" s="38"/>
      <c r="EG66" s="38"/>
      <c r="EH66" s="40"/>
      <c r="EI66" s="40"/>
      <c r="EJ66" s="40"/>
      <c r="EK66" s="40"/>
      <c r="EL66" s="40"/>
      <c r="EM66" s="38"/>
      <c r="EN66" s="38"/>
      <c r="EO66" s="40"/>
      <c r="EP66" s="40"/>
      <c r="EQ66" s="40"/>
      <c r="ER66" s="40"/>
      <c r="ES66" s="40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</row>
    <row r="67" spans="7:162" ht="15.75" thickBot="1">
      <c r="G67" s="4"/>
      <c r="H67" s="4"/>
      <c r="I67" s="37"/>
      <c r="J67" s="38"/>
      <c r="K67" s="38"/>
      <c r="L67" s="40"/>
      <c r="M67" s="40"/>
      <c r="N67" s="40"/>
      <c r="O67" s="40"/>
      <c r="P67" s="40"/>
      <c r="Q67" s="38"/>
      <c r="R67" s="38"/>
      <c r="S67" s="40"/>
      <c r="T67" s="40"/>
      <c r="U67" s="40"/>
      <c r="V67" s="40"/>
      <c r="W67" s="40"/>
      <c r="X67" s="38"/>
      <c r="Y67" s="38"/>
      <c r="Z67" s="40"/>
      <c r="AA67" s="40"/>
      <c r="AB67" s="40"/>
      <c r="AC67" s="40"/>
      <c r="AD67" s="40"/>
      <c r="AE67" s="38"/>
      <c r="AF67" s="38"/>
      <c r="AG67" s="40"/>
      <c r="AH67" s="40"/>
      <c r="AI67" s="40"/>
      <c r="AJ67" s="40"/>
      <c r="AK67" s="40"/>
      <c r="AL67" s="38"/>
      <c r="AM67" s="38"/>
      <c r="AN67" s="40"/>
      <c r="AO67" s="40"/>
      <c r="AP67" s="40"/>
      <c r="AQ67" s="40"/>
      <c r="AR67" s="40"/>
      <c r="AS67" s="38"/>
      <c r="AT67" s="38"/>
      <c r="AU67" s="40"/>
      <c r="AV67" s="40"/>
      <c r="AW67" s="40"/>
      <c r="AX67" s="40"/>
      <c r="AY67" s="40"/>
      <c r="AZ67" s="38"/>
      <c r="BA67" s="38"/>
      <c r="BB67" s="40"/>
      <c r="BC67" s="40"/>
      <c r="BD67" s="40"/>
      <c r="BE67" s="40"/>
      <c r="BF67" s="40"/>
      <c r="BG67" s="38"/>
      <c r="BH67" s="38"/>
      <c r="BI67" s="40"/>
      <c r="BJ67" s="40"/>
      <c r="BK67" s="40"/>
      <c r="BL67" s="40"/>
      <c r="BM67" s="40"/>
      <c r="BN67" s="38"/>
      <c r="BO67" s="38"/>
      <c r="BP67" s="40"/>
      <c r="BQ67" s="40"/>
      <c r="BR67" s="40"/>
      <c r="BS67" s="40"/>
      <c r="BT67" s="40"/>
      <c r="BU67" s="38"/>
      <c r="BV67" s="38"/>
      <c r="BW67" s="40"/>
      <c r="BX67" s="40"/>
      <c r="BY67" s="40"/>
      <c r="BZ67" s="40"/>
      <c r="CA67" s="40"/>
      <c r="CB67" s="38"/>
      <c r="CC67" s="38"/>
      <c r="CD67" s="40"/>
      <c r="CE67" s="40"/>
      <c r="CF67" s="40"/>
      <c r="CG67" s="40"/>
      <c r="CH67" s="40"/>
      <c r="CI67" s="38"/>
      <c r="CJ67" s="38"/>
      <c r="CK67" s="40"/>
      <c r="CL67" s="40"/>
      <c r="CM67" s="40"/>
      <c r="CN67" s="40"/>
      <c r="CO67" s="40"/>
      <c r="CP67" s="38"/>
      <c r="CQ67" s="38"/>
      <c r="CR67" s="40"/>
      <c r="CS67" s="40"/>
      <c r="CT67" s="40"/>
      <c r="CU67" s="40"/>
      <c r="CV67" s="40"/>
      <c r="CW67" s="38"/>
      <c r="CX67" s="38"/>
      <c r="CY67" s="40"/>
      <c r="CZ67" s="40"/>
      <c r="DA67" s="40"/>
      <c r="DB67" s="40"/>
      <c r="DC67" s="40"/>
      <c r="DD67" s="38"/>
      <c r="DE67" s="38"/>
      <c r="DF67" s="40"/>
      <c r="DG67" s="40"/>
      <c r="DH67" s="40"/>
      <c r="DI67" s="40"/>
      <c r="DJ67" s="40"/>
      <c r="DK67" s="38"/>
      <c r="DL67" s="38"/>
      <c r="DM67" s="40"/>
      <c r="DN67" s="40"/>
      <c r="DO67" s="40"/>
      <c r="DP67" s="40"/>
      <c r="DQ67" s="40"/>
      <c r="DR67" s="38"/>
      <c r="DS67" s="38"/>
      <c r="DT67" s="40"/>
      <c r="DU67" s="40"/>
      <c r="DV67" s="40"/>
      <c r="DW67" s="40"/>
      <c r="DX67" s="40"/>
      <c r="DY67" s="38"/>
      <c r="DZ67" s="38"/>
      <c r="EA67" s="40"/>
      <c r="EB67" s="40"/>
      <c r="EC67" s="40"/>
      <c r="ED67" s="40"/>
      <c r="EE67" s="40"/>
      <c r="EF67" s="38"/>
      <c r="EG67" s="38"/>
      <c r="EH67" s="40"/>
      <c r="EI67" s="40"/>
      <c r="EJ67" s="40"/>
      <c r="EK67" s="40"/>
      <c r="EL67" s="40"/>
      <c r="EM67" s="38"/>
      <c r="EN67" s="38"/>
      <c r="EO67" s="40"/>
      <c r="EP67" s="40"/>
      <c r="EQ67" s="40"/>
      <c r="ER67" s="40"/>
      <c r="ES67" s="40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</row>
    <row r="68" spans="7:162" ht="15.75" thickBot="1">
      <c r="G68" s="4"/>
      <c r="H68" s="4"/>
      <c r="I68" s="37"/>
      <c r="J68" s="38"/>
      <c r="K68" s="38"/>
      <c r="L68" s="40"/>
      <c r="M68" s="40"/>
      <c r="N68" s="40"/>
      <c r="O68" s="40"/>
      <c r="P68" s="40"/>
      <c r="Q68" s="38"/>
      <c r="R68" s="38"/>
      <c r="S68" s="40"/>
      <c r="T68" s="40"/>
      <c r="U68" s="40"/>
      <c r="V68" s="40"/>
      <c r="W68" s="40"/>
      <c r="X68" s="38"/>
      <c r="Y68" s="38"/>
      <c r="Z68" s="40"/>
      <c r="AA68" s="40"/>
      <c r="AB68" s="40"/>
      <c r="AC68" s="40"/>
      <c r="AD68" s="40"/>
      <c r="AE68" s="38"/>
      <c r="AF68" s="38"/>
      <c r="AG68" s="40"/>
      <c r="AH68" s="40"/>
      <c r="AI68" s="40"/>
      <c r="AJ68" s="40"/>
      <c r="AK68" s="40"/>
      <c r="AL68" s="38"/>
      <c r="AM68" s="38"/>
      <c r="AN68" s="40"/>
      <c r="AO68" s="40"/>
      <c r="AP68" s="40"/>
      <c r="AQ68" s="40"/>
      <c r="AR68" s="40"/>
      <c r="AS68" s="38"/>
      <c r="AT68" s="38"/>
      <c r="AU68" s="40"/>
      <c r="AV68" s="40"/>
      <c r="AW68" s="40"/>
      <c r="AX68" s="40"/>
      <c r="AY68" s="40"/>
      <c r="AZ68" s="38"/>
      <c r="BA68" s="38"/>
      <c r="BB68" s="40"/>
      <c r="BC68" s="40"/>
      <c r="BD68" s="40"/>
      <c r="BE68" s="40"/>
      <c r="BF68" s="40"/>
      <c r="BG68" s="38"/>
      <c r="BH68" s="38"/>
      <c r="BI68" s="40"/>
      <c r="BJ68" s="40"/>
      <c r="BK68" s="40"/>
      <c r="BL68" s="40"/>
      <c r="BM68" s="40"/>
      <c r="BN68" s="38"/>
      <c r="BO68" s="38"/>
      <c r="BP68" s="40"/>
      <c r="BQ68" s="40"/>
      <c r="BR68" s="40"/>
      <c r="BS68" s="40"/>
      <c r="BT68" s="40"/>
      <c r="BU68" s="38"/>
      <c r="BV68" s="38"/>
      <c r="BW68" s="40"/>
      <c r="BX68" s="40"/>
      <c r="BY68" s="40"/>
      <c r="BZ68" s="40"/>
      <c r="CA68" s="40"/>
      <c r="CB68" s="38"/>
      <c r="CC68" s="38"/>
      <c r="CD68" s="40"/>
      <c r="CE68" s="40"/>
      <c r="CF68" s="40"/>
      <c r="CG68" s="40"/>
      <c r="CH68" s="40"/>
      <c r="CI68" s="38"/>
      <c r="CJ68" s="38"/>
      <c r="CK68" s="40"/>
      <c r="CL68" s="40"/>
      <c r="CM68" s="40"/>
      <c r="CN68" s="40"/>
      <c r="CO68" s="40"/>
      <c r="CP68" s="38"/>
      <c r="CQ68" s="38"/>
      <c r="CR68" s="40"/>
      <c r="CS68" s="40"/>
      <c r="CT68" s="40"/>
      <c r="CU68" s="40"/>
      <c r="CV68" s="40"/>
      <c r="CW68" s="38"/>
      <c r="CX68" s="38"/>
      <c r="CY68" s="40"/>
      <c r="CZ68" s="40"/>
      <c r="DA68" s="40"/>
      <c r="DB68" s="40"/>
      <c r="DC68" s="40"/>
      <c r="DD68" s="38"/>
      <c r="DE68" s="38"/>
      <c r="DF68" s="40"/>
      <c r="DG68" s="40"/>
      <c r="DH68" s="40"/>
      <c r="DI68" s="40"/>
      <c r="DJ68" s="40"/>
      <c r="DK68" s="38"/>
      <c r="DL68" s="38"/>
      <c r="DM68" s="40"/>
      <c r="DN68" s="40"/>
      <c r="DO68" s="40"/>
      <c r="DP68" s="40"/>
      <c r="DQ68" s="40"/>
      <c r="DR68" s="38"/>
      <c r="DS68" s="38"/>
      <c r="DT68" s="40"/>
      <c r="DU68" s="40"/>
      <c r="DV68" s="40"/>
      <c r="DW68" s="40"/>
      <c r="DX68" s="40"/>
      <c r="DY68" s="38"/>
      <c r="DZ68" s="38"/>
      <c r="EA68" s="40"/>
      <c r="EB68" s="40"/>
      <c r="EC68" s="40"/>
      <c r="ED68" s="40"/>
      <c r="EE68" s="40"/>
      <c r="EF68" s="38"/>
      <c r="EG68" s="38"/>
      <c r="EH68" s="40"/>
      <c r="EI68" s="40"/>
      <c r="EJ68" s="40"/>
      <c r="EK68" s="40"/>
      <c r="EL68" s="40"/>
      <c r="EM68" s="38"/>
      <c r="EN68" s="38"/>
      <c r="EO68" s="40"/>
      <c r="EP68" s="40"/>
      <c r="EQ68" s="40"/>
      <c r="ER68" s="40"/>
      <c r="ES68" s="40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</row>
    <row r="69" spans="7:162" ht="15.75" thickBot="1">
      <c r="G69" s="4"/>
      <c r="H69" s="4"/>
      <c r="I69" s="37"/>
      <c r="J69" s="38"/>
      <c r="K69" s="38"/>
      <c r="L69" s="40"/>
      <c r="M69" s="40"/>
      <c r="N69" s="40"/>
      <c r="O69" s="40"/>
      <c r="P69" s="40"/>
      <c r="Q69" s="38"/>
      <c r="R69" s="38"/>
      <c r="S69" s="40"/>
      <c r="T69" s="40"/>
      <c r="U69" s="40"/>
      <c r="V69" s="40"/>
      <c r="W69" s="40"/>
      <c r="X69" s="38"/>
      <c r="Y69" s="38"/>
      <c r="Z69" s="40"/>
      <c r="AA69" s="40"/>
      <c r="AB69" s="40"/>
      <c r="AC69" s="40"/>
      <c r="AD69" s="40"/>
      <c r="AE69" s="38"/>
      <c r="AF69" s="38"/>
      <c r="AG69" s="40"/>
      <c r="AH69" s="40"/>
      <c r="AI69" s="40"/>
      <c r="AJ69" s="40"/>
      <c r="AK69" s="40"/>
      <c r="AL69" s="38"/>
      <c r="AM69" s="38"/>
      <c r="AN69" s="40"/>
      <c r="AO69" s="40"/>
      <c r="AP69" s="40"/>
      <c r="AQ69" s="40"/>
      <c r="AR69" s="40"/>
      <c r="AS69" s="38"/>
      <c r="AT69" s="38"/>
      <c r="AU69" s="40"/>
      <c r="AV69" s="40"/>
      <c r="AW69" s="40"/>
      <c r="AX69" s="40"/>
      <c r="AY69" s="40"/>
      <c r="AZ69" s="38"/>
      <c r="BA69" s="38"/>
      <c r="BB69" s="40"/>
      <c r="BC69" s="40"/>
      <c r="BD69" s="40"/>
      <c r="BE69" s="40"/>
      <c r="BF69" s="40"/>
      <c r="BG69" s="38"/>
      <c r="BH69" s="38"/>
      <c r="BI69" s="40"/>
      <c r="BJ69" s="40"/>
      <c r="BK69" s="40"/>
      <c r="BL69" s="40"/>
      <c r="BM69" s="40"/>
      <c r="BN69" s="38"/>
      <c r="BO69" s="38"/>
      <c r="BP69" s="40"/>
      <c r="BQ69" s="40"/>
      <c r="BR69" s="40"/>
      <c r="BS69" s="40"/>
      <c r="BT69" s="40"/>
      <c r="BU69" s="38"/>
      <c r="BV69" s="38"/>
      <c r="BW69" s="40"/>
      <c r="BX69" s="40"/>
      <c r="BY69" s="40"/>
      <c r="BZ69" s="40"/>
      <c r="CA69" s="40"/>
      <c r="CB69" s="38"/>
      <c r="CC69" s="38"/>
      <c r="CD69" s="40"/>
      <c r="CE69" s="40"/>
      <c r="CF69" s="40"/>
      <c r="CG69" s="40"/>
      <c r="CH69" s="40"/>
      <c r="CI69" s="38"/>
      <c r="CJ69" s="38"/>
      <c r="CK69" s="40"/>
      <c r="CL69" s="40"/>
      <c r="CM69" s="40"/>
      <c r="CN69" s="40"/>
      <c r="CO69" s="40"/>
      <c r="CP69" s="38"/>
      <c r="CQ69" s="38"/>
      <c r="CR69" s="40"/>
      <c r="CS69" s="40"/>
      <c r="CT69" s="40"/>
      <c r="CU69" s="40"/>
      <c r="CV69" s="40"/>
      <c r="CW69" s="38"/>
      <c r="CX69" s="38"/>
      <c r="CY69" s="40"/>
      <c r="CZ69" s="40"/>
      <c r="DA69" s="40"/>
      <c r="DB69" s="40"/>
      <c r="DC69" s="40"/>
      <c r="DD69" s="38"/>
      <c r="DE69" s="38"/>
      <c r="DF69" s="40"/>
      <c r="DG69" s="40"/>
      <c r="DH69" s="40"/>
      <c r="DI69" s="40"/>
      <c r="DJ69" s="40"/>
      <c r="DK69" s="38"/>
      <c r="DL69" s="38"/>
      <c r="DM69" s="40"/>
      <c r="DN69" s="40"/>
      <c r="DO69" s="40"/>
      <c r="DP69" s="40"/>
      <c r="DQ69" s="40"/>
      <c r="DR69" s="38"/>
      <c r="DS69" s="38"/>
      <c r="DT69" s="40"/>
      <c r="DU69" s="40"/>
      <c r="DV69" s="40"/>
      <c r="DW69" s="40"/>
      <c r="DX69" s="40"/>
      <c r="DY69" s="38"/>
      <c r="DZ69" s="38"/>
      <c r="EA69" s="40"/>
      <c r="EB69" s="40"/>
      <c r="EC69" s="40"/>
      <c r="ED69" s="40"/>
      <c r="EE69" s="40"/>
      <c r="EF69" s="38"/>
      <c r="EG69" s="38"/>
      <c r="EH69" s="40"/>
      <c r="EI69" s="40"/>
      <c r="EJ69" s="40"/>
      <c r="EK69" s="40"/>
      <c r="EL69" s="40"/>
      <c r="EM69" s="38"/>
      <c r="EN69" s="38"/>
      <c r="EO69" s="40"/>
      <c r="EP69" s="40"/>
      <c r="EQ69" s="40"/>
      <c r="ER69" s="40"/>
      <c r="ES69" s="40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</row>
    <row r="70" spans="7:162" ht="15.75" thickBot="1">
      <c r="G70" s="4"/>
      <c r="H70" s="4"/>
      <c r="I70" s="37"/>
      <c r="J70" s="38"/>
      <c r="K70" s="38"/>
      <c r="L70" s="40"/>
      <c r="M70" s="40"/>
      <c r="N70" s="40"/>
      <c r="O70" s="40"/>
      <c r="P70" s="40"/>
      <c r="Q70" s="38"/>
      <c r="R70" s="38"/>
      <c r="S70" s="40"/>
      <c r="T70" s="40"/>
      <c r="U70" s="40"/>
      <c r="V70" s="40"/>
      <c r="W70" s="40"/>
      <c r="X70" s="38"/>
      <c r="Y70" s="38"/>
      <c r="Z70" s="40"/>
      <c r="AA70" s="40"/>
      <c r="AB70" s="40"/>
      <c r="AC70" s="40"/>
      <c r="AD70" s="40"/>
      <c r="AE70" s="38"/>
      <c r="AF70" s="38"/>
      <c r="AG70" s="40"/>
      <c r="AH70" s="40"/>
      <c r="AI70" s="40"/>
      <c r="AJ70" s="40"/>
      <c r="AK70" s="40"/>
      <c r="AL70" s="38"/>
      <c r="AM70" s="38"/>
      <c r="AN70" s="40"/>
      <c r="AO70" s="40"/>
      <c r="AP70" s="40"/>
      <c r="AQ70" s="40"/>
      <c r="AR70" s="40"/>
      <c r="AS70" s="38"/>
      <c r="AT70" s="38"/>
      <c r="AU70" s="40"/>
      <c r="AV70" s="40"/>
      <c r="AW70" s="40"/>
      <c r="AX70" s="40"/>
      <c r="AY70" s="40"/>
      <c r="AZ70" s="38"/>
      <c r="BA70" s="38"/>
      <c r="BB70" s="40"/>
      <c r="BC70" s="40"/>
      <c r="BD70" s="40"/>
      <c r="BE70" s="40"/>
      <c r="BF70" s="40"/>
      <c r="BG70" s="38"/>
      <c r="BH70" s="38"/>
      <c r="BI70" s="40"/>
      <c r="BJ70" s="40"/>
      <c r="BK70" s="40"/>
      <c r="BL70" s="40"/>
      <c r="BM70" s="40"/>
      <c r="BN70" s="38"/>
      <c r="BO70" s="38"/>
      <c r="BP70" s="40"/>
      <c r="BQ70" s="40"/>
      <c r="BR70" s="40"/>
      <c r="BS70" s="40"/>
      <c r="BT70" s="40"/>
      <c r="BU70" s="38"/>
      <c r="BV70" s="38"/>
      <c r="BW70" s="40"/>
      <c r="BX70" s="40"/>
      <c r="BY70" s="40"/>
      <c r="BZ70" s="40"/>
      <c r="CA70" s="40"/>
      <c r="CB70" s="38"/>
      <c r="CC70" s="38"/>
      <c r="CD70" s="40"/>
      <c r="CE70" s="40"/>
      <c r="CF70" s="40"/>
      <c r="CG70" s="40"/>
      <c r="CH70" s="40"/>
      <c r="CI70" s="38"/>
      <c r="CJ70" s="38"/>
      <c r="CK70" s="40"/>
      <c r="CL70" s="40"/>
      <c r="CM70" s="40"/>
      <c r="CN70" s="40"/>
      <c r="CO70" s="40"/>
      <c r="CP70" s="38"/>
      <c r="CQ70" s="38"/>
      <c r="CR70" s="40"/>
      <c r="CS70" s="40"/>
      <c r="CT70" s="40"/>
      <c r="CU70" s="40"/>
      <c r="CV70" s="40"/>
      <c r="CW70" s="38"/>
      <c r="CX70" s="38"/>
      <c r="CY70" s="40"/>
      <c r="CZ70" s="40"/>
      <c r="DA70" s="40"/>
      <c r="DB70" s="40"/>
      <c r="DC70" s="40"/>
      <c r="DD70" s="38"/>
      <c r="DE70" s="38"/>
      <c r="DF70" s="40"/>
      <c r="DG70" s="40"/>
      <c r="DH70" s="40"/>
      <c r="DI70" s="40"/>
      <c r="DJ70" s="40"/>
      <c r="DK70" s="38"/>
      <c r="DL70" s="38"/>
      <c r="DM70" s="40"/>
      <c r="DN70" s="40"/>
      <c r="DO70" s="40"/>
      <c r="DP70" s="40"/>
      <c r="DQ70" s="40"/>
      <c r="DR70" s="38"/>
      <c r="DS70" s="38"/>
      <c r="DT70" s="40"/>
      <c r="DU70" s="40"/>
      <c r="DV70" s="40"/>
      <c r="DW70" s="40"/>
      <c r="DX70" s="40"/>
      <c r="DY70" s="38"/>
      <c r="DZ70" s="38"/>
      <c r="EA70" s="40"/>
      <c r="EB70" s="40"/>
      <c r="EC70" s="40"/>
      <c r="ED70" s="40"/>
      <c r="EE70" s="40"/>
      <c r="EF70" s="38"/>
      <c r="EG70" s="38"/>
      <c r="EH70" s="40"/>
      <c r="EI70" s="40"/>
      <c r="EJ70" s="40"/>
      <c r="EK70" s="40"/>
      <c r="EL70" s="40"/>
      <c r="EM70" s="38"/>
      <c r="EN70" s="38"/>
      <c r="EO70" s="40"/>
      <c r="EP70" s="40"/>
      <c r="EQ70" s="40"/>
      <c r="ER70" s="40"/>
      <c r="ES70" s="40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</row>
    <row r="71" spans="7:162" ht="15.75" thickBot="1">
      <c r="G71" s="4"/>
      <c r="H71" s="4"/>
      <c r="I71" s="37"/>
      <c r="J71" s="38"/>
      <c r="K71" s="38"/>
      <c r="L71" s="40"/>
      <c r="M71" s="40"/>
      <c r="N71" s="40"/>
      <c r="O71" s="40"/>
      <c r="P71" s="40"/>
      <c r="Q71" s="38"/>
      <c r="R71" s="38"/>
      <c r="S71" s="40"/>
      <c r="T71" s="40"/>
      <c r="U71" s="40"/>
      <c r="V71" s="40"/>
      <c r="W71" s="40"/>
      <c r="X71" s="38"/>
      <c r="Y71" s="38"/>
      <c r="Z71" s="40"/>
      <c r="AA71" s="40"/>
      <c r="AB71" s="40"/>
      <c r="AC71" s="40"/>
      <c r="AD71" s="40"/>
      <c r="AE71" s="38"/>
      <c r="AF71" s="38"/>
      <c r="AG71" s="40"/>
      <c r="AH71" s="40"/>
      <c r="AI71" s="40"/>
      <c r="AJ71" s="40"/>
      <c r="AK71" s="40"/>
      <c r="AL71" s="38"/>
      <c r="AM71" s="38"/>
      <c r="AN71" s="40"/>
      <c r="AO71" s="40"/>
      <c r="AP71" s="40"/>
      <c r="AQ71" s="40"/>
      <c r="AR71" s="40"/>
      <c r="AS71" s="38"/>
      <c r="AT71" s="38"/>
      <c r="AU71" s="40"/>
      <c r="AV71" s="40"/>
      <c r="AW71" s="40"/>
      <c r="AX71" s="40"/>
      <c r="AY71" s="40"/>
      <c r="AZ71" s="38"/>
      <c r="BA71" s="38"/>
      <c r="BB71" s="40"/>
      <c r="BC71" s="40"/>
      <c r="BD71" s="40"/>
      <c r="BE71" s="40"/>
      <c r="BF71" s="40"/>
      <c r="BG71" s="38"/>
      <c r="BH71" s="38"/>
      <c r="BI71" s="40"/>
      <c r="BJ71" s="40"/>
      <c r="BK71" s="40"/>
      <c r="BL71" s="40"/>
      <c r="BM71" s="40"/>
      <c r="BN71" s="38"/>
      <c r="BO71" s="38"/>
      <c r="BP71" s="40"/>
      <c r="BQ71" s="40"/>
      <c r="BR71" s="40"/>
      <c r="BS71" s="40"/>
      <c r="BT71" s="40"/>
      <c r="BU71" s="38"/>
      <c r="BV71" s="38"/>
      <c r="BW71" s="40"/>
      <c r="BX71" s="40"/>
      <c r="BY71" s="40"/>
      <c r="BZ71" s="40"/>
      <c r="CA71" s="40"/>
      <c r="CB71" s="38"/>
      <c r="CC71" s="38"/>
      <c r="CD71" s="40"/>
      <c r="CE71" s="40"/>
      <c r="CF71" s="40"/>
      <c r="CG71" s="40"/>
      <c r="CH71" s="40"/>
      <c r="CI71" s="38"/>
      <c r="CJ71" s="38"/>
      <c r="CK71" s="40"/>
      <c r="CL71" s="40"/>
      <c r="CM71" s="40"/>
      <c r="CN71" s="40"/>
      <c r="CO71" s="40"/>
      <c r="CP71" s="38"/>
      <c r="CQ71" s="38"/>
      <c r="CR71" s="40"/>
      <c r="CS71" s="40"/>
      <c r="CT71" s="40"/>
      <c r="CU71" s="40"/>
      <c r="CV71" s="40"/>
      <c r="CW71" s="38"/>
      <c r="CX71" s="38"/>
      <c r="CY71" s="40"/>
      <c r="CZ71" s="40"/>
      <c r="DA71" s="40"/>
      <c r="DB71" s="40"/>
      <c r="DC71" s="40"/>
      <c r="DD71" s="38"/>
      <c r="DE71" s="38"/>
      <c r="DF71" s="40"/>
      <c r="DG71" s="40"/>
      <c r="DH71" s="40"/>
      <c r="DI71" s="40"/>
      <c r="DJ71" s="40"/>
      <c r="DK71" s="38"/>
      <c r="DL71" s="38"/>
      <c r="DM71" s="40"/>
      <c r="DN71" s="40"/>
      <c r="DO71" s="40"/>
      <c r="DP71" s="40"/>
      <c r="DQ71" s="40"/>
      <c r="DR71" s="38"/>
      <c r="DS71" s="38"/>
      <c r="DT71" s="40"/>
      <c r="DU71" s="40"/>
      <c r="DV71" s="40"/>
      <c r="DW71" s="40"/>
      <c r="DX71" s="40"/>
      <c r="DY71" s="38"/>
      <c r="DZ71" s="38"/>
      <c r="EA71" s="40"/>
      <c r="EB71" s="40"/>
      <c r="EC71" s="40"/>
      <c r="ED71" s="40"/>
      <c r="EE71" s="40"/>
      <c r="EF71" s="38"/>
      <c r="EG71" s="38"/>
      <c r="EH71" s="40"/>
      <c r="EI71" s="40"/>
      <c r="EJ71" s="40"/>
      <c r="EK71" s="40"/>
      <c r="EL71" s="40"/>
      <c r="EM71" s="38"/>
      <c r="EN71" s="38"/>
      <c r="EO71" s="40"/>
      <c r="EP71" s="40"/>
      <c r="EQ71" s="40"/>
      <c r="ER71" s="40"/>
      <c r="ES71" s="40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</row>
    <row r="72" spans="7:162" ht="15.75" thickBot="1">
      <c r="G72" s="4"/>
      <c r="H72" s="4"/>
      <c r="I72" s="37"/>
      <c r="J72" s="38"/>
      <c r="K72" s="38"/>
      <c r="L72" s="40"/>
      <c r="M72" s="40"/>
      <c r="N72" s="40"/>
      <c r="O72" s="40"/>
      <c r="P72" s="40"/>
      <c r="Q72" s="38"/>
      <c r="R72" s="38"/>
      <c r="S72" s="40"/>
      <c r="T72" s="40"/>
      <c r="U72" s="40"/>
      <c r="V72" s="40"/>
      <c r="W72" s="40"/>
      <c r="X72" s="38"/>
      <c r="Y72" s="38"/>
      <c r="Z72" s="40"/>
      <c r="AA72" s="40"/>
      <c r="AB72" s="40"/>
      <c r="AC72" s="40"/>
      <c r="AD72" s="40"/>
      <c r="AE72" s="38"/>
      <c r="AF72" s="38"/>
      <c r="AG72" s="40"/>
      <c r="AH72" s="40"/>
      <c r="AI72" s="40"/>
      <c r="AJ72" s="40"/>
      <c r="AK72" s="40"/>
      <c r="AL72" s="38"/>
      <c r="AM72" s="38"/>
      <c r="AN72" s="40"/>
      <c r="AO72" s="40"/>
      <c r="AP72" s="40"/>
      <c r="AQ72" s="40"/>
      <c r="AR72" s="40"/>
      <c r="AS72" s="38"/>
      <c r="AT72" s="38"/>
      <c r="AU72" s="40"/>
      <c r="AV72" s="40"/>
      <c r="AW72" s="40"/>
      <c r="AX72" s="40"/>
      <c r="AY72" s="40"/>
      <c r="AZ72" s="38"/>
      <c r="BA72" s="38"/>
      <c r="BB72" s="40"/>
      <c r="BC72" s="40"/>
      <c r="BD72" s="40"/>
      <c r="BE72" s="40"/>
      <c r="BF72" s="40"/>
      <c r="BG72" s="38"/>
      <c r="BH72" s="38"/>
      <c r="BI72" s="40"/>
      <c r="BJ72" s="40"/>
      <c r="BK72" s="40"/>
      <c r="BL72" s="40"/>
      <c r="BM72" s="40"/>
      <c r="BN72" s="38"/>
      <c r="BO72" s="38"/>
      <c r="BP72" s="40"/>
      <c r="BQ72" s="40"/>
      <c r="BR72" s="40"/>
      <c r="BS72" s="40"/>
      <c r="BT72" s="40"/>
      <c r="BU72" s="38"/>
      <c r="BV72" s="38"/>
      <c r="BW72" s="40"/>
      <c r="BX72" s="40"/>
      <c r="BY72" s="40"/>
      <c r="BZ72" s="40"/>
      <c r="CA72" s="40"/>
      <c r="CB72" s="38"/>
      <c r="CC72" s="38"/>
      <c r="CD72" s="40"/>
      <c r="CE72" s="40"/>
      <c r="CF72" s="40"/>
      <c r="CG72" s="40"/>
      <c r="CH72" s="40"/>
      <c r="CI72" s="38"/>
      <c r="CJ72" s="38"/>
      <c r="CK72" s="40"/>
      <c r="CL72" s="40"/>
      <c r="CM72" s="40"/>
      <c r="CN72" s="40"/>
      <c r="CO72" s="40"/>
      <c r="CP72" s="38"/>
      <c r="CQ72" s="38"/>
      <c r="CR72" s="40"/>
      <c r="CS72" s="40"/>
      <c r="CT72" s="40"/>
      <c r="CU72" s="40"/>
      <c r="CV72" s="40"/>
      <c r="CW72" s="38"/>
      <c r="CX72" s="38"/>
      <c r="CY72" s="40"/>
      <c r="CZ72" s="40"/>
      <c r="DA72" s="40"/>
      <c r="DB72" s="40"/>
      <c r="DC72" s="40"/>
      <c r="DD72" s="38"/>
      <c r="DE72" s="38"/>
      <c r="DF72" s="40"/>
      <c r="DG72" s="40"/>
      <c r="DH72" s="40"/>
      <c r="DI72" s="40"/>
      <c r="DJ72" s="40"/>
      <c r="DK72" s="38"/>
      <c r="DL72" s="38"/>
      <c r="DM72" s="40"/>
      <c r="DN72" s="40"/>
      <c r="DO72" s="40"/>
      <c r="DP72" s="40"/>
      <c r="DQ72" s="40"/>
      <c r="DR72" s="38"/>
      <c r="DS72" s="38"/>
      <c r="DT72" s="40"/>
      <c r="DU72" s="40"/>
      <c r="DV72" s="40"/>
      <c r="DW72" s="40"/>
      <c r="DX72" s="40"/>
      <c r="DY72" s="38"/>
      <c r="DZ72" s="38"/>
      <c r="EA72" s="40"/>
      <c r="EB72" s="40"/>
      <c r="EC72" s="40"/>
      <c r="ED72" s="40"/>
      <c r="EE72" s="40"/>
      <c r="EF72" s="38"/>
      <c r="EG72" s="38"/>
      <c r="EH72" s="40"/>
      <c r="EI72" s="40"/>
      <c r="EJ72" s="40"/>
      <c r="EK72" s="40"/>
      <c r="EL72" s="40"/>
      <c r="EM72" s="38"/>
      <c r="EN72" s="38"/>
      <c r="EO72" s="40"/>
      <c r="EP72" s="40"/>
      <c r="EQ72" s="40"/>
      <c r="ER72" s="40"/>
      <c r="ES72" s="40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</row>
    <row r="73" spans="7:162" ht="15.75" thickBot="1">
      <c r="G73" s="4"/>
      <c r="H73" s="4"/>
      <c r="I73" s="37"/>
      <c r="J73" s="38"/>
      <c r="K73" s="38"/>
      <c r="L73" s="40"/>
      <c r="M73" s="40"/>
      <c r="N73" s="40"/>
      <c r="O73" s="40"/>
      <c r="P73" s="40"/>
      <c r="Q73" s="38"/>
      <c r="R73" s="38"/>
      <c r="S73" s="40"/>
      <c r="T73" s="40"/>
      <c r="U73" s="40"/>
      <c r="V73" s="40"/>
      <c r="W73" s="40"/>
      <c r="X73" s="38"/>
      <c r="Y73" s="38"/>
      <c r="Z73" s="40"/>
      <c r="AA73" s="40"/>
      <c r="AB73" s="40"/>
      <c r="AC73" s="40"/>
      <c r="AD73" s="40"/>
      <c r="AE73" s="38"/>
      <c r="AF73" s="38"/>
      <c r="AG73" s="40"/>
      <c r="AH73" s="40"/>
      <c r="AI73" s="40"/>
      <c r="AJ73" s="40"/>
      <c r="AK73" s="40"/>
      <c r="AL73" s="38"/>
      <c r="AM73" s="38"/>
      <c r="AN73" s="40"/>
      <c r="AO73" s="40"/>
      <c r="AP73" s="40"/>
      <c r="AQ73" s="40"/>
      <c r="AR73" s="40"/>
      <c r="AS73" s="38"/>
      <c r="AT73" s="38"/>
      <c r="AU73" s="40"/>
      <c r="AV73" s="40"/>
      <c r="AW73" s="40"/>
      <c r="AX73" s="40"/>
      <c r="AY73" s="40"/>
      <c r="AZ73" s="38"/>
      <c r="BA73" s="38"/>
      <c r="BB73" s="40"/>
      <c r="BC73" s="40"/>
      <c r="BD73" s="40"/>
      <c r="BE73" s="40"/>
      <c r="BF73" s="40"/>
      <c r="BG73" s="38"/>
      <c r="BH73" s="38"/>
      <c r="BI73" s="40"/>
      <c r="BJ73" s="40"/>
      <c r="BK73" s="40"/>
      <c r="BL73" s="40"/>
      <c r="BM73" s="40"/>
      <c r="BN73" s="38"/>
      <c r="BO73" s="38"/>
      <c r="BP73" s="40"/>
      <c r="BQ73" s="40"/>
      <c r="BR73" s="40"/>
      <c r="BS73" s="40"/>
      <c r="BT73" s="40"/>
      <c r="BU73" s="38"/>
      <c r="BV73" s="38"/>
      <c r="BW73" s="40"/>
      <c r="BX73" s="40"/>
      <c r="BY73" s="40"/>
      <c r="BZ73" s="40"/>
      <c r="CA73" s="40"/>
      <c r="CB73" s="38"/>
      <c r="CC73" s="38"/>
      <c r="CD73" s="40"/>
      <c r="CE73" s="40"/>
      <c r="CF73" s="40"/>
      <c r="CG73" s="40"/>
      <c r="CH73" s="40"/>
      <c r="CI73" s="38"/>
      <c r="CJ73" s="38"/>
      <c r="CK73" s="40"/>
      <c r="CL73" s="40"/>
      <c r="CM73" s="40"/>
      <c r="CN73" s="40"/>
      <c r="CO73" s="40"/>
      <c r="CP73" s="38"/>
      <c r="CQ73" s="38"/>
      <c r="CR73" s="40"/>
      <c r="CS73" s="40"/>
      <c r="CT73" s="40"/>
      <c r="CU73" s="40"/>
      <c r="CV73" s="40"/>
      <c r="CW73" s="38"/>
      <c r="CX73" s="38"/>
      <c r="CY73" s="40"/>
      <c r="CZ73" s="40"/>
      <c r="DA73" s="40"/>
      <c r="DB73" s="40"/>
      <c r="DC73" s="40"/>
      <c r="DD73" s="38"/>
      <c r="DE73" s="38"/>
      <c r="DF73" s="40"/>
      <c r="DG73" s="40"/>
      <c r="DH73" s="40"/>
      <c r="DI73" s="40"/>
      <c r="DJ73" s="40"/>
      <c r="DK73" s="38"/>
      <c r="DL73" s="38"/>
      <c r="DM73" s="40"/>
      <c r="DN73" s="40"/>
      <c r="DO73" s="40"/>
      <c r="DP73" s="40"/>
      <c r="DQ73" s="40"/>
      <c r="DR73" s="38"/>
      <c r="DS73" s="38"/>
      <c r="DT73" s="40"/>
      <c r="DU73" s="40"/>
      <c r="DV73" s="40"/>
      <c r="DW73" s="40"/>
      <c r="DX73" s="40"/>
      <c r="DY73" s="38"/>
      <c r="DZ73" s="38"/>
      <c r="EA73" s="40"/>
      <c r="EB73" s="40"/>
      <c r="EC73" s="40"/>
      <c r="ED73" s="40"/>
      <c r="EE73" s="40"/>
      <c r="EF73" s="38"/>
      <c r="EG73" s="38"/>
      <c r="EH73" s="40"/>
      <c r="EI73" s="40"/>
      <c r="EJ73" s="40"/>
      <c r="EK73" s="40"/>
      <c r="EL73" s="40"/>
      <c r="EM73" s="38"/>
      <c r="EN73" s="38"/>
      <c r="EO73" s="40"/>
      <c r="EP73" s="40"/>
      <c r="EQ73" s="40"/>
      <c r="ER73" s="40"/>
      <c r="ES73" s="40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</row>
    <row r="74" spans="7:162" ht="15.75" thickBot="1">
      <c r="G74" s="4"/>
      <c r="H74" s="4"/>
      <c r="I74" s="37"/>
      <c r="J74" s="38"/>
      <c r="K74" s="38"/>
      <c r="L74" s="40"/>
      <c r="M74" s="40"/>
      <c r="N74" s="40"/>
      <c r="O74" s="40"/>
      <c r="P74" s="40"/>
      <c r="Q74" s="38"/>
      <c r="R74" s="38"/>
      <c r="S74" s="40"/>
      <c r="T74" s="40"/>
      <c r="U74" s="40"/>
      <c r="V74" s="40"/>
      <c r="W74" s="40"/>
      <c r="X74" s="38"/>
      <c r="Y74" s="38"/>
      <c r="Z74" s="40"/>
      <c r="AA74" s="40"/>
      <c r="AB74" s="40"/>
      <c r="AC74" s="40"/>
      <c r="AD74" s="40"/>
      <c r="AE74" s="38"/>
      <c r="AF74" s="38"/>
      <c r="AG74" s="40"/>
      <c r="AH74" s="40"/>
      <c r="AI74" s="40"/>
      <c r="AJ74" s="40"/>
      <c r="AK74" s="40"/>
      <c r="AL74" s="38"/>
      <c r="AM74" s="38"/>
      <c r="AN74" s="40"/>
      <c r="AO74" s="40"/>
      <c r="AP74" s="40"/>
      <c r="AQ74" s="40"/>
      <c r="AR74" s="40"/>
      <c r="AS74" s="38"/>
      <c r="AT74" s="38"/>
      <c r="AU74" s="40"/>
      <c r="AV74" s="40"/>
      <c r="AW74" s="40"/>
      <c r="AX74" s="40"/>
      <c r="AY74" s="40"/>
      <c r="AZ74" s="38"/>
      <c r="BA74" s="38"/>
      <c r="BB74" s="40"/>
      <c r="BC74" s="40"/>
      <c r="BD74" s="40"/>
      <c r="BE74" s="40"/>
      <c r="BF74" s="40"/>
      <c r="BG74" s="38"/>
      <c r="BH74" s="38"/>
      <c r="BI74" s="40"/>
      <c r="BJ74" s="40"/>
      <c r="BK74" s="40"/>
      <c r="BL74" s="40"/>
      <c r="BM74" s="40"/>
      <c r="BN74" s="38"/>
      <c r="BO74" s="38"/>
      <c r="BP74" s="40"/>
      <c r="BQ74" s="40"/>
      <c r="BR74" s="40"/>
      <c r="BS74" s="40"/>
      <c r="BT74" s="40"/>
      <c r="BU74" s="38"/>
      <c r="BV74" s="38"/>
      <c r="BW74" s="40"/>
      <c r="BX74" s="40"/>
      <c r="BY74" s="40"/>
      <c r="BZ74" s="40"/>
      <c r="CA74" s="40"/>
      <c r="CB74" s="38"/>
      <c r="CC74" s="38"/>
      <c r="CD74" s="40"/>
      <c r="CE74" s="40"/>
      <c r="CF74" s="40"/>
      <c r="CG74" s="40"/>
      <c r="CH74" s="40"/>
      <c r="CI74" s="38"/>
      <c r="CJ74" s="38"/>
      <c r="CK74" s="40"/>
      <c r="CL74" s="40"/>
      <c r="CM74" s="40"/>
      <c r="CN74" s="40"/>
      <c r="CO74" s="40"/>
      <c r="CP74" s="38"/>
      <c r="CQ74" s="38"/>
      <c r="CR74" s="40"/>
      <c r="CS74" s="40"/>
      <c r="CT74" s="40"/>
      <c r="CU74" s="40"/>
      <c r="CV74" s="40"/>
      <c r="CW74" s="38"/>
      <c r="CX74" s="38"/>
      <c r="CY74" s="40"/>
      <c r="CZ74" s="40"/>
      <c r="DA74" s="40"/>
      <c r="DB74" s="40"/>
      <c r="DC74" s="40"/>
      <c r="DD74" s="38"/>
      <c r="DE74" s="38"/>
      <c r="DF74" s="40"/>
      <c r="DG74" s="40"/>
      <c r="DH74" s="40"/>
      <c r="DI74" s="40"/>
      <c r="DJ74" s="40"/>
      <c r="DK74" s="38"/>
      <c r="DL74" s="38"/>
      <c r="DM74" s="40"/>
      <c r="DN74" s="40"/>
      <c r="DO74" s="40"/>
      <c r="DP74" s="40"/>
      <c r="DQ74" s="40"/>
      <c r="DR74" s="38"/>
      <c r="DS74" s="38"/>
      <c r="DT74" s="40"/>
      <c r="DU74" s="40"/>
      <c r="DV74" s="40"/>
      <c r="DW74" s="40"/>
      <c r="DX74" s="40"/>
      <c r="DY74" s="38"/>
      <c r="DZ74" s="38"/>
      <c r="EA74" s="40"/>
      <c r="EB74" s="40"/>
      <c r="EC74" s="40"/>
      <c r="ED74" s="40"/>
      <c r="EE74" s="40"/>
      <c r="EF74" s="38"/>
      <c r="EG74" s="38"/>
      <c r="EH74" s="40"/>
      <c r="EI74" s="40"/>
      <c r="EJ74" s="40"/>
      <c r="EK74" s="40"/>
      <c r="EL74" s="40"/>
      <c r="EM74" s="38"/>
      <c r="EN74" s="38"/>
      <c r="EO74" s="40"/>
      <c r="EP74" s="40"/>
      <c r="EQ74" s="40"/>
      <c r="ER74" s="40"/>
      <c r="ES74" s="40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</row>
    <row r="75" spans="7:162" ht="15.75" thickBot="1">
      <c r="G75" s="4"/>
      <c r="H75" s="4"/>
      <c r="I75" s="37"/>
      <c r="J75" s="38"/>
      <c r="K75" s="38"/>
      <c r="L75" s="40"/>
      <c r="M75" s="40"/>
      <c r="N75" s="40"/>
      <c r="O75" s="40"/>
      <c r="P75" s="40"/>
      <c r="Q75" s="38"/>
      <c r="R75" s="38"/>
      <c r="S75" s="40"/>
      <c r="T75" s="40"/>
      <c r="U75" s="40"/>
      <c r="V75" s="40"/>
      <c r="W75" s="40"/>
      <c r="X75" s="38"/>
      <c r="Y75" s="38"/>
      <c r="Z75" s="40"/>
      <c r="AA75" s="40"/>
      <c r="AB75" s="40"/>
      <c r="AC75" s="40"/>
      <c r="AD75" s="40"/>
      <c r="AE75" s="38"/>
      <c r="AF75" s="38"/>
      <c r="AG75" s="40"/>
      <c r="AH75" s="40"/>
      <c r="AI75" s="40"/>
      <c r="AJ75" s="40"/>
      <c r="AK75" s="40"/>
      <c r="AL75" s="38"/>
      <c r="AM75" s="38"/>
      <c r="AN75" s="40"/>
      <c r="AO75" s="40"/>
      <c r="AP75" s="40"/>
      <c r="AQ75" s="40"/>
      <c r="AR75" s="40"/>
      <c r="AS75" s="38"/>
      <c r="AT75" s="38"/>
      <c r="AU75" s="40"/>
      <c r="AV75" s="40"/>
      <c r="AW75" s="40"/>
      <c r="AX75" s="40"/>
      <c r="AY75" s="40"/>
      <c r="AZ75" s="38"/>
      <c r="BA75" s="38"/>
      <c r="BB75" s="40"/>
      <c r="BC75" s="40"/>
      <c r="BD75" s="40"/>
      <c r="BE75" s="40"/>
      <c r="BF75" s="40"/>
      <c r="BG75" s="38"/>
      <c r="BH75" s="38"/>
      <c r="BI75" s="40"/>
      <c r="BJ75" s="40"/>
      <c r="BK75" s="40"/>
      <c r="BL75" s="40"/>
      <c r="BM75" s="40"/>
      <c r="BN75" s="38"/>
      <c r="BO75" s="38"/>
      <c r="BP75" s="40"/>
      <c r="BQ75" s="40"/>
      <c r="BR75" s="40"/>
      <c r="BS75" s="40"/>
      <c r="BT75" s="40"/>
      <c r="BU75" s="38"/>
      <c r="BV75" s="38"/>
      <c r="BW75" s="40"/>
      <c r="BX75" s="40"/>
      <c r="BY75" s="40"/>
      <c r="BZ75" s="40"/>
      <c r="CA75" s="40"/>
      <c r="CB75" s="38"/>
      <c r="CC75" s="38"/>
      <c r="CD75" s="40"/>
      <c r="CE75" s="40"/>
      <c r="CF75" s="40"/>
      <c r="CG75" s="40"/>
      <c r="CH75" s="40"/>
      <c r="CI75" s="38"/>
      <c r="CJ75" s="38"/>
      <c r="CK75" s="40"/>
      <c r="CL75" s="40"/>
      <c r="CM75" s="40"/>
      <c r="CN75" s="40"/>
      <c r="CO75" s="40"/>
      <c r="CP75" s="38"/>
      <c r="CQ75" s="38"/>
      <c r="CR75" s="40"/>
      <c r="CS75" s="40"/>
      <c r="CT75" s="40"/>
      <c r="CU75" s="40"/>
      <c r="CV75" s="40"/>
      <c r="CW75" s="38"/>
      <c r="CX75" s="38"/>
      <c r="CY75" s="40"/>
      <c r="CZ75" s="40"/>
      <c r="DA75" s="40"/>
      <c r="DB75" s="40"/>
      <c r="DC75" s="40"/>
      <c r="DD75" s="38"/>
      <c r="DE75" s="38"/>
      <c r="DF75" s="40"/>
      <c r="DG75" s="40"/>
      <c r="DH75" s="40"/>
      <c r="DI75" s="40"/>
      <c r="DJ75" s="40"/>
      <c r="DK75" s="38"/>
      <c r="DL75" s="38"/>
      <c r="DM75" s="40"/>
      <c r="DN75" s="40"/>
      <c r="DO75" s="40"/>
      <c r="DP75" s="40"/>
      <c r="DQ75" s="40"/>
      <c r="DR75" s="38"/>
      <c r="DS75" s="38"/>
      <c r="DT75" s="40"/>
      <c r="DU75" s="40"/>
      <c r="DV75" s="40"/>
      <c r="DW75" s="40"/>
      <c r="DX75" s="40"/>
      <c r="DY75" s="38"/>
      <c r="DZ75" s="38"/>
      <c r="EA75" s="40"/>
      <c r="EB75" s="40"/>
      <c r="EC75" s="40"/>
      <c r="ED75" s="40"/>
      <c r="EE75" s="40"/>
      <c r="EF75" s="38"/>
      <c r="EG75" s="38"/>
      <c r="EH75" s="40"/>
      <c r="EI75" s="40"/>
      <c r="EJ75" s="40"/>
      <c r="EK75" s="40"/>
      <c r="EL75" s="40"/>
      <c r="EM75" s="38"/>
      <c r="EN75" s="38"/>
      <c r="EO75" s="40"/>
      <c r="EP75" s="40"/>
      <c r="EQ75" s="40"/>
      <c r="ER75" s="40"/>
      <c r="ES75" s="40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</row>
    <row r="76" spans="7:162" ht="15.75" thickBot="1">
      <c r="G76" s="4"/>
      <c r="H76" s="4"/>
      <c r="I76" s="37"/>
      <c r="J76" s="38"/>
      <c r="K76" s="38"/>
      <c r="L76" s="40"/>
      <c r="M76" s="40"/>
      <c r="N76" s="40"/>
      <c r="O76" s="40"/>
      <c r="P76" s="40"/>
      <c r="Q76" s="38"/>
      <c r="R76" s="38"/>
      <c r="S76" s="40"/>
      <c r="T76" s="40"/>
      <c r="U76" s="40"/>
      <c r="V76" s="40"/>
      <c r="W76" s="40"/>
      <c r="X76" s="38"/>
      <c r="Y76" s="38"/>
      <c r="Z76" s="40"/>
      <c r="AA76" s="40"/>
      <c r="AB76" s="40"/>
      <c r="AC76" s="40"/>
      <c r="AD76" s="40"/>
      <c r="AE76" s="38"/>
      <c r="AF76" s="38"/>
      <c r="AG76" s="40"/>
      <c r="AH76" s="40"/>
      <c r="AI76" s="40"/>
      <c r="AJ76" s="40"/>
      <c r="AK76" s="40"/>
      <c r="AL76" s="38"/>
      <c r="AM76" s="38"/>
      <c r="AN76" s="40"/>
      <c r="AO76" s="40"/>
      <c r="AP76" s="40"/>
      <c r="AQ76" s="40"/>
      <c r="AR76" s="40"/>
      <c r="AS76" s="38"/>
      <c r="AT76" s="38"/>
      <c r="AU76" s="40"/>
      <c r="AV76" s="40"/>
      <c r="AW76" s="40"/>
      <c r="AX76" s="40"/>
      <c r="AY76" s="40"/>
      <c r="AZ76" s="38"/>
      <c r="BA76" s="38"/>
      <c r="BB76" s="40"/>
      <c r="BC76" s="40"/>
      <c r="BD76" s="40"/>
      <c r="BE76" s="40"/>
      <c r="BF76" s="40"/>
      <c r="BG76" s="38"/>
      <c r="BH76" s="38"/>
      <c r="BI76" s="40"/>
      <c r="BJ76" s="40"/>
      <c r="BK76" s="40"/>
      <c r="BL76" s="40"/>
      <c r="BM76" s="40"/>
      <c r="BN76" s="38"/>
      <c r="BO76" s="38"/>
      <c r="BP76" s="40"/>
      <c r="BQ76" s="40"/>
      <c r="BR76" s="40"/>
      <c r="BS76" s="40"/>
      <c r="BT76" s="40"/>
      <c r="BU76" s="38"/>
      <c r="BV76" s="38"/>
      <c r="BW76" s="40"/>
      <c r="BX76" s="40"/>
      <c r="BY76" s="40"/>
      <c r="BZ76" s="40"/>
      <c r="CA76" s="40"/>
      <c r="CB76" s="38"/>
      <c r="CC76" s="38"/>
      <c r="CD76" s="40"/>
      <c r="CE76" s="40"/>
      <c r="CF76" s="40"/>
      <c r="CG76" s="40"/>
      <c r="CH76" s="40"/>
      <c r="CI76" s="38"/>
      <c r="CJ76" s="38"/>
      <c r="CK76" s="40"/>
      <c r="CL76" s="40"/>
      <c r="CM76" s="40"/>
      <c r="CN76" s="40"/>
      <c r="CO76" s="40"/>
      <c r="CP76" s="38"/>
      <c r="CQ76" s="38"/>
      <c r="CR76" s="40"/>
      <c r="CS76" s="40"/>
      <c r="CT76" s="40"/>
      <c r="CU76" s="40"/>
      <c r="CV76" s="40"/>
      <c r="CW76" s="38"/>
      <c r="CX76" s="38"/>
      <c r="CY76" s="40"/>
      <c r="CZ76" s="40"/>
      <c r="DA76" s="40"/>
      <c r="DB76" s="40"/>
      <c r="DC76" s="40"/>
      <c r="DD76" s="38"/>
      <c r="DE76" s="38"/>
      <c r="DF76" s="40"/>
      <c r="DG76" s="40"/>
      <c r="DH76" s="40"/>
      <c r="DI76" s="40"/>
      <c r="DJ76" s="40"/>
      <c r="DK76" s="38"/>
      <c r="DL76" s="38"/>
      <c r="DM76" s="40"/>
      <c r="DN76" s="40"/>
      <c r="DO76" s="40"/>
      <c r="DP76" s="40"/>
      <c r="DQ76" s="40"/>
      <c r="DR76" s="38"/>
      <c r="DS76" s="38"/>
      <c r="DT76" s="40"/>
      <c r="DU76" s="40"/>
      <c r="DV76" s="40"/>
      <c r="DW76" s="40"/>
      <c r="DX76" s="40"/>
      <c r="DY76" s="38"/>
      <c r="DZ76" s="38"/>
      <c r="EA76" s="40"/>
      <c r="EB76" s="40"/>
      <c r="EC76" s="40"/>
      <c r="ED76" s="40"/>
      <c r="EE76" s="40"/>
      <c r="EF76" s="38"/>
      <c r="EG76" s="38"/>
      <c r="EH76" s="40"/>
      <c r="EI76" s="40"/>
      <c r="EJ76" s="40"/>
      <c r="EK76" s="40"/>
      <c r="EL76" s="40"/>
      <c r="EM76" s="38"/>
      <c r="EN76" s="38"/>
      <c r="EO76" s="40"/>
      <c r="EP76" s="40"/>
      <c r="EQ76" s="40"/>
      <c r="ER76" s="40"/>
      <c r="ES76" s="40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</row>
    <row r="77" spans="7:162" ht="15.75" thickBot="1">
      <c r="G77" s="4"/>
      <c r="H77" s="4"/>
      <c r="I77" s="37"/>
      <c r="J77" s="38"/>
      <c r="K77" s="38"/>
      <c r="L77" s="40"/>
      <c r="M77" s="40"/>
      <c r="N77" s="40"/>
      <c r="O77" s="40"/>
      <c r="P77" s="40"/>
      <c r="Q77" s="38"/>
      <c r="R77" s="38"/>
      <c r="S77" s="40"/>
      <c r="T77" s="40"/>
      <c r="U77" s="40"/>
      <c r="V77" s="40"/>
      <c r="W77" s="40"/>
      <c r="X77" s="38"/>
      <c r="Y77" s="38"/>
      <c r="Z77" s="40"/>
      <c r="AA77" s="40"/>
      <c r="AB77" s="40"/>
      <c r="AC77" s="40"/>
      <c r="AD77" s="40"/>
      <c r="AE77" s="38"/>
      <c r="AF77" s="38"/>
      <c r="AG77" s="40"/>
      <c r="AH77" s="40"/>
      <c r="AI77" s="40"/>
      <c r="AJ77" s="40"/>
      <c r="AK77" s="40"/>
      <c r="AL77" s="38"/>
      <c r="AM77" s="38"/>
      <c r="AN77" s="40"/>
      <c r="AO77" s="40"/>
      <c r="AP77" s="40"/>
      <c r="AQ77" s="40"/>
      <c r="AR77" s="40"/>
      <c r="AS77" s="38"/>
      <c r="AT77" s="38"/>
      <c r="AU77" s="40"/>
      <c r="AV77" s="40"/>
      <c r="AW77" s="40"/>
      <c r="AX77" s="40"/>
      <c r="AY77" s="40"/>
      <c r="AZ77" s="38"/>
      <c r="BA77" s="38"/>
      <c r="BB77" s="40"/>
      <c r="BC77" s="40"/>
      <c r="BD77" s="40"/>
      <c r="BE77" s="40"/>
      <c r="BF77" s="40"/>
      <c r="BG77" s="38"/>
      <c r="BH77" s="38"/>
      <c r="BI77" s="40"/>
      <c r="BJ77" s="40"/>
      <c r="BK77" s="40"/>
      <c r="BL77" s="40"/>
      <c r="BM77" s="40"/>
      <c r="BN77" s="38"/>
      <c r="BO77" s="38"/>
      <c r="BP77" s="40"/>
      <c r="BQ77" s="40"/>
      <c r="BR77" s="40"/>
      <c r="BS77" s="40"/>
      <c r="BT77" s="40"/>
      <c r="BU77" s="38"/>
      <c r="BV77" s="38"/>
      <c r="BW77" s="40"/>
      <c r="BX77" s="40"/>
      <c r="BY77" s="40"/>
      <c r="BZ77" s="40"/>
      <c r="CA77" s="40"/>
      <c r="CB77" s="38"/>
      <c r="CC77" s="38"/>
      <c r="CD77" s="40"/>
      <c r="CE77" s="40"/>
      <c r="CF77" s="40"/>
      <c r="CG77" s="40"/>
      <c r="CH77" s="40"/>
      <c r="CI77" s="38"/>
      <c r="CJ77" s="38"/>
      <c r="CK77" s="40"/>
      <c r="CL77" s="40"/>
      <c r="CM77" s="40"/>
      <c r="CN77" s="40"/>
      <c r="CO77" s="40"/>
      <c r="CP77" s="38"/>
      <c r="CQ77" s="38"/>
      <c r="CR77" s="40"/>
      <c r="CS77" s="40"/>
      <c r="CT77" s="40"/>
      <c r="CU77" s="40"/>
      <c r="CV77" s="40"/>
      <c r="CW77" s="38"/>
      <c r="CX77" s="38"/>
      <c r="CY77" s="40"/>
      <c r="CZ77" s="40"/>
      <c r="DA77" s="40"/>
      <c r="DB77" s="40"/>
      <c r="DC77" s="40"/>
      <c r="DD77" s="38"/>
      <c r="DE77" s="38"/>
      <c r="DF77" s="40"/>
      <c r="DG77" s="40"/>
      <c r="DH77" s="40"/>
      <c r="DI77" s="40"/>
      <c r="DJ77" s="40"/>
      <c r="DK77" s="38"/>
      <c r="DL77" s="38"/>
      <c r="DM77" s="40"/>
      <c r="DN77" s="40"/>
      <c r="DO77" s="40"/>
      <c r="DP77" s="40"/>
      <c r="DQ77" s="40"/>
      <c r="DR77" s="38"/>
      <c r="DS77" s="38"/>
      <c r="DT77" s="40"/>
      <c r="DU77" s="40"/>
      <c r="DV77" s="40"/>
      <c r="DW77" s="40"/>
      <c r="DX77" s="40"/>
      <c r="DY77" s="38"/>
      <c r="DZ77" s="38"/>
      <c r="EA77" s="40"/>
      <c r="EB77" s="40"/>
      <c r="EC77" s="40"/>
      <c r="ED77" s="40"/>
      <c r="EE77" s="40"/>
      <c r="EF77" s="38"/>
      <c r="EG77" s="38"/>
      <c r="EH77" s="40"/>
      <c r="EI77" s="40"/>
      <c r="EJ77" s="40"/>
      <c r="EK77" s="40"/>
      <c r="EL77" s="40"/>
      <c r="EM77" s="38"/>
      <c r="EN77" s="38"/>
      <c r="EO77" s="40"/>
      <c r="EP77" s="40"/>
      <c r="EQ77" s="40"/>
      <c r="ER77" s="40"/>
      <c r="ES77" s="40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</row>
    <row r="78" spans="7:162" ht="15.75" thickBot="1">
      <c r="G78" s="4"/>
      <c r="H78" s="4"/>
      <c r="I78" s="37"/>
      <c r="J78" s="38"/>
      <c r="K78" s="38"/>
      <c r="L78" s="40"/>
      <c r="M78" s="40"/>
      <c r="N78" s="40"/>
      <c r="O78" s="40"/>
      <c r="P78" s="40"/>
      <c r="Q78" s="38"/>
      <c r="R78" s="38"/>
      <c r="S78" s="40"/>
      <c r="T78" s="40"/>
      <c r="U78" s="40"/>
      <c r="V78" s="40"/>
      <c r="W78" s="40"/>
      <c r="X78" s="38"/>
      <c r="Y78" s="38"/>
      <c r="Z78" s="40"/>
      <c r="AA78" s="40"/>
      <c r="AB78" s="40"/>
      <c r="AC78" s="40"/>
      <c r="AD78" s="40"/>
      <c r="AE78" s="38"/>
      <c r="AF78" s="38"/>
      <c r="AG78" s="40"/>
      <c r="AH78" s="40"/>
      <c r="AI78" s="40"/>
      <c r="AJ78" s="40"/>
      <c r="AK78" s="40"/>
      <c r="AL78" s="38"/>
      <c r="AM78" s="38"/>
      <c r="AN78" s="40"/>
      <c r="AO78" s="40"/>
      <c r="AP78" s="40"/>
      <c r="AQ78" s="40"/>
      <c r="AR78" s="40"/>
      <c r="AS78" s="38"/>
      <c r="AT78" s="38"/>
      <c r="AU78" s="40"/>
      <c r="AV78" s="40"/>
      <c r="AW78" s="40"/>
      <c r="AX78" s="40"/>
      <c r="AY78" s="40"/>
      <c r="AZ78" s="38"/>
      <c r="BA78" s="38"/>
      <c r="BB78" s="40"/>
      <c r="BC78" s="40"/>
      <c r="BD78" s="40"/>
      <c r="BE78" s="40"/>
      <c r="BF78" s="40"/>
      <c r="BG78" s="38"/>
      <c r="BH78" s="38"/>
      <c r="BI78" s="40"/>
      <c r="BJ78" s="40"/>
      <c r="BK78" s="40"/>
      <c r="BL78" s="40"/>
      <c r="BM78" s="40"/>
      <c r="BN78" s="38"/>
      <c r="BO78" s="38"/>
      <c r="BP78" s="40"/>
      <c r="BQ78" s="40"/>
      <c r="BR78" s="40"/>
      <c r="BS78" s="40"/>
      <c r="BT78" s="40"/>
      <c r="BU78" s="38"/>
      <c r="BV78" s="38"/>
      <c r="BW78" s="40"/>
      <c r="BX78" s="40"/>
      <c r="BY78" s="40"/>
      <c r="BZ78" s="40"/>
      <c r="CA78" s="40"/>
      <c r="CB78" s="38"/>
      <c r="CC78" s="38"/>
      <c r="CD78" s="40"/>
      <c r="CE78" s="40"/>
      <c r="CF78" s="40"/>
      <c r="CG78" s="40"/>
      <c r="CH78" s="40"/>
      <c r="CI78" s="38"/>
      <c r="CJ78" s="38"/>
      <c r="CK78" s="40"/>
      <c r="CL78" s="40"/>
      <c r="CM78" s="40"/>
      <c r="CN78" s="40"/>
      <c r="CO78" s="40"/>
      <c r="CP78" s="38"/>
      <c r="CQ78" s="38"/>
      <c r="CR78" s="40"/>
      <c r="CS78" s="40"/>
      <c r="CT78" s="40"/>
      <c r="CU78" s="40"/>
      <c r="CV78" s="40"/>
      <c r="CW78" s="38"/>
      <c r="CX78" s="38"/>
      <c r="CY78" s="40"/>
      <c r="CZ78" s="40"/>
      <c r="DA78" s="40"/>
      <c r="DB78" s="40"/>
      <c r="DC78" s="40"/>
      <c r="DD78" s="38"/>
      <c r="DE78" s="38"/>
      <c r="DF78" s="40"/>
      <c r="DG78" s="40"/>
      <c r="DH78" s="40"/>
      <c r="DI78" s="40"/>
      <c r="DJ78" s="40"/>
      <c r="DK78" s="38"/>
      <c r="DL78" s="38"/>
      <c r="DM78" s="40"/>
      <c r="DN78" s="40"/>
      <c r="DO78" s="40"/>
      <c r="DP78" s="40"/>
      <c r="DQ78" s="40"/>
      <c r="DR78" s="38"/>
      <c r="DS78" s="38"/>
      <c r="DT78" s="40"/>
      <c r="DU78" s="40"/>
      <c r="DV78" s="40"/>
      <c r="DW78" s="40"/>
      <c r="DX78" s="40"/>
      <c r="DY78" s="38"/>
      <c r="DZ78" s="38"/>
      <c r="EA78" s="40"/>
      <c r="EB78" s="40"/>
      <c r="EC78" s="40"/>
      <c r="ED78" s="40"/>
      <c r="EE78" s="40"/>
      <c r="EF78" s="38"/>
      <c r="EG78" s="38"/>
      <c r="EH78" s="40"/>
      <c r="EI78" s="40"/>
      <c r="EJ78" s="40"/>
      <c r="EK78" s="40"/>
      <c r="EL78" s="40"/>
      <c r="EM78" s="38"/>
      <c r="EN78" s="38"/>
      <c r="EO78" s="40"/>
      <c r="EP78" s="40"/>
      <c r="EQ78" s="40"/>
      <c r="ER78" s="40"/>
      <c r="ES78" s="40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</row>
    <row r="79" spans="7:162" ht="15.75" thickBot="1">
      <c r="G79" s="4"/>
      <c r="H79" s="4"/>
      <c r="I79" s="37"/>
      <c r="J79" s="38"/>
      <c r="K79" s="38"/>
      <c r="L79" s="40"/>
      <c r="M79" s="40"/>
      <c r="N79" s="40"/>
      <c r="O79" s="40"/>
      <c r="P79" s="40"/>
      <c r="Q79" s="38"/>
      <c r="R79" s="38"/>
      <c r="S79" s="40"/>
      <c r="T79" s="40"/>
      <c r="U79" s="40"/>
      <c r="V79" s="40"/>
      <c r="W79" s="40"/>
      <c r="X79" s="38"/>
      <c r="Y79" s="38"/>
      <c r="Z79" s="40"/>
      <c r="AA79" s="40"/>
      <c r="AB79" s="40"/>
      <c r="AC79" s="40"/>
      <c r="AD79" s="40"/>
      <c r="AE79" s="38"/>
      <c r="AF79" s="38"/>
      <c r="AG79" s="40"/>
      <c r="AH79" s="40"/>
      <c r="AI79" s="40"/>
      <c r="AJ79" s="40"/>
      <c r="AK79" s="40"/>
      <c r="AL79" s="38"/>
      <c r="AM79" s="38"/>
      <c r="AN79" s="40"/>
      <c r="AO79" s="40"/>
      <c r="AP79" s="40"/>
      <c r="AQ79" s="40"/>
      <c r="AR79" s="40"/>
      <c r="AS79" s="38"/>
      <c r="AT79" s="38"/>
      <c r="AU79" s="40"/>
      <c r="AV79" s="40"/>
      <c r="AW79" s="40"/>
      <c r="AX79" s="40"/>
      <c r="AY79" s="40"/>
      <c r="AZ79" s="38"/>
      <c r="BA79" s="38"/>
      <c r="BB79" s="40"/>
      <c r="BC79" s="40"/>
      <c r="BD79" s="40"/>
      <c r="BE79" s="40"/>
      <c r="BF79" s="40"/>
      <c r="BG79" s="38"/>
      <c r="BH79" s="38"/>
      <c r="BI79" s="40"/>
      <c r="BJ79" s="40"/>
      <c r="BK79" s="40"/>
      <c r="BL79" s="40"/>
      <c r="BM79" s="40"/>
      <c r="BN79" s="38"/>
      <c r="BO79" s="38"/>
      <c r="BP79" s="40"/>
      <c r="BQ79" s="40"/>
      <c r="BR79" s="40"/>
      <c r="BS79" s="40"/>
      <c r="BT79" s="40"/>
      <c r="BU79" s="38"/>
      <c r="BV79" s="38"/>
      <c r="BW79" s="40"/>
      <c r="BX79" s="40"/>
      <c r="BY79" s="40"/>
      <c r="BZ79" s="40"/>
      <c r="CA79" s="40"/>
      <c r="CB79" s="38"/>
      <c r="CC79" s="38"/>
      <c r="CD79" s="40"/>
      <c r="CE79" s="40"/>
      <c r="CF79" s="40"/>
      <c r="CG79" s="40"/>
      <c r="CH79" s="40"/>
      <c r="CI79" s="38"/>
      <c r="CJ79" s="38"/>
      <c r="CK79" s="40"/>
      <c r="CL79" s="40"/>
      <c r="CM79" s="40"/>
      <c r="CN79" s="40"/>
      <c r="CO79" s="40"/>
      <c r="CP79" s="38"/>
      <c r="CQ79" s="38"/>
      <c r="CR79" s="40"/>
      <c r="CS79" s="40"/>
      <c r="CT79" s="40"/>
      <c r="CU79" s="40"/>
      <c r="CV79" s="40"/>
      <c r="CW79" s="38"/>
      <c r="CX79" s="38"/>
      <c r="CY79" s="40"/>
      <c r="CZ79" s="40"/>
      <c r="DA79" s="40"/>
      <c r="DB79" s="40"/>
      <c r="DC79" s="40"/>
      <c r="DD79" s="38"/>
      <c r="DE79" s="38"/>
      <c r="DF79" s="40"/>
      <c r="DG79" s="40"/>
      <c r="DH79" s="40"/>
      <c r="DI79" s="40"/>
      <c r="DJ79" s="40"/>
      <c r="DK79" s="38"/>
      <c r="DL79" s="38"/>
      <c r="DM79" s="40"/>
      <c r="DN79" s="40"/>
      <c r="DO79" s="40"/>
      <c r="DP79" s="40"/>
      <c r="DQ79" s="40"/>
      <c r="DR79" s="38"/>
      <c r="DS79" s="38"/>
      <c r="DT79" s="40"/>
      <c r="DU79" s="40"/>
      <c r="DV79" s="40"/>
      <c r="DW79" s="40"/>
      <c r="DX79" s="40"/>
      <c r="DY79" s="38"/>
      <c r="DZ79" s="38"/>
      <c r="EA79" s="40"/>
      <c r="EB79" s="40"/>
      <c r="EC79" s="40"/>
      <c r="ED79" s="40"/>
      <c r="EE79" s="40"/>
      <c r="EF79" s="38"/>
      <c r="EG79" s="38"/>
      <c r="EH79" s="40"/>
      <c r="EI79" s="40"/>
      <c r="EJ79" s="40"/>
      <c r="EK79" s="40"/>
      <c r="EL79" s="40"/>
      <c r="EM79" s="38"/>
      <c r="EN79" s="38"/>
      <c r="EO79" s="40"/>
      <c r="EP79" s="40"/>
      <c r="EQ79" s="40"/>
      <c r="ER79" s="40"/>
      <c r="ES79" s="40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</row>
    <row r="80" spans="7:162" ht="15.75" thickBot="1">
      <c r="G80" s="4"/>
      <c r="H80" s="4"/>
      <c r="I80" s="37"/>
      <c r="J80" s="38"/>
      <c r="K80" s="38"/>
      <c r="L80" s="40"/>
      <c r="M80" s="40"/>
      <c r="N80" s="40"/>
      <c r="O80" s="40"/>
      <c r="P80" s="40"/>
      <c r="Q80" s="38"/>
      <c r="R80" s="38"/>
      <c r="S80" s="40"/>
      <c r="T80" s="40"/>
      <c r="U80" s="40"/>
      <c r="V80" s="40"/>
      <c r="W80" s="40"/>
      <c r="X80" s="38"/>
      <c r="Y80" s="38"/>
      <c r="Z80" s="40"/>
      <c r="AA80" s="40"/>
      <c r="AB80" s="40"/>
      <c r="AC80" s="40"/>
      <c r="AD80" s="40"/>
      <c r="AE80" s="38"/>
      <c r="AF80" s="38"/>
      <c r="AG80" s="40"/>
      <c r="AH80" s="40"/>
      <c r="AI80" s="40"/>
      <c r="AJ80" s="40"/>
      <c r="AK80" s="40"/>
      <c r="AL80" s="38"/>
      <c r="AM80" s="38"/>
      <c r="AN80" s="40"/>
      <c r="AO80" s="40"/>
      <c r="AP80" s="40"/>
      <c r="AQ80" s="40"/>
      <c r="AR80" s="40"/>
      <c r="AS80" s="38"/>
      <c r="AT80" s="38"/>
      <c r="AU80" s="40"/>
      <c r="AV80" s="40"/>
      <c r="AW80" s="40"/>
      <c r="AX80" s="40"/>
      <c r="AY80" s="40"/>
      <c r="AZ80" s="38"/>
      <c r="BA80" s="38"/>
      <c r="BB80" s="40"/>
      <c r="BC80" s="40"/>
      <c r="BD80" s="40"/>
      <c r="BE80" s="40"/>
      <c r="BF80" s="40"/>
      <c r="BG80" s="38"/>
      <c r="BH80" s="38"/>
      <c r="BI80" s="40"/>
      <c r="BJ80" s="40"/>
      <c r="BK80" s="40"/>
      <c r="BL80" s="40"/>
      <c r="BM80" s="40"/>
      <c r="BN80" s="38"/>
      <c r="BO80" s="38"/>
      <c r="BP80" s="40"/>
      <c r="BQ80" s="40"/>
      <c r="BR80" s="40"/>
      <c r="BS80" s="40"/>
      <c r="BT80" s="40"/>
      <c r="BU80" s="38"/>
      <c r="BV80" s="38"/>
      <c r="BW80" s="40"/>
      <c r="BX80" s="40"/>
      <c r="BY80" s="40"/>
      <c r="BZ80" s="40"/>
      <c r="CA80" s="40"/>
      <c r="CB80" s="38"/>
      <c r="CC80" s="38"/>
      <c r="CD80" s="40"/>
      <c r="CE80" s="40"/>
      <c r="CF80" s="40"/>
      <c r="CG80" s="40"/>
      <c r="CH80" s="40"/>
      <c r="CI80" s="38"/>
      <c r="CJ80" s="38"/>
      <c r="CK80" s="40"/>
      <c r="CL80" s="40"/>
      <c r="CM80" s="40"/>
      <c r="CN80" s="40"/>
      <c r="CO80" s="40"/>
      <c r="CP80" s="38"/>
      <c r="CQ80" s="38"/>
      <c r="CR80" s="40"/>
      <c r="CS80" s="40"/>
      <c r="CT80" s="40"/>
      <c r="CU80" s="40"/>
      <c r="CV80" s="40"/>
      <c r="CW80" s="38"/>
      <c r="CX80" s="38"/>
      <c r="CY80" s="40"/>
      <c r="CZ80" s="40"/>
      <c r="DA80" s="40"/>
      <c r="DB80" s="40"/>
      <c r="DC80" s="40"/>
      <c r="DD80" s="38"/>
      <c r="DE80" s="38"/>
      <c r="DF80" s="40"/>
      <c r="DG80" s="40"/>
      <c r="DH80" s="40"/>
      <c r="DI80" s="40"/>
      <c r="DJ80" s="40"/>
      <c r="DK80" s="38"/>
      <c r="DL80" s="38"/>
      <c r="DM80" s="40"/>
      <c r="DN80" s="40"/>
      <c r="DO80" s="40"/>
      <c r="DP80" s="40"/>
      <c r="DQ80" s="40"/>
      <c r="DR80" s="38"/>
      <c r="DS80" s="38"/>
      <c r="DT80" s="40"/>
      <c r="DU80" s="40"/>
      <c r="DV80" s="40"/>
      <c r="DW80" s="40"/>
      <c r="DX80" s="40"/>
      <c r="DY80" s="38"/>
      <c r="DZ80" s="38"/>
      <c r="EA80" s="40"/>
      <c r="EB80" s="40"/>
      <c r="EC80" s="40"/>
      <c r="ED80" s="40"/>
      <c r="EE80" s="40"/>
      <c r="EF80" s="38"/>
      <c r="EG80" s="38"/>
      <c r="EH80" s="40"/>
      <c r="EI80" s="40"/>
      <c r="EJ80" s="40"/>
      <c r="EK80" s="40"/>
      <c r="EL80" s="40"/>
      <c r="EM80" s="38"/>
      <c r="EN80" s="38"/>
      <c r="EO80" s="40"/>
      <c r="EP80" s="40"/>
      <c r="EQ80" s="40"/>
      <c r="ER80" s="40"/>
      <c r="ES80" s="40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</row>
    <row r="81" spans="7:162" ht="15.75" thickBot="1">
      <c r="G81" s="4"/>
      <c r="H81" s="4"/>
      <c r="I81" s="37"/>
      <c r="J81" s="38"/>
      <c r="K81" s="38"/>
      <c r="L81" s="40"/>
      <c r="M81" s="40"/>
      <c r="N81" s="40"/>
      <c r="O81" s="40"/>
      <c r="P81" s="40"/>
      <c r="Q81" s="38"/>
      <c r="R81" s="38"/>
      <c r="S81" s="40"/>
      <c r="T81" s="40"/>
      <c r="U81" s="40"/>
      <c r="V81" s="40"/>
      <c r="W81" s="40"/>
      <c r="X81" s="38"/>
      <c r="Y81" s="38"/>
      <c r="Z81" s="40"/>
      <c r="AA81" s="40"/>
      <c r="AB81" s="40"/>
      <c r="AC81" s="40"/>
      <c r="AD81" s="40"/>
      <c r="AE81" s="38"/>
      <c r="AF81" s="38"/>
      <c r="AG81" s="40"/>
      <c r="AH81" s="40"/>
      <c r="AI81" s="40"/>
      <c r="AJ81" s="40"/>
      <c r="AK81" s="40"/>
      <c r="AL81" s="38"/>
      <c r="AM81" s="38"/>
      <c r="AN81" s="40"/>
      <c r="AO81" s="40"/>
      <c r="AP81" s="40"/>
      <c r="AQ81" s="40"/>
      <c r="AR81" s="40"/>
      <c r="AS81" s="38"/>
      <c r="AT81" s="38"/>
      <c r="AU81" s="40"/>
      <c r="AV81" s="40"/>
      <c r="AW81" s="40"/>
      <c r="AX81" s="40"/>
      <c r="AY81" s="40"/>
      <c r="AZ81" s="38"/>
      <c r="BA81" s="38"/>
      <c r="BB81" s="40"/>
      <c r="BC81" s="40"/>
      <c r="BD81" s="40"/>
      <c r="BE81" s="40"/>
      <c r="BF81" s="40"/>
      <c r="BG81" s="38"/>
      <c r="BH81" s="38"/>
      <c r="BI81" s="40"/>
      <c r="BJ81" s="40"/>
      <c r="BK81" s="40"/>
      <c r="BL81" s="40"/>
      <c r="BM81" s="40"/>
      <c r="BN81" s="38"/>
      <c r="BO81" s="38"/>
      <c r="BP81" s="40"/>
      <c r="BQ81" s="40"/>
      <c r="BR81" s="40"/>
      <c r="BS81" s="40"/>
      <c r="BT81" s="40"/>
      <c r="BU81" s="38"/>
      <c r="BV81" s="38"/>
      <c r="BW81" s="40"/>
      <c r="BX81" s="40"/>
      <c r="BY81" s="40"/>
      <c r="BZ81" s="40"/>
      <c r="CA81" s="40"/>
      <c r="CB81" s="38"/>
      <c r="CC81" s="38"/>
      <c r="CD81" s="40"/>
      <c r="CE81" s="40"/>
      <c r="CF81" s="40"/>
      <c r="CG81" s="40"/>
      <c r="CH81" s="40"/>
      <c r="CI81" s="38"/>
      <c r="CJ81" s="38"/>
      <c r="CK81" s="40"/>
      <c r="CL81" s="40"/>
      <c r="CM81" s="40"/>
      <c r="CN81" s="40"/>
      <c r="CO81" s="40"/>
      <c r="CP81" s="38"/>
      <c r="CQ81" s="38"/>
      <c r="CR81" s="40"/>
      <c r="CS81" s="40"/>
      <c r="CT81" s="40"/>
      <c r="CU81" s="40"/>
      <c r="CV81" s="40"/>
      <c r="CW81" s="38"/>
      <c r="CX81" s="38"/>
      <c r="CY81" s="40"/>
      <c r="CZ81" s="40"/>
      <c r="DA81" s="40"/>
      <c r="DB81" s="40"/>
      <c r="DC81" s="40"/>
      <c r="DD81" s="38"/>
      <c r="DE81" s="38"/>
      <c r="DF81" s="40"/>
      <c r="DG81" s="40"/>
      <c r="DH81" s="40"/>
      <c r="DI81" s="40"/>
      <c r="DJ81" s="40"/>
      <c r="DK81" s="38"/>
      <c r="DL81" s="38"/>
      <c r="DM81" s="40"/>
      <c r="DN81" s="40"/>
      <c r="DO81" s="40"/>
      <c r="DP81" s="40"/>
      <c r="DQ81" s="40"/>
      <c r="DR81" s="38"/>
      <c r="DS81" s="38"/>
      <c r="DT81" s="40"/>
      <c r="DU81" s="40"/>
      <c r="DV81" s="40"/>
      <c r="DW81" s="40"/>
      <c r="DX81" s="40"/>
      <c r="DY81" s="38"/>
      <c r="DZ81" s="38"/>
      <c r="EA81" s="40"/>
      <c r="EB81" s="40"/>
      <c r="EC81" s="40"/>
      <c r="ED81" s="40"/>
      <c r="EE81" s="40"/>
      <c r="EF81" s="38"/>
      <c r="EG81" s="38"/>
      <c r="EH81" s="40"/>
      <c r="EI81" s="40"/>
      <c r="EJ81" s="40"/>
      <c r="EK81" s="40"/>
      <c r="EL81" s="40"/>
      <c r="EM81" s="38"/>
      <c r="EN81" s="38"/>
      <c r="EO81" s="40"/>
      <c r="EP81" s="40"/>
      <c r="EQ81" s="40"/>
      <c r="ER81" s="40"/>
      <c r="ES81" s="40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</row>
    <row r="82" spans="7:162" ht="15.75" thickBot="1">
      <c r="G82" s="4"/>
      <c r="H82" s="4"/>
      <c r="I82" s="37"/>
      <c r="J82" s="38"/>
      <c r="K82" s="38"/>
      <c r="L82" s="40"/>
      <c r="M82" s="40"/>
      <c r="N82" s="40"/>
      <c r="O82" s="40"/>
      <c r="P82" s="40"/>
      <c r="Q82" s="38"/>
      <c r="R82" s="38"/>
      <c r="S82" s="40"/>
      <c r="T82" s="40"/>
      <c r="U82" s="40"/>
      <c r="V82" s="40"/>
      <c r="W82" s="40"/>
      <c r="X82" s="38"/>
      <c r="Y82" s="38"/>
      <c r="Z82" s="40"/>
      <c r="AA82" s="40"/>
      <c r="AB82" s="40"/>
      <c r="AC82" s="40"/>
      <c r="AD82" s="40"/>
      <c r="AE82" s="38"/>
      <c r="AF82" s="38"/>
      <c r="AG82" s="40"/>
      <c r="AH82" s="40"/>
      <c r="AI82" s="40"/>
      <c r="AJ82" s="40"/>
      <c r="AK82" s="40"/>
      <c r="AL82" s="38"/>
      <c r="AM82" s="38"/>
      <c r="AN82" s="40"/>
      <c r="AO82" s="40"/>
      <c r="AP82" s="40"/>
      <c r="AQ82" s="40"/>
      <c r="AR82" s="40"/>
      <c r="AS82" s="38"/>
      <c r="AT82" s="38"/>
      <c r="AU82" s="40"/>
      <c r="AV82" s="40"/>
      <c r="AW82" s="40"/>
      <c r="AX82" s="40"/>
      <c r="AY82" s="40"/>
      <c r="AZ82" s="38"/>
      <c r="BA82" s="38"/>
      <c r="BB82" s="40"/>
      <c r="BC82" s="40"/>
      <c r="BD82" s="40"/>
      <c r="BE82" s="40"/>
      <c r="BF82" s="40"/>
      <c r="BG82" s="38"/>
      <c r="BH82" s="38"/>
      <c r="BI82" s="40"/>
      <c r="BJ82" s="40"/>
      <c r="BK82" s="40"/>
      <c r="BL82" s="40"/>
      <c r="BM82" s="40"/>
      <c r="BN82" s="38"/>
      <c r="BO82" s="38"/>
      <c r="BP82" s="40"/>
      <c r="BQ82" s="40"/>
      <c r="BR82" s="40"/>
      <c r="BS82" s="40"/>
      <c r="BT82" s="40"/>
      <c r="BU82" s="38"/>
      <c r="BV82" s="38"/>
      <c r="BW82" s="40"/>
      <c r="BX82" s="40"/>
      <c r="BY82" s="40"/>
      <c r="BZ82" s="40"/>
      <c r="CA82" s="40"/>
      <c r="CB82" s="38"/>
      <c r="CC82" s="38"/>
      <c r="CD82" s="40"/>
      <c r="CE82" s="40"/>
      <c r="CF82" s="40"/>
      <c r="CG82" s="40"/>
      <c r="CH82" s="40"/>
      <c r="CI82" s="38"/>
      <c r="CJ82" s="38"/>
      <c r="CK82" s="40"/>
      <c r="CL82" s="40"/>
      <c r="CM82" s="40"/>
      <c r="CN82" s="40"/>
      <c r="CO82" s="40"/>
      <c r="CP82" s="38"/>
      <c r="CQ82" s="38"/>
      <c r="CR82" s="40"/>
      <c r="CS82" s="40"/>
      <c r="CT82" s="40"/>
      <c r="CU82" s="40"/>
      <c r="CV82" s="40"/>
      <c r="CW82" s="38"/>
      <c r="CX82" s="38"/>
      <c r="CY82" s="40"/>
      <c r="CZ82" s="40"/>
      <c r="DA82" s="40"/>
      <c r="DB82" s="40"/>
      <c r="DC82" s="40"/>
      <c r="DD82" s="38"/>
      <c r="DE82" s="38"/>
      <c r="DF82" s="40"/>
      <c r="DG82" s="40"/>
      <c r="DH82" s="40"/>
      <c r="DI82" s="40"/>
      <c r="DJ82" s="40"/>
      <c r="DK82" s="38"/>
      <c r="DL82" s="38"/>
      <c r="DM82" s="40"/>
      <c r="DN82" s="40"/>
      <c r="DO82" s="40"/>
      <c r="DP82" s="40"/>
      <c r="DQ82" s="40"/>
      <c r="DR82" s="38"/>
      <c r="DS82" s="38"/>
      <c r="DT82" s="40"/>
      <c r="DU82" s="40"/>
      <c r="DV82" s="40"/>
      <c r="DW82" s="40"/>
      <c r="DX82" s="40"/>
      <c r="DY82" s="38"/>
      <c r="DZ82" s="38"/>
      <c r="EA82" s="40"/>
      <c r="EB82" s="40"/>
      <c r="EC82" s="40"/>
      <c r="ED82" s="40"/>
      <c r="EE82" s="40"/>
      <c r="EF82" s="38"/>
      <c r="EG82" s="38"/>
      <c r="EH82" s="40"/>
      <c r="EI82" s="40"/>
      <c r="EJ82" s="40"/>
      <c r="EK82" s="40"/>
      <c r="EL82" s="40"/>
      <c r="EM82" s="38"/>
      <c r="EN82" s="38"/>
      <c r="EO82" s="40"/>
      <c r="EP82" s="40"/>
      <c r="EQ82" s="40"/>
      <c r="ER82" s="40"/>
      <c r="ES82" s="40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</row>
    <row r="83" spans="7:162" ht="15.75" thickBot="1">
      <c r="G83" s="4"/>
      <c r="H83" s="4"/>
      <c r="I83" s="37"/>
      <c r="J83" s="38"/>
      <c r="K83" s="38"/>
      <c r="L83" s="40"/>
      <c r="M83" s="40"/>
      <c r="N83" s="40"/>
      <c r="O83" s="40"/>
      <c r="P83" s="40"/>
      <c r="Q83" s="38"/>
      <c r="R83" s="38"/>
      <c r="S83" s="40"/>
      <c r="T83" s="40"/>
      <c r="U83" s="40"/>
      <c r="V83" s="40"/>
      <c r="W83" s="40"/>
      <c r="X83" s="38"/>
      <c r="Y83" s="38"/>
      <c r="Z83" s="40"/>
      <c r="AA83" s="40"/>
      <c r="AB83" s="40"/>
      <c r="AC83" s="40"/>
      <c r="AD83" s="40"/>
      <c r="AE83" s="38"/>
      <c r="AF83" s="38"/>
      <c r="AG83" s="40"/>
      <c r="AH83" s="40"/>
      <c r="AI83" s="40"/>
      <c r="AJ83" s="40"/>
      <c r="AK83" s="40"/>
      <c r="AL83" s="38"/>
      <c r="AM83" s="38"/>
      <c r="AN83" s="40"/>
      <c r="AO83" s="40"/>
      <c r="AP83" s="40"/>
      <c r="AQ83" s="40"/>
      <c r="AR83" s="40"/>
      <c r="AS83" s="38"/>
      <c r="AT83" s="38"/>
      <c r="AU83" s="40"/>
      <c r="AV83" s="40"/>
      <c r="AW83" s="40"/>
      <c r="AX83" s="40"/>
      <c r="AY83" s="40"/>
      <c r="AZ83" s="38"/>
      <c r="BA83" s="38"/>
      <c r="BB83" s="40"/>
      <c r="BC83" s="40"/>
      <c r="BD83" s="40"/>
      <c r="BE83" s="40"/>
      <c r="BF83" s="40"/>
      <c r="BG83" s="38"/>
      <c r="BH83" s="38"/>
      <c r="BI83" s="40"/>
      <c r="BJ83" s="40"/>
      <c r="BK83" s="40"/>
      <c r="BL83" s="40"/>
      <c r="BM83" s="40"/>
      <c r="BN83" s="38"/>
      <c r="BO83" s="38"/>
      <c r="BP83" s="40"/>
      <c r="BQ83" s="40"/>
      <c r="BR83" s="40"/>
      <c r="BS83" s="40"/>
      <c r="BT83" s="40"/>
      <c r="BU83" s="38"/>
      <c r="BV83" s="38"/>
      <c r="BW83" s="40"/>
      <c r="BX83" s="40"/>
      <c r="BY83" s="40"/>
      <c r="BZ83" s="40"/>
      <c r="CA83" s="40"/>
      <c r="CB83" s="38"/>
      <c r="CC83" s="38"/>
      <c r="CD83" s="40"/>
      <c r="CE83" s="40"/>
      <c r="CF83" s="40"/>
      <c r="CG83" s="40"/>
      <c r="CH83" s="40"/>
      <c r="CI83" s="38"/>
      <c r="CJ83" s="38"/>
      <c r="CK83" s="40"/>
      <c r="CL83" s="40"/>
      <c r="CM83" s="40"/>
      <c r="CN83" s="40"/>
      <c r="CO83" s="40"/>
      <c r="CP83" s="38"/>
      <c r="CQ83" s="38"/>
      <c r="CR83" s="40"/>
      <c r="CS83" s="40"/>
      <c r="CT83" s="40"/>
      <c r="CU83" s="40"/>
      <c r="CV83" s="40"/>
      <c r="CW83" s="38"/>
      <c r="CX83" s="38"/>
      <c r="CY83" s="40"/>
      <c r="CZ83" s="40"/>
      <c r="DA83" s="40"/>
      <c r="DB83" s="40"/>
      <c r="DC83" s="40"/>
      <c r="DD83" s="38"/>
      <c r="DE83" s="38"/>
      <c r="DF83" s="40"/>
      <c r="DG83" s="40"/>
      <c r="DH83" s="40"/>
      <c r="DI83" s="40"/>
      <c r="DJ83" s="40"/>
      <c r="DK83" s="38"/>
      <c r="DL83" s="38"/>
      <c r="DM83" s="40"/>
      <c r="DN83" s="40"/>
      <c r="DO83" s="40"/>
      <c r="DP83" s="40"/>
      <c r="DQ83" s="40"/>
      <c r="DR83" s="38"/>
      <c r="DS83" s="38"/>
      <c r="DT83" s="40"/>
      <c r="DU83" s="40"/>
      <c r="DV83" s="40"/>
      <c r="DW83" s="40"/>
      <c r="DX83" s="40"/>
      <c r="DY83" s="38"/>
      <c r="DZ83" s="38"/>
      <c r="EA83" s="40"/>
      <c r="EB83" s="40"/>
      <c r="EC83" s="40"/>
      <c r="ED83" s="40"/>
      <c r="EE83" s="40"/>
      <c r="EF83" s="38"/>
      <c r="EG83" s="38"/>
      <c r="EH83" s="40"/>
      <c r="EI83" s="40"/>
      <c r="EJ83" s="40"/>
      <c r="EK83" s="40"/>
      <c r="EL83" s="40"/>
      <c r="EM83" s="38"/>
      <c r="EN83" s="38"/>
      <c r="EO83" s="40"/>
      <c r="EP83" s="40"/>
      <c r="EQ83" s="40"/>
      <c r="ER83" s="40"/>
      <c r="ES83" s="40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</row>
  </sheetData>
  <conditionalFormatting sqref="CX8:FF36 J8:CW35 J36:M37 L36:CW36 AK43:CH43 Z43:AJ83 AQ44:CH83 J43:W83 J37:CH42 CI37:FF83">
    <cfRule type="cellIs" dxfId="321" priority="1438" operator="equal">
      <formula>" "</formula>
    </cfRule>
  </conditionalFormatting>
  <conditionalFormatting sqref="I9 I13:I83">
    <cfRule type="timePeriod" dxfId="320" priority="1384" timePeriod="lastWeek">
      <formula>AND(TODAY()-ROUNDDOWN(I9,0)&gt;=(WEEKDAY(TODAY())),TODAY()-ROUNDDOWN(I9,0)&lt;(WEEKDAY(TODAY())+7))</formula>
    </cfRule>
  </conditionalFormatting>
  <conditionalFormatting sqref="I10">
    <cfRule type="timePeriod" dxfId="319" priority="1383" timePeriod="lastWeek">
      <formula>AND(TODAY()-ROUNDDOWN(I10,0)&gt;=(WEEKDAY(TODAY())),TODAY()-ROUNDDOWN(I10,0)&lt;(WEEKDAY(TODAY())+7))</formula>
    </cfRule>
  </conditionalFormatting>
  <conditionalFormatting sqref="I8">
    <cfRule type="timePeriod" dxfId="318" priority="1382" timePeriod="lastWeek">
      <formula>AND(TODAY()-ROUNDDOWN(I8,0)&gt;=(WEEKDAY(TODAY())),TODAY()-ROUNDDOWN(I8,0)&lt;(WEEKDAY(TODAY())+7))</formula>
    </cfRule>
  </conditionalFormatting>
  <conditionalFormatting sqref="I11">
    <cfRule type="timePeriod" dxfId="317" priority="1381" timePeriod="lastWeek">
      <formula>AND(TODAY()-ROUNDDOWN(I11,0)&gt;=(WEEKDAY(TODAY())),TODAY()-ROUNDDOWN(I11,0)&lt;(WEEKDAY(TODAY())+7))</formula>
    </cfRule>
  </conditionalFormatting>
  <conditionalFormatting sqref="I12">
    <cfRule type="timePeriod" dxfId="316" priority="1380" timePeriod="lastWeek">
      <formula>AND(TODAY()-ROUNDDOWN(I12,0)&gt;=(WEEKDAY(TODAY())),TODAY()-ROUNDDOWN(I12,0)&lt;(WEEKDAY(TODAY())+7))</formula>
    </cfRule>
  </conditionalFormatting>
  <conditionalFormatting sqref="S39">
    <cfRule type="cellIs" dxfId="315" priority="834" operator="equal">
      <formula>" "</formula>
    </cfRule>
  </conditionalFormatting>
  <conditionalFormatting sqref="J39:K39">
    <cfRule type="cellIs" dxfId="314" priority="935" operator="equal">
      <formula>" "</formula>
    </cfRule>
  </conditionalFormatting>
  <conditionalFormatting sqref="K38">
    <cfRule type="cellIs" dxfId="313" priority="930" operator="equal">
      <formula>" "</formula>
    </cfRule>
  </conditionalFormatting>
  <conditionalFormatting sqref="L38">
    <cfRule type="cellIs" dxfId="312" priority="928" operator="equal">
      <formula>" "</formula>
    </cfRule>
  </conditionalFormatting>
  <conditionalFormatting sqref="M38">
    <cfRule type="cellIs" dxfId="311" priority="927" operator="equal">
      <formula>" "</formula>
    </cfRule>
  </conditionalFormatting>
  <conditionalFormatting sqref="R39">
    <cfRule type="cellIs" dxfId="310" priority="926" operator="equal">
      <formula>" "</formula>
    </cfRule>
  </conditionalFormatting>
  <conditionalFormatting sqref="L39:Q39">
    <cfRule type="cellIs" dxfId="309" priority="925" operator="equal">
      <formula>" "</formula>
    </cfRule>
  </conditionalFormatting>
  <conditionalFormatting sqref="S39">
    <cfRule type="cellIs" dxfId="308" priority="924" operator="equal">
      <formula>" "</formula>
    </cfRule>
  </conditionalFormatting>
  <conditionalFormatting sqref="T39">
    <cfRule type="cellIs" dxfId="307" priority="923" operator="equal">
      <formula>" "</formula>
    </cfRule>
  </conditionalFormatting>
  <conditionalFormatting sqref="L38:Q38">
    <cfRule type="cellIs" dxfId="306" priority="870" operator="equal">
      <formula>" "</formula>
    </cfRule>
  </conditionalFormatting>
  <conditionalFormatting sqref="K39">
    <cfRule type="cellIs" dxfId="305" priority="903" operator="equal">
      <formula>" "</formula>
    </cfRule>
  </conditionalFormatting>
  <conditionalFormatting sqref="J39">
    <cfRule type="cellIs" dxfId="304" priority="902" operator="equal">
      <formula>" "</formula>
    </cfRule>
  </conditionalFormatting>
  <conditionalFormatting sqref="L39">
    <cfRule type="cellIs" dxfId="303" priority="901" operator="equal">
      <formula>" "</formula>
    </cfRule>
  </conditionalFormatting>
  <conditionalFormatting sqref="M39">
    <cfRule type="cellIs" dxfId="302" priority="900" operator="equal">
      <formula>" "</formula>
    </cfRule>
  </conditionalFormatting>
  <conditionalFormatting sqref="L40:O40">
    <cfRule type="cellIs" dxfId="301" priority="898" operator="equal">
      <formula>" "</formula>
    </cfRule>
  </conditionalFormatting>
  <conditionalFormatting sqref="L40:O40">
    <cfRule type="cellIs" dxfId="300" priority="897" operator="equal">
      <formula>" "</formula>
    </cfRule>
  </conditionalFormatting>
  <conditionalFormatting sqref="P41:Q42 W41:X42 AD41:AE42 AK41:AL42">
    <cfRule type="cellIs" dxfId="299" priority="896" operator="equal">
      <formula>" "</formula>
    </cfRule>
  </conditionalFormatting>
  <conditionalFormatting sqref="P41:P42 W41:W42 AD41:AD42 AK41:AK42">
    <cfRule type="cellIs" dxfId="298" priority="895" operator="equal">
      <formula>" "</formula>
    </cfRule>
  </conditionalFormatting>
  <conditionalFormatting sqref="K38">
    <cfRule type="cellIs" dxfId="297" priority="860" operator="equal">
      <formula>" "</formula>
    </cfRule>
  </conditionalFormatting>
  <conditionalFormatting sqref="L38">
    <cfRule type="cellIs" dxfId="296" priority="858" operator="equal">
      <formula>" "</formula>
    </cfRule>
  </conditionalFormatting>
  <conditionalFormatting sqref="M38">
    <cfRule type="cellIs" dxfId="295" priority="857" operator="equal">
      <formula>" "</formula>
    </cfRule>
  </conditionalFormatting>
  <conditionalFormatting sqref="T39">
    <cfRule type="cellIs" dxfId="294" priority="797" operator="equal">
      <formula>" "</formula>
    </cfRule>
  </conditionalFormatting>
  <conditionalFormatting sqref="L39:O39">
    <cfRule type="cellIs" dxfId="293" priority="856" operator="equal">
      <formula>" "</formula>
    </cfRule>
  </conditionalFormatting>
  <conditionalFormatting sqref="J38:K38">
    <cfRule type="cellIs" dxfId="292" priority="882" operator="equal">
      <formula>" "</formula>
    </cfRule>
  </conditionalFormatting>
  <conditionalFormatting sqref="K37">
    <cfRule type="cellIs" dxfId="291" priority="875" operator="equal">
      <formula>" "</formula>
    </cfRule>
  </conditionalFormatting>
  <conditionalFormatting sqref="L37">
    <cfRule type="cellIs" dxfId="290" priority="873" operator="equal">
      <formula>" "</formula>
    </cfRule>
  </conditionalFormatting>
  <conditionalFormatting sqref="M37">
    <cfRule type="cellIs" dxfId="289" priority="872" operator="equal">
      <formula>" "</formula>
    </cfRule>
  </conditionalFormatting>
  <conditionalFormatting sqref="R38">
    <cfRule type="cellIs" dxfId="288" priority="871" operator="equal">
      <formula>" "</formula>
    </cfRule>
  </conditionalFormatting>
  <conditionalFormatting sqref="S38">
    <cfRule type="cellIs" dxfId="287" priority="869" operator="equal">
      <formula>" "</formula>
    </cfRule>
  </conditionalFormatting>
  <conditionalFormatting sqref="T38">
    <cfRule type="cellIs" dxfId="286" priority="868" operator="equal">
      <formula>" "</formula>
    </cfRule>
  </conditionalFormatting>
  <conditionalFormatting sqref="T39">
    <cfRule type="cellIs" dxfId="285" priority="800" operator="equal">
      <formula>" "</formula>
    </cfRule>
  </conditionalFormatting>
  <conditionalFormatting sqref="T39">
    <cfRule type="cellIs" dxfId="284" priority="799" operator="equal">
      <formula>" "</formula>
    </cfRule>
  </conditionalFormatting>
  <conditionalFormatting sqref="P39">
    <cfRule type="cellIs" dxfId="283" priority="855" operator="equal">
      <formula>" "</formula>
    </cfRule>
  </conditionalFormatting>
  <conditionalFormatting sqref="L39:P39">
    <cfRule type="cellIs" dxfId="282" priority="854" operator="equal">
      <formula>" "</formula>
    </cfRule>
  </conditionalFormatting>
  <conditionalFormatting sqref="T39:U39">
    <cfRule type="cellIs" dxfId="281" priority="853" operator="equal">
      <formula>" "</formula>
    </cfRule>
  </conditionalFormatting>
  <conditionalFormatting sqref="T39">
    <cfRule type="cellIs" dxfId="280" priority="852" operator="equal">
      <formula>" "</formula>
    </cfRule>
  </conditionalFormatting>
  <conditionalFormatting sqref="U39">
    <cfRule type="cellIs" dxfId="279" priority="851" operator="equal">
      <formula>" "</formula>
    </cfRule>
  </conditionalFormatting>
  <conditionalFormatting sqref="S39">
    <cfRule type="cellIs" dxfId="278" priority="850" operator="equal">
      <formula>" "</formula>
    </cfRule>
  </conditionalFormatting>
  <conditionalFormatting sqref="S39">
    <cfRule type="cellIs" dxfId="277" priority="849" operator="equal">
      <formula>" "</formula>
    </cfRule>
  </conditionalFormatting>
  <conditionalFormatting sqref="Q40:R40 X40:Y40">
    <cfRule type="cellIs" dxfId="276" priority="848" operator="equal">
      <formula>" "</formula>
    </cfRule>
  </conditionalFormatting>
  <conditionalFormatting sqref="X40">
    <cfRule type="cellIs" dxfId="275" priority="847" operator="equal">
      <formula>" "</formula>
    </cfRule>
  </conditionalFormatting>
  <conditionalFormatting sqref="Z40:AC40">
    <cfRule type="cellIs" dxfId="274" priority="846" operator="equal">
      <formula>" "</formula>
    </cfRule>
  </conditionalFormatting>
  <conditionalFormatting sqref="AC40">
    <cfRule type="cellIs" dxfId="273" priority="845" operator="equal">
      <formula>" "</formula>
    </cfRule>
  </conditionalFormatting>
  <conditionalFormatting sqref="Z40:AP40 AM41:AP41 W43:AP83">
    <cfRule type="cellIs" dxfId="272" priority="828" operator="equal">
      <formula>" "</formula>
    </cfRule>
  </conditionalFormatting>
  <conditionalFormatting sqref="Z40:AC40">
    <cfRule type="cellIs" dxfId="271" priority="827" operator="equal">
      <formula>" "</formula>
    </cfRule>
  </conditionalFormatting>
  <conditionalFormatting sqref="T39">
    <cfRule type="cellIs" dxfId="270" priority="833" operator="equal">
      <formula>" "</formula>
    </cfRule>
  </conditionalFormatting>
  <conditionalFormatting sqref="Z40:AE40">
    <cfRule type="cellIs" dxfId="269" priority="825" operator="equal">
      <formula>" "</formula>
    </cfRule>
  </conditionalFormatting>
  <conditionalFormatting sqref="S39:V39">
    <cfRule type="cellIs" dxfId="268" priority="832" operator="equal">
      <formula>" "</formula>
    </cfRule>
  </conditionalFormatting>
  <conditionalFormatting sqref="S39">
    <cfRule type="cellIs" dxfId="267" priority="831" operator="equal">
      <formula>" "</formula>
    </cfRule>
  </conditionalFormatting>
  <conditionalFormatting sqref="T39">
    <cfRule type="cellIs" dxfId="266" priority="830" operator="equal">
      <formula>" "</formula>
    </cfRule>
  </conditionalFormatting>
  <conditionalFormatting sqref="AB40">
    <cfRule type="cellIs" dxfId="265" priority="829" operator="equal">
      <formula>" "</formula>
    </cfRule>
  </conditionalFormatting>
  <conditionalFormatting sqref="AD40">
    <cfRule type="cellIs" dxfId="264" priority="826" operator="equal">
      <formula>" "</formula>
    </cfRule>
  </conditionalFormatting>
  <conditionalFormatting sqref="AN42:AP42">
    <cfRule type="cellIs" dxfId="263" priority="824" operator="equal">
      <formula>" "</formula>
    </cfRule>
  </conditionalFormatting>
  <conditionalFormatting sqref="AP42">
    <cfRule type="cellIs" dxfId="262" priority="823" operator="equal">
      <formula>" "</formula>
    </cfRule>
  </conditionalFormatting>
  <conditionalFormatting sqref="U39">
    <cfRule type="cellIs" dxfId="261" priority="804" operator="equal">
      <formula>" "</formula>
    </cfRule>
  </conditionalFormatting>
  <conditionalFormatting sqref="U39">
    <cfRule type="cellIs" dxfId="260" priority="803" operator="equal">
      <formula>" "</formula>
    </cfRule>
  </conditionalFormatting>
  <conditionalFormatting sqref="U39">
    <cfRule type="cellIs" dxfId="259" priority="802" operator="equal">
      <formula>" "</formula>
    </cfRule>
  </conditionalFormatting>
  <conditionalFormatting sqref="U39">
    <cfRule type="cellIs" dxfId="258" priority="801" operator="equal">
      <formula>" "</formula>
    </cfRule>
  </conditionalFormatting>
  <conditionalFormatting sqref="T39">
    <cfRule type="cellIs" dxfId="257" priority="798" operator="equal">
      <formula>" "</formula>
    </cfRule>
  </conditionalFormatting>
  <conditionalFormatting sqref="T39">
    <cfRule type="cellIs" dxfId="256" priority="796" operator="equal">
      <formula>" "</formula>
    </cfRule>
  </conditionalFormatting>
  <conditionalFormatting sqref="AC40">
    <cfRule type="cellIs" dxfId="255" priority="759" operator="equal">
      <formula>" "</formula>
    </cfRule>
  </conditionalFormatting>
  <conditionalFormatting sqref="AC40">
    <cfRule type="cellIs" dxfId="254" priority="758" operator="equal">
      <formula>" "</formula>
    </cfRule>
  </conditionalFormatting>
  <conditionalFormatting sqref="O40">
    <cfRule type="cellIs" dxfId="253" priority="795" operator="equal">
      <formula>" "</formula>
    </cfRule>
  </conditionalFormatting>
  <conditionalFormatting sqref="O40">
    <cfRule type="cellIs" dxfId="252" priority="794" operator="equal">
      <formula>" "</formula>
    </cfRule>
  </conditionalFormatting>
  <conditionalFormatting sqref="O40">
    <cfRule type="cellIs" dxfId="251" priority="793" operator="equal">
      <formula>" "</formula>
    </cfRule>
  </conditionalFormatting>
  <conditionalFormatting sqref="O40">
    <cfRule type="cellIs" dxfId="250" priority="792" operator="equal">
      <formula>" "</formula>
    </cfRule>
  </conditionalFormatting>
  <conditionalFormatting sqref="P40">
    <cfRule type="cellIs" dxfId="249" priority="791" operator="equal">
      <formula>" "</formula>
    </cfRule>
  </conditionalFormatting>
  <conditionalFormatting sqref="P40">
    <cfRule type="cellIs" dxfId="248" priority="790" operator="equal">
      <formula>" "</formula>
    </cfRule>
  </conditionalFormatting>
  <conditionalFormatting sqref="P40">
    <cfRule type="cellIs" dxfId="247" priority="789" operator="equal">
      <formula>" "</formula>
    </cfRule>
  </conditionalFormatting>
  <conditionalFormatting sqref="P40">
    <cfRule type="cellIs" dxfId="246" priority="788" operator="equal">
      <formula>" "</formula>
    </cfRule>
  </conditionalFormatting>
  <conditionalFormatting sqref="U40:W40">
    <cfRule type="cellIs" dxfId="245" priority="787" operator="equal">
      <formula>" "</formula>
    </cfRule>
  </conditionalFormatting>
  <conditionalFormatting sqref="S40:W40">
    <cfRule type="cellIs" dxfId="244" priority="786" operator="equal">
      <formula>" "</formula>
    </cfRule>
  </conditionalFormatting>
  <conditionalFormatting sqref="S40">
    <cfRule type="cellIs" dxfId="243" priority="785" operator="equal">
      <formula>" "</formula>
    </cfRule>
  </conditionalFormatting>
  <conditionalFormatting sqref="T40">
    <cfRule type="cellIs" dxfId="242" priority="784" operator="equal">
      <formula>" "</formula>
    </cfRule>
  </conditionalFormatting>
  <conditionalFormatting sqref="S40:V40">
    <cfRule type="cellIs" dxfId="241" priority="783" operator="equal">
      <formula>" "</formula>
    </cfRule>
  </conditionalFormatting>
  <conditionalFormatting sqref="W40">
    <cfRule type="cellIs" dxfId="240" priority="782" operator="equal">
      <formula>" "</formula>
    </cfRule>
  </conditionalFormatting>
  <conditionalFormatting sqref="S40:W40">
    <cfRule type="cellIs" dxfId="239" priority="781" operator="equal">
      <formula>" "</formula>
    </cfRule>
  </conditionalFormatting>
  <conditionalFormatting sqref="Z40">
    <cfRule type="cellIs" dxfId="238" priority="780" operator="equal">
      <formula>" "</formula>
    </cfRule>
  </conditionalFormatting>
  <conditionalFormatting sqref="AA40">
    <cfRule type="cellIs" dxfId="237" priority="779" operator="equal">
      <formula>" "</formula>
    </cfRule>
  </conditionalFormatting>
  <conditionalFormatting sqref="AA40:AB40">
    <cfRule type="cellIs" dxfId="236" priority="778" operator="equal">
      <formula>" "</formula>
    </cfRule>
  </conditionalFormatting>
  <conditionalFormatting sqref="AA40">
    <cfRule type="cellIs" dxfId="235" priority="777" operator="equal">
      <formula>" "</formula>
    </cfRule>
  </conditionalFormatting>
  <conditionalFormatting sqref="AB40">
    <cfRule type="cellIs" dxfId="234" priority="776" operator="equal">
      <formula>" "</formula>
    </cfRule>
  </conditionalFormatting>
  <conditionalFormatting sqref="Z40">
    <cfRule type="cellIs" dxfId="233" priority="775" operator="equal">
      <formula>" "</formula>
    </cfRule>
  </conditionalFormatting>
  <conditionalFormatting sqref="Z40">
    <cfRule type="cellIs" dxfId="232" priority="774" operator="equal">
      <formula>" "</formula>
    </cfRule>
  </conditionalFormatting>
  <conditionalFormatting sqref="Z40">
    <cfRule type="cellIs" dxfId="231" priority="773" operator="equal">
      <formula>" "</formula>
    </cfRule>
  </conditionalFormatting>
  <conditionalFormatting sqref="AA40">
    <cfRule type="cellIs" dxfId="230" priority="772" operator="equal">
      <formula>" "</formula>
    </cfRule>
  </conditionalFormatting>
  <conditionalFormatting sqref="Z40:AB40">
    <cfRule type="cellIs" dxfId="229" priority="771" operator="equal">
      <formula>" "</formula>
    </cfRule>
  </conditionalFormatting>
  <conditionalFormatting sqref="Z40">
    <cfRule type="cellIs" dxfId="228" priority="770" operator="equal">
      <formula>" "</formula>
    </cfRule>
  </conditionalFormatting>
  <conditionalFormatting sqref="AA40">
    <cfRule type="cellIs" dxfId="227" priority="769" operator="equal">
      <formula>" "</formula>
    </cfRule>
  </conditionalFormatting>
  <conditionalFormatting sqref="AB40">
    <cfRule type="cellIs" dxfId="226" priority="768" operator="equal">
      <formula>" "</formula>
    </cfRule>
  </conditionalFormatting>
  <conditionalFormatting sqref="AB40">
    <cfRule type="cellIs" dxfId="225" priority="767" operator="equal">
      <formula>" "</formula>
    </cfRule>
  </conditionalFormatting>
  <conditionalFormatting sqref="AB40">
    <cfRule type="cellIs" dxfId="224" priority="766" operator="equal">
      <formula>" "</formula>
    </cfRule>
  </conditionalFormatting>
  <conditionalFormatting sqref="AB40">
    <cfRule type="cellIs" dxfId="223" priority="765" operator="equal">
      <formula>" "</formula>
    </cfRule>
  </conditionalFormatting>
  <conditionalFormatting sqref="AA40">
    <cfRule type="cellIs" dxfId="222" priority="764" operator="equal">
      <formula>" "</formula>
    </cfRule>
  </conditionalFormatting>
  <conditionalFormatting sqref="AA40">
    <cfRule type="cellIs" dxfId="221" priority="763" operator="equal">
      <formula>" "</formula>
    </cfRule>
  </conditionalFormatting>
  <conditionalFormatting sqref="AA40">
    <cfRule type="cellIs" dxfId="220" priority="762" operator="equal">
      <formula>" "</formula>
    </cfRule>
  </conditionalFormatting>
  <conditionalFormatting sqref="AA40">
    <cfRule type="cellIs" dxfId="219" priority="761" operator="equal">
      <formula>" "</formula>
    </cfRule>
  </conditionalFormatting>
  <conditionalFormatting sqref="AA40">
    <cfRule type="cellIs" dxfId="218" priority="760" operator="equal">
      <formula>" "</formula>
    </cfRule>
  </conditionalFormatting>
  <conditionalFormatting sqref="AC40">
    <cfRule type="cellIs" dxfId="217" priority="757" operator="equal">
      <formula>" "</formula>
    </cfRule>
  </conditionalFormatting>
  <conditionalFormatting sqref="AC40">
    <cfRule type="cellIs" dxfId="216" priority="756" operator="equal">
      <formula>" "</formula>
    </cfRule>
  </conditionalFormatting>
  <conditionalFormatting sqref="AC40">
    <cfRule type="cellIs" dxfId="215" priority="755" operator="equal">
      <formula>" "</formula>
    </cfRule>
  </conditionalFormatting>
  <conditionalFormatting sqref="AC40">
    <cfRule type="cellIs" dxfId="214" priority="754" operator="equal">
      <formula>" "</formula>
    </cfRule>
  </conditionalFormatting>
  <conditionalFormatting sqref="AC40">
    <cfRule type="cellIs" dxfId="213" priority="753" operator="equal">
      <formula>" "</formula>
    </cfRule>
  </conditionalFormatting>
  <conditionalFormatting sqref="AC40">
    <cfRule type="cellIs" dxfId="212" priority="752" operator="equal">
      <formula>" "</formula>
    </cfRule>
  </conditionalFormatting>
  <conditionalFormatting sqref="AB40">
    <cfRule type="cellIs" dxfId="211" priority="751" operator="equal">
      <formula>" "</formula>
    </cfRule>
  </conditionalFormatting>
  <conditionalFormatting sqref="AB40">
    <cfRule type="cellIs" dxfId="210" priority="750" operator="equal">
      <formula>" "</formula>
    </cfRule>
  </conditionalFormatting>
  <conditionalFormatting sqref="AB40">
    <cfRule type="cellIs" dxfId="209" priority="749" operator="equal">
      <formula>" "</formula>
    </cfRule>
  </conditionalFormatting>
  <conditionalFormatting sqref="AB40">
    <cfRule type="cellIs" dxfId="208" priority="748" operator="equal">
      <formula>" "</formula>
    </cfRule>
  </conditionalFormatting>
  <conditionalFormatting sqref="AB40">
    <cfRule type="cellIs" dxfId="207" priority="747" operator="equal">
      <formula>" "</formula>
    </cfRule>
  </conditionalFormatting>
  <conditionalFormatting sqref="AB40">
    <cfRule type="cellIs" dxfId="206" priority="746" operator="equal">
      <formula>" "</formula>
    </cfRule>
  </conditionalFormatting>
  <conditionalFormatting sqref="AB40">
    <cfRule type="cellIs" dxfId="205" priority="745" operator="equal">
      <formula>" "</formula>
    </cfRule>
  </conditionalFormatting>
  <conditionalFormatting sqref="AB40">
    <cfRule type="cellIs" dxfId="204" priority="744" operator="equal">
      <formula>" "</formula>
    </cfRule>
  </conditionalFormatting>
  <conditionalFormatting sqref="AB40">
    <cfRule type="cellIs" dxfId="203" priority="743" operator="equal">
      <formula>" "</formula>
    </cfRule>
  </conditionalFormatting>
  <conditionalFormatting sqref="AG39:AJ39">
    <cfRule type="cellIs" dxfId="202" priority="169" operator="equal">
      <formula>" "</formula>
    </cfRule>
  </conditionalFormatting>
  <conditionalFormatting sqref="AE39:AF39">
    <cfRule type="cellIs" dxfId="201" priority="171" operator="equal">
      <formula>" "</formula>
    </cfRule>
  </conditionalFormatting>
  <conditionalFormatting sqref="L36">
    <cfRule type="cellIs" dxfId="200" priority="206" operator="equal">
      <formula>" "</formula>
    </cfRule>
  </conditionalFormatting>
  <conditionalFormatting sqref="M36">
    <cfRule type="cellIs" dxfId="199" priority="205" operator="equal">
      <formula>" "</formula>
    </cfRule>
  </conditionalFormatting>
  <conditionalFormatting sqref="R37">
    <cfRule type="cellIs" dxfId="198" priority="204" operator="equal">
      <formula>" "</formula>
    </cfRule>
  </conditionalFormatting>
  <conditionalFormatting sqref="L37:Q37">
    <cfRule type="cellIs" dxfId="197" priority="203" operator="equal">
      <formula>" "</formula>
    </cfRule>
  </conditionalFormatting>
  <conditionalFormatting sqref="S37">
    <cfRule type="cellIs" dxfId="196" priority="202" operator="equal">
      <formula>" "</formula>
    </cfRule>
  </conditionalFormatting>
  <conditionalFormatting sqref="T37">
    <cfRule type="cellIs" dxfId="195" priority="201" operator="equal">
      <formula>" "</formula>
    </cfRule>
  </conditionalFormatting>
  <conditionalFormatting sqref="L36:Q36">
    <cfRule type="cellIs" dxfId="194" priority="188" operator="equal">
      <formula>" "</formula>
    </cfRule>
  </conditionalFormatting>
  <conditionalFormatting sqref="L37">
    <cfRule type="cellIs" dxfId="193" priority="200" operator="equal">
      <formula>" "</formula>
    </cfRule>
  </conditionalFormatting>
  <conditionalFormatting sqref="M37">
    <cfRule type="cellIs" dxfId="192" priority="199" operator="equal">
      <formula>" "</formula>
    </cfRule>
  </conditionalFormatting>
  <conditionalFormatting sqref="L38:O38">
    <cfRule type="cellIs" dxfId="191" priority="198" operator="equal">
      <formula>" "</formula>
    </cfRule>
  </conditionalFormatting>
  <conditionalFormatting sqref="L38:O38">
    <cfRule type="cellIs" dxfId="190" priority="197" operator="equal">
      <formula>" "</formula>
    </cfRule>
  </conditionalFormatting>
  <conditionalFormatting sqref="P39:U39">
    <cfRule type="cellIs" dxfId="189" priority="196" operator="equal">
      <formula>" "</formula>
    </cfRule>
  </conditionalFormatting>
  <conditionalFormatting sqref="P39">
    <cfRule type="cellIs" dxfId="188" priority="195" operator="equal">
      <formula>" "</formula>
    </cfRule>
  </conditionalFormatting>
  <conditionalFormatting sqref="S39:U39">
    <cfRule type="cellIs" dxfId="187" priority="194" operator="equal">
      <formula>" "</formula>
    </cfRule>
  </conditionalFormatting>
  <conditionalFormatting sqref="W40">
    <cfRule type="cellIs" dxfId="186" priority="193" operator="equal">
      <formula>" "</formula>
    </cfRule>
  </conditionalFormatting>
  <conditionalFormatting sqref="W40">
    <cfRule type="cellIs" dxfId="185" priority="192" operator="equal">
      <formula>" "</formula>
    </cfRule>
  </conditionalFormatting>
  <conditionalFormatting sqref="L36">
    <cfRule type="cellIs" dxfId="184" priority="185" operator="equal">
      <formula>" "</formula>
    </cfRule>
  </conditionalFormatting>
  <conditionalFormatting sqref="M36">
    <cfRule type="cellIs" dxfId="183" priority="184" operator="equal">
      <formula>" "</formula>
    </cfRule>
  </conditionalFormatting>
  <conditionalFormatting sqref="T37">
    <cfRule type="cellIs" dxfId="182" priority="150" operator="equal">
      <formula>" "</formula>
    </cfRule>
  </conditionalFormatting>
  <conditionalFormatting sqref="L37:O37">
    <cfRule type="cellIs" dxfId="181" priority="183" operator="equal">
      <formula>" "</formula>
    </cfRule>
  </conditionalFormatting>
  <conditionalFormatting sqref="Z40:AB40 AE40:AF40">
    <cfRule type="cellIs" dxfId="180" priority="191" operator="equal">
      <formula>" "</formula>
    </cfRule>
  </conditionalFormatting>
  <conditionalFormatting sqref="Z40:AB40 AE40">
    <cfRule type="cellIs" dxfId="179" priority="190" operator="equal">
      <formula>" "</formula>
    </cfRule>
  </conditionalFormatting>
  <conditionalFormatting sqref="R36">
    <cfRule type="cellIs" dxfId="178" priority="189" operator="equal">
      <formula>" "</formula>
    </cfRule>
  </conditionalFormatting>
  <conditionalFormatting sqref="S36">
    <cfRule type="cellIs" dxfId="177" priority="187" operator="equal">
      <formula>" "</formula>
    </cfRule>
  </conditionalFormatting>
  <conditionalFormatting sqref="T36">
    <cfRule type="cellIs" dxfId="176" priority="186" operator="equal">
      <formula>" "</formula>
    </cfRule>
  </conditionalFormatting>
  <conditionalFormatting sqref="T37">
    <cfRule type="cellIs" dxfId="175" priority="153" operator="equal">
      <formula>" "</formula>
    </cfRule>
  </conditionalFormatting>
  <conditionalFormatting sqref="T37">
    <cfRule type="cellIs" dxfId="174" priority="152" operator="equal">
      <formula>" "</formula>
    </cfRule>
  </conditionalFormatting>
  <conditionalFormatting sqref="P37">
    <cfRule type="cellIs" dxfId="173" priority="182" operator="equal">
      <formula>" "</formula>
    </cfRule>
  </conditionalFormatting>
  <conditionalFormatting sqref="L37:P37">
    <cfRule type="cellIs" dxfId="172" priority="181" operator="equal">
      <formula>" "</formula>
    </cfRule>
  </conditionalFormatting>
  <conditionalFormatting sqref="T37:U37">
    <cfRule type="cellIs" dxfId="171" priority="180" operator="equal">
      <formula>" "</formula>
    </cfRule>
  </conditionalFormatting>
  <conditionalFormatting sqref="T37">
    <cfRule type="cellIs" dxfId="170" priority="179" operator="equal">
      <formula>" "</formula>
    </cfRule>
  </conditionalFormatting>
  <conditionalFormatting sqref="U37">
    <cfRule type="cellIs" dxfId="169" priority="178" operator="equal">
      <formula>" "</formula>
    </cfRule>
  </conditionalFormatting>
  <conditionalFormatting sqref="S37">
    <cfRule type="cellIs" dxfId="168" priority="177" operator="equal">
      <formula>" "</formula>
    </cfRule>
  </conditionalFormatting>
  <conditionalFormatting sqref="S37">
    <cfRule type="cellIs" dxfId="167" priority="176" operator="equal">
      <formula>" "</formula>
    </cfRule>
  </conditionalFormatting>
  <conditionalFormatting sqref="Q38:R38 X38:Y38">
    <cfRule type="cellIs" dxfId="166" priority="175" operator="equal">
      <formula>" "</formula>
    </cfRule>
  </conditionalFormatting>
  <conditionalFormatting sqref="X38">
    <cfRule type="cellIs" dxfId="165" priority="174" operator="equal">
      <formula>" "</formula>
    </cfRule>
  </conditionalFormatting>
  <conditionalFormatting sqref="Z38:AC38">
    <cfRule type="cellIs" dxfId="164" priority="173" operator="equal">
      <formula>" "</formula>
    </cfRule>
  </conditionalFormatting>
  <conditionalFormatting sqref="AC38">
    <cfRule type="cellIs" dxfId="163" priority="172" operator="equal">
      <formula>" "</formula>
    </cfRule>
  </conditionalFormatting>
  <conditionalFormatting sqref="Z38:AK38 AE39:AK39">
    <cfRule type="cellIs" dxfId="162" priority="161" operator="equal">
      <formula>" "</formula>
    </cfRule>
  </conditionalFormatting>
  <conditionalFormatting sqref="Z38:AC38">
    <cfRule type="cellIs" dxfId="161" priority="160" operator="equal">
      <formula>" "</formula>
    </cfRule>
  </conditionalFormatting>
  <conditionalFormatting sqref="AE39">
    <cfRule type="cellIs" dxfId="160" priority="170" operator="equal">
      <formula>" "</formula>
    </cfRule>
  </conditionalFormatting>
  <conditionalFormatting sqref="AJ39">
    <cfRule type="cellIs" dxfId="159" priority="168" operator="equal">
      <formula>" "</formula>
    </cfRule>
  </conditionalFormatting>
  <conditionalFormatting sqref="Z38:AE38 AE39">
    <cfRule type="cellIs" dxfId="158" priority="158" operator="equal">
      <formula>" "</formula>
    </cfRule>
  </conditionalFormatting>
  <conditionalFormatting sqref="S37">
    <cfRule type="cellIs" dxfId="157" priority="167" operator="equal">
      <formula>" "</formula>
    </cfRule>
  </conditionalFormatting>
  <conditionalFormatting sqref="T37">
    <cfRule type="cellIs" dxfId="156" priority="166" operator="equal">
      <formula>" "</formula>
    </cfRule>
  </conditionalFormatting>
  <conditionalFormatting sqref="S37:V37">
    <cfRule type="cellIs" dxfId="155" priority="165" operator="equal">
      <formula>" "</formula>
    </cfRule>
  </conditionalFormatting>
  <conditionalFormatting sqref="S37">
    <cfRule type="cellIs" dxfId="154" priority="164" operator="equal">
      <formula>" "</formula>
    </cfRule>
  </conditionalFormatting>
  <conditionalFormatting sqref="T37">
    <cfRule type="cellIs" dxfId="153" priority="163" operator="equal">
      <formula>" "</formula>
    </cfRule>
  </conditionalFormatting>
  <conditionalFormatting sqref="AB38">
    <cfRule type="cellIs" dxfId="152" priority="162" operator="equal">
      <formula>" "</formula>
    </cfRule>
  </conditionalFormatting>
  <conditionalFormatting sqref="AD38">
    <cfRule type="cellIs" dxfId="151" priority="159" operator="equal">
      <formula>" "</formula>
    </cfRule>
  </conditionalFormatting>
  <conditionalFormatting sqref="U37">
    <cfRule type="cellIs" dxfId="150" priority="157" operator="equal">
      <formula>" "</formula>
    </cfRule>
  </conditionalFormatting>
  <conditionalFormatting sqref="U37">
    <cfRule type="cellIs" dxfId="149" priority="156" operator="equal">
      <formula>" "</formula>
    </cfRule>
  </conditionalFormatting>
  <conditionalFormatting sqref="U37">
    <cfRule type="cellIs" dxfId="148" priority="155" operator="equal">
      <formula>" "</formula>
    </cfRule>
  </conditionalFormatting>
  <conditionalFormatting sqref="U37">
    <cfRule type="cellIs" dxfId="147" priority="154" operator="equal">
      <formula>" "</formula>
    </cfRule>
  </conditionalFormatting>
  <conditionalFormatting sqref="T37">
    <cfRule type="cellIs" dxfId="146" priority="151" operator="equal">
      <formula>" "</formula>
    </cfRule>
  </conditionalFormatting>
  <conditionalFormatting sqref="T37">
    <cfRule type="cellIs" dxfId="145" priority="149" operator="equal">
      <formula>" "</formula>
    </cfRule>
  </conditionalFormatting>
  <conditionalFormatting sqref="AG39">
    <cfRule type="cellIs" dxfId="144" priority="66" operator="equal">
      <formula>" "</formula>
    </cfRule>
  </conditionalFormatting>
  <conditionalFormatting sqref="AG39">
    <cfRule type="cellIs" dxfId="143" priority="65" operator="equal">
      <formula>" "</formula>
    </cfRule>
  </conditionalFormatting>
  <conditionalFormatting sqref="AH39">
    <cfRule type="cellIs" dxfId="142" priority="64" operator="equal">
      <formula>" "</formula>
    </cfRule>
  </conditionalFormatting>
  <conditionalFormatting sqref="AC38">
    <cfRule type="cellIs" dxfId="141" priority="112" operator="equal">
      <formula>" "</formula>
    </cfRule>
  </conditionalFormatting>
  <conditionalFormatting sqref="AC38">
    <cfRule type="cellIs" dxfId="140" priority="111" operator="equal">
      <formula>" "</formula>
    </cfRule>
  </conditionalFormatting>
  <conditionalFormatting sqref="AH39">
    <cfRule type="cellIs" dxfId="139" priority="63" operator="equal">
      <formula>" "</formula>
    </cfRule>
  </conditionalFormatting>
  <conditionalFormatting sqref="AH39">
    <cfRule type="cellIs" dxfId="138" priority="62" operator="equal">
      <formula>" "</formula>
    </cfRule>
  </conditionalFormatting>
  <conditionalFormatting sqref="AH39">
    <cfRule type="cellIs" dxfId="137" priority="61" operator="equal">
      <formula>" "</formula>
    </cfRule>
  </conditionalFormatting>
  <conditionalFormatting sqref="AH39">
    <cfRule type="cellIs" dxfId="136" priority="60" operator="equal">
      <formula>" "</formula>
    </cfRule>
  </conditionalFormatting>
  <conditionalFormatting sqref="AH39">
    <cfRule type="cellIs" dxfId="135" priority="59" operator="equal">
      <formula>" "</formula>
    </cfRule>
  </conditionalFormatting>
  <conditionalFormatting sqref="AH39">
    <cfRule type="cellIs" dxfId="134" priority="58" operator="equal">
      <formula>" "</formula>
    </cfRule>
  </conditionalFormatting>
  <conditionalFormatting sqref="AH39">
    <cfRule type="cellIs" dxfId="133" priority="57" operator="equal">
      <formula>" "</formula>
    </cfRule>
  </conditionalFormatting>
  <conditionalFormatting sqref="AG39">
    <cfRule type="cellIs" dxfId="132" priority="56" operator="equal">
      <formula>" "</formula>
    </cfRule>
  </conditionalFormatting>
  <conditionalFormatting sqref="O38">
    <cfRule type="cellIs" dxfId="131" priority="148" operator="equal">
      <formula>" "</formula>
    </cfRule>
  </conditionalFormatting>
  <conditionalFormatting sqref="O38">
    <cfRule type="cellIs" dxfId="130" priority="147" operator="equal">
      <formula>" "</formula>
    </cfRule>
  </conditionalFormatting>
  <conditionalFormatting sqref="O38">
    <cfRule type="cellIs" dxfId="129" priority="146" operator="equal">
      <formula>" "</formula>
    </cfRule>
  </conditionalFormatting>
  <conditionalFormatting sqref="O38">
    <cfRule type="cellIs" dxfId="128" priority="145" operator="equal">
      <formula>" "</formula>
    </cfRule>
  </conditionalFormatting>
  <conditionalFormatting sqref="P38">
    <cfRule type="cellIs" dxfId="127" priority="144" operator="equal">
      <formula>" "</formula>
    </cfRule>
  </conditionalFormatting>
  <conditionalFormatting sqref="P38">
    <cfRule type="cellIs" dxfId="126" priority="143" operator="equal">
      <formula>" "</formula>
    </cfRule>
  </conditionalFormatting>
  <conditionalFormatting sqref="P38">
    <cfRule type="cellIs" dxfId="125" priority="142" operator="equal">
      <formula>" "</formula>
    </cfRule>
  </conditionalFormatting>
  <conditionalFormatting sqref="P38">
    <cfRule type="cellIs" dxfId="124" priority="141" operator="equal">
      <formula>" "</formula>
    </cfRule>
  </conditionalFormatting>
  <conditionalFormatting sqref="U38:W38">
    <cfRule type="cellIs" dxfId="123" priority="140" operator="equal">
      <formula>" "</formula>
    </cfRule>
  </conditionalFormatting>
  <conditionalFormatting sqref="S38:W38">
    <cfRule type="cellIs" dxfId="122" priority="139" operator="equal">
      <formula>" "</formula>
    </cfRule>
  </conditionalFormatting>
  <conditionalFormatting sqref="S38">
    <cfRule type="cellIs" dxfId="121" priority="138" operator="equal">
      <formula>" "</formula>
    </cfRule>
  </conditionalFormatting>
  <conditionalFormatting sqref="T38">
    <cfRule type="cellIs" dxfId="120" priority="137" operator="equal">
      <formula>" "</formula>
    </cfRule>
  </conditionalFormatting>
  <conditionalFormatting sqref="S38:V38">
    <cfRule type="cellIs" dxfId="119" priority="136" operator="equal">
      <formula>" "</formula>
    </cfRule>
  </conditionalFormatting>
  <conditionalFormatting sqref="W38">
    <cfRule type="cellIs" dxfId="118" priority="135" operator="equal">
      <formula>" "</formula>
    </cfRule>
  </conditionalFormatting>
  <conditionalFormatting sqref="S38:W38">
    <cfRule type="cellIs" dxfId="117" priority="134" operator="equal">
      <formula>" "</formula>
    </cfRule>
  </conditionalFormatting>
  <conditionalFormatting sqref="Z38">
    <cfRule type="cellIs" dxfId="116" priority="133" operator="equal">
      <formula>" "</formula>
    </cfRule>
  </conditionalFormatting>
  <conditionalFormatting sqref="AA38">
    <cfRule type="cellIs" dxfId="115" priority="132" operator="equal">
      <formula>" "</formula>
    </cfRule>
  </conditionalFormatting>
  <conditionalFormatting sqref="AA38:AB38">
    <cfRule type="cellIs" dxfId="114" priority="131" operator="equal">
      <formula>" "</formula>
    </cfRule>
  </conditionalFormatting>
  <conditionalFormatting sqref="AA38">
    <cfRule type="cellIs" dxfId="113" priority="130" operator="equal">
      <formula>" "</formula>
    </cfRule>
  </conditionalFormatting>
  <conditionalFormatting sqref="AB38">
    <cfRule type="cellIs" dxfId="112" priority="129" operator="equal">
      <formula>" "</formula>
    </cfRule>
  </conditionalFormatting>
  <conditionalFormatting sqref="Z38">
    <cfRule type="cellIs" dxfId="111" priority="128" operator="equal">
      <formula>" "</formula>
    </cfRule>
  </conditionalFormatting>
  <conditionalFormatting sqref="Z38">
    <cfRule type="cellIs" dxfId="110" priority="127" operator="equal">
      <formula>" "</formula>
    </cfRule>
  </conditionalFormatting>
  <conditionalFormatting sqref="Z38">
    <cfRule type="cellIs" dxfId="109" priority="126" operator="equal">
      <formula>" "</formula>
    </cfRule>
  </conditionalFormatting>
  <conditionalFormatting sqref="AA38">
    <cfRule type="cellIs" dxfId="108" priority="125" operator="equal">
      <formula>" "</formula>
    </cfRule>
  </conditionalFormatting>
  <conditionalFormatting sqref="Z38:AB38">
    <cfRule type="cellIs" dxfId="107" priority="124" operator="equal">
      <formula>" "</formula>
    </cfRule>
  </conditionalFormatting>
  <conditionalFormatting sqref="Z38">
    <cfRule type="cellIs" dxfId="106" priority="123" operator="equal">
      <formula>" "</formula>
    </cfRule>
  </conditionalFormatting>
  <conditionalFormatting sqref="AA38">
    <cfRule type="cellIs" dxfId="105" priority="122" operator="equal">
      <formula>" "</formula>
    </cfRule>
  </conditionalFormatting>
  <conditionalFormatting sqref="AB38">
    <cfRule type="cellIs" dxfId="104" priority="121" operator="equal">
      <formula>" "</formula>
    </cfRule>
  </conditionalFormatting>
  <conditionalFormatting sqref="AB38">
    <cfRule type="cellIs" dxfId="103" priority="120" operator="equal">
      <formula>" "</formula>
    </cfRule>
  </conditionalFormatting>
  <conditionalFormatting sqref="AB38">
    <cfRule type="cellIs" dxfId="102" priority="119" operator="equal">
      <formula>" "</formula>
    </cfRule>
  </conditionalFormatting>
  <conditionalFormatting sqref="AB38">
    <cfRule type="cellIs" dxfId="101" priority="118" operator="equal">
      <formula>" "</formula>
    </cfRule>
  </conditionalFormatting>
  <conditionalFormatting sqref="AA38">
    <cfRule type="cellIs" dxfId="100" priority="117" operator="equal">
      <formula>" "</formula>
    </cfRule>
  </conditionalFormatting>
  <conditionalFormatting sqref="AA38">
    <cfRule type="cellIs" dxfId="99" priority="116" operator="equal">
      <formula>" "</formula>
    </cfRule>
  </conditionalFormatting>
  <conditionalFormatting sqref="AA38">
    <cfRule type="cellIs" dxfId="98" priority="115" operator="equal">
      <formula>" "</formula>
    </cfRule>
  </conditionalFormatting>
  <conditionalFormatting sqref="AA38">
    <cfRule type="cellIs" dxfId="97" priority="114" operator="equal">
      <formula>" "</formula>
    </cfRule>
  </conditionalFormatting>
  <conditionalFormatting sqref="AA38">
    <cfRule type="cellIs" dxfId="96" priority="113" operator="equal">
      <formula>" "</formula>
    </cfRule>
  </conditionalFormatting>
  <conditionalFormatting sqref="AC38">
    <cfRule type="cellIs" dxfId="95" priority="110" operator="equal">
      <formula>" "</formula>
    </cfRule>
  </conditionalFormatting>
  <conditionalFormatting sqref="AC38">
    <cfRule type="cellIs" dxfId="94" priority="109" operator="equal">
      <formula>" "</formula>
    </cfRule>
  </conditionalFormatting>
  <conditionalFormatting sqref="AC38">
    <cfRule type="cellIs" dxfId="93" priority="108" operator="equal">
      <formula>" "</formula>
    </cfRule>
  </conditionalFormatting>
  <conditionalFormatting sqref="AC38">
    <cfRule type="cellIs" dxfId="92" priority="107" operator="equal">
      <formula>" "</formula>
    </cfRule>
  </conditionalFormatting>
  <conditionalFormatting sqref="AC38">
    <cfRule type="cellIs" dxfId="91" priority="106" operator="equal">
      <formula>" "</formula>
    </cfRule>
  </conditionalFormatting>
  <conditionalFormatting sqref="AC38">
    <cfRule type="cellIs" dxfId="90" priority="105" operator="equal">
      <formula>" "</formula>
    </cfRule>
  </conditionalFormatting>
  <conditionalFormatting sqref="AB38">
    <cfRule type="cellIs" dxfId="89" priority="104" operator="equal">
      <formula>" "</formula>
    </cfRule>
  </conditionalFormatting>
  <conditionalFormatting sqref="AB38">
    <cfRule type="cellIs" dxfId="88" priority="103" operator="equal">
      <formula>" "</formula>
    </cfRule>
  </conditionalFormatting>
  <conditionalFormatting sqref="AB38">
    <cfRule type="cellIs" dxfId="87" priority="102" operator="equal">
      <formula>" "</formula>
    </cfRule>
  </conditionalFormatting>
  <conditionalFormatting sqref="AB38">
    <cfRule type="cellIs" dxfId="86" priority="101" operator="equal">
      <formula>" "</formula>
    </cfRule>
  </conditionalFormatting>
  <conditionalFormatting sqref="AB38">
    <cfRule type="cellIs" dxfId="85" priority="100" operator="equal">
      <formula>" "</formula>
    </cfRule>
  </conditionalFormatting>
  <conditionalFormatting sqref="AB38">
    <cfRule type="cellIs" dxfId="84" priority="99" operator="equal">
      <formula>" "</formula>
    </cfRule>
  </conditionalFormatting>
  <conditionalFormatting sqref="AB38">
    <cfRule type="cellIs" dxfId="83" priority="98" operator="equal">
      <formula>" "</formula>
    </cfRule>
  </conditionalFormatting>
  <conditionalFormatting sqref="AB38">
    <cfRule type="cellIs" dxfId="82" priority="97" operator="equal">
      <formula>" "</formula>
    </cfRule>
  </conditionalFormatting>
  <conditionalFormatting sqref="AB38">
    <cfRule type="cellIs" dxfId="81" priority="96" operator="equal">
      <formula>" "</formula>
    </cfRule>
  </conditionalFormatting>
  <conditionalFormatting sqref="AG39">
    <cfRule type="cellIs" dxfId="80" priority="48" operator="equal">
      <formula>" "</formula>
    </cfRule>
  </conditionalFormatting>
  <conditionalFormatting sqref="X39:Y39 V39">
    <cfRule type="cellIs" dxfId="79" priority="95" operator="equal">
      <formula>" "</formula>
    </cfRule>
  </conditionalFormatting>
  <conditionalFormatting sqref="V39">
    <cfRule type="cellIs" dxfId="78" priority="94" operator="equal">
      <formula>" "</formula>
    </cfRule>
  </conditionalFormatting>
  <conditionalFormatting sqref="V39">
    <cfRule type="cellIs" dxfId="77" priority="93" operator="equal">
      <formula>" "</formula>
    </cfRule>
  </conditionalFormatting>
  <conditionalFormatting sqref="X39:Y39">
    <cfRule type="cellIs" dxfId="76" priority="92" operator="equal">
      <formula>" "</formula>
    </cfRule>
  </conditionalFormatting>
  <conditionalFormatting sqref="V39">
    <cfRule type="cellIs" dxfId="75" priority="91" operator="equal">
      <formula>" "</formula>
    </cfRule>
  </conditionalFormatting>
  <conditionalFormatting sqref="V39">
    <cfRule type="cellIs" dxfId="74" priority="90" operator="equal">
      <formula>" "</formula>
    </cfRule>
  </conditionalFormatting>
  <conditionalFormatting sqref="V39">
    <cfRule type="cellIs" dxfId="73" priority="89" operator="equal">
      <formula>" "</formula>
    </cfRule>
  </conditionalFormatting>
  <conditionalFormatting sqref="V39">
    <cfRule type="cellIs" dxfId="72" priority="88" operator="equal">
      <formula>" "</formula>
    </cfRule>
  </conditionalFormatting>
  <conditionalFormatting sqref="W39">
    <cfRule type="cellIs" dxfId="71" priority="87" operator="equal">
      <formula>" "</formula>
    </cfRule>
  </conditionalFormatting>
  <conditionalFormatting sqref="W39">
    <cfRule type="cellIs" dxfId="70" priority="86" operator="equal">
      <formula>" "</formula>
    </cfRule>
  </conditionalFormatting>
  <conditionalFormatting sqref="W39">
    <cfRule type="cellIs" dxfId="69" priority="85" operator="equal">
      <formula>" "</formula>
    </cfRule>
  </conditionalFormatting>
  <conditionalFormatting sqref="W39">
    <cfRule type="cellIs" dxfId="68" priority="84" operator="equal">
      <formula>" "</formula>
    </cfRule>
  </conditionalFormatting>
  <conditionalFormatting sqref="AB39:AD39">
    <cfRule type="cellIs" dxfId="67" priority="83" operator="equal">
      <formula>" "</formula>
    </cfRule>
  </conditionalFormatting>
  <conditionalFormatting sqref="Z39:AD39">
    <cfRule type="cellIs" dxfId="66" priority="82" operator="equal">
      <formula>" "</formula>
    </cfRule>
  </conditionalFormatting>
  <conditionalFormatting sqref="Z39">
    <cfRule type="cellIs" dxfId="65" priority="81" operator="equal">
      <formula>" "</formula>
    </cfRule>
  </conditionalFormatting>
  <conditionalFormatting sqref="AA39">
    <cfRule type="cellIs" dxfId="64" priority="80" operator="equal">
      <formula>" "</formula>
    </cfRule>
  </conditionalFormatting>
  <conditionalFormatting sqref="Z39:AC39">
    <cfRule type="cellIs" dxfId="63" priority="79" operator="equal">
      <formula>" "</formula>
    </cfRule>
  </conditionalFormatting>
  <conditionalFormatting sqref="AD39">
    <cfRule type="cellIs" dxfId="62" priority="78" operator="equal">
      <formula>" "</formula>
    </cfRule>
  </conditionalFormatting>
  <conditionalFormatting sqref="Z39:AD39">
    <cfRule type="cellIs" dxfId="61" priority="77" operator="equal">
      <formula>" "</formula>
    </cfRule>
  </conditionalFormatting>
  <conditionalFormatting sqref="AG39:AH39">
    <cfRule type="cellIs" dxfId="60" priority="76" operator="equal">
      <formula>" "</formula>
    </cfRule>
  </conditionalFormatting>
  <conditionalFormatting sqref="AH39">
    <cfRule type="cellIs" dxfId="59" priority="75" operator="equal">
      <formula>" "</formula>
    </cfRule>
  </conditionalFormatting>
  <conditionalFormatting sqref="AG39:AH39">
    <cfRule type="cellIs" dxfId="58" priority="72" operator="equal">
      <formula>" "</formula>
    </cfRule>
  </conditionalFormatting>
  <conditionalFormatting sqref="AG39">
    <cfRule type="cellIs" dxfId="57" priority="74" operator="equal">
      <formula>" "</formula>
    </cfRule>
  </conditionalFormatting>
  <conditionalFormatting sqref="AG39:AH39">
    <cfRule type="cellIs" dxfId="56" priority="73" operator="equal">
      <formula>" "</formula>
    </cfRule>
  </conditionalFormatting>
  <conditionalFormatting sqref="AG39">
    <cfRule type="cellIs" dxfId="55" priority="71" operator="equal">
      <formula>" "</formula>
    </cfRule>
  </conditionalFormatting>
  <conditionalFormatting sqref="AG39">
    <cfRule type="cellIs" dxfId="54" priority="70" operator="equal">
      <formula>" "</formula>
    </cfRule>
  </conditionalFormatting>
  <conditionalFormatting sqref="AG39">
    <cfRule type="cellIs" dxfId="53" priority="69" operator="equal">
      <formula>" "</formula>
    </cfRule>
  </conditionalFormatting>
  <conditionalFormatting sqref="AG39">
    <cfRule type="cellIs" dxfId="52" priority="68" operator="equal">
      <formula>" "</formula>
    </cfRule>
  </conditionalFormatting>
  <conditionalFormatting sqref="AG39">
    <cfRule type="cellIs" dxfId="51" priority="67" operator="equal">
      <formula>" "</formula>
    </cfRule>
  </conditionalFormatting>
  <conditionalFormatting sqref="AG39">
    <cfRule type="cellIs" dxfId="50" priority="55" operator="equal">
      <formula>" "</formula>
    </cfRule>
  </conditionalFormatting>
  <conditionalFormatting sqref="AG39">
    <cfRule type="cellIs" dxfId="49" priority="54" operator="equal">
      <formula>" "</formula>
    </cfRule>
  </conditionalFormatting>
  <conditionalFormatting sqref="AG39">
    <cfRule type="cellIs" dxfId="48" priority="53" operator="equal">
      <formula>" "</formula>
    </cfRule>
  </conditionalFormatting>
  <conditionalFormatting sqref="AG39">
    <cfRule type="cellIs" dxfId="47" priority="52" operator="equal">
      <formula>" "</formula>
    </cfRule>
  </conditionalFormatting>
  <conditionalFormatting sqref="AG39">
    <cfRule type="cellIs" dxfId="46" priority="51" operator="equal">
      <formula>" "</formula>
    </cfRule>
  </conditionalFormatting>
  <conditionalFormatting sqref="AG39">
    <cfRule type="cellIs" dxfId="45" priority="50" operator="equal">
      <formula>" "</formula>
    </cfRule>
  </conditionalFormatting>
  <conditionalFormatting sqref="AG39">
    <cfRule type="cellIs" dxfId="44" priority="49" operator="equal">
      <formula>" "</formula>
    </cfRule>
  </conditionalFormatting>
  <conditionalFormatting sqref="AC40">
    <cfRule type="cellIs" dxfId="43" priority="47" operator="equal">
      <formula>" "</formula>
    </cfRule>
  </conditionalFormatting>
  <conditionalFormatting sqref="AC40">
    <cfRule type="cellIs" dxfId="42" priority="46" operator="equal">
      <formula>" "</formula>
    </cfRule>
  </conditionalFormatting>
  <conditionalFormatting sqref="AC40">
    <cfRule type="cellIs" dxfId="41" priority="45" operator="equal">
      <formula>" "</formula>
    </cfRule>
  </conditionalFormatting>
  <conditionalFormatting sqref="AC40">
    <cfRule type="cellIs" dxfId="40" priority="44" operator="equal">
      <formula>" "</formula>
    </cfRule>
  </conditionalFormatting>
  <conditionalFormatting sqref="AC40">
    <cfRule type="cellIs" dxfId="39" priority="43" operator="equal">
      <formula>" "</formula>
    </cfRule>
  </conditionalFormatting>
  <conditionalFormatting sqref="AC40">
    <cfRule type="cellIs" dxfId="38" priority="42" operator="equal">
      <formula>" "</formula>
    </cfRule>
  </conditionalFormatting>
  <conditionalFormatting sqref="AC40">
    <cfRule type="cellIs" dxfId="37" priority="41" operator="equal">
      <formula>" "</formula>
    </cfRule>
  </conditionalFormatting>
  <conditionalFormatting sqref="AD40">
    <cfRule type="cellIs" dxfId="36" priority="40" operator="equal">
      <formula>" "</formula>
    </cfRule>
  </conditionalFormatting>
  <conditionalFormatting sqref="AD40">
    <cfRule type="cellIs" dxfId="35" priority="39" operator="equal">
      <formula>" "</formula>
    </cfRule>
  </conditionalFormatting>
  <conditionalFormatting sqref="AD40">
    <cfRule type="cellIs" dxfId="34" priority="38" operator="equal">
      <formula>" "</formula>
    </cfRule>
  </conditionalFormatting>
  <conditionalFormatting sqref="AD40">
    <cfRule type="cellIs" dxfId="33" priority="37" operator="equal">
      <formula>" "</formula>
    </cfRule>
  </conditionalFormatting>
  <conditionalFormatting sqref="AI40:AJ40">
    <cfRule type="cellIs" dxfId="32" priority="36" operator="equal">
      <formula>" "</formula>
    </cfRule>
  </conditionalFormatting>
  <conditionalFormatting sqref="AG40:AJ40">
    <cfRule type="cellIs" dxfId="31" priority="35" operator="equal">
      <formula>" "</formula>
    </cfRule>
  </conditionalFormatting>
  <conditionalFormatting sqref="AG40">
    <cfRule type="cellIs" dxfId="30" priority="34" operator="equal">
      <formula>" "</formula>
    </cfRule>
  </conditionalFormatting>
  <conditionalFormatting sqref="AH40">
    <cfRule type="cellIs" dxfId="29" priority="33" operator="equal">
      <formula>" "</formula>
    </cfRule>
  </conditionalFormatting>
  <conditionalFormatting sqref="AG40:AJ40">
    <cfRule type="cellIs" dxfId="28" priority="32" operator="equal">
      <formula>" "</formula>
    </cfRule>
  </conditionalFormatting>
  <conditionalFormatting sqref="AG40:AJ40">
    <cfRule type="cellIs" dxfId="27" priority="31" operator="equal">
      <formula>" "</formula>
    </cfRule>
  </conditionalFormatting>
  <conditionalFormatting sqref="AK40">
    <cfRule type="cellIs" dxfId="26" priority="30" operator="equal">
      <formula>" "</formula>
    </cfRule>
  </conditionalFormatting>
  <conditionalFormatting sqref="AK40">
    <cfRule type="cellIs" dxfId="25" priority="29" operator="equal">
      <formula>" "</formula>
    </cfRule>
  </conditionalFormatting>
  <conditionalFormatting sqref="AK40">
    <cfRule type="cellIs" dxfId="24" priority="28" operator="equal">
      <formula>" "</formula>
    </cfRule>
  </conditionalFormatting>
  <conditionalFormatting sqref="AK40">
    <cfRule type="cellIs" dxfId="23" priority="23" operator="equal">
      <formula>" "</formula>
    </cfRule>
  </conditionalFormatting>
  <conditionalFormatting sqref="AK40">
    <cfRule type="cellIs" dxfId="22" priority="22" operator="equal">
      <formula>" "</formula>
    </cfRule>
  </conditionalFormatting>
  <conditionalFormatting sqref="AK40">
    <cfRule type="cellIs" dxfId="21" priority="21" operator="equal">
      <formula>" "</formula>
    </cfRule>
  </conditionalFormatting>
  <conditionalFormatting sqref="AK40">
    <cfRule type="cellIs" dxfId="20" priority="20" operator="equal">
      <formula>" "</formula>
    </cfRule>
  </conditionalFormatting>
  <conditionalFormatting sqref="AK40">
    <cfRule type="cellIs" dxfId="19" priority="19" operator="equal">
      <formula>" "</formula>
    </cfRule>
  </conditionalFormatting>
  <conditionalFormatting sqref="AK40">
    <cfRule type="cellIs" dxfId="18" priority="18" operator="equal">
      <formula>" "</formula>
    </cfRule>
  </conditionalFormatting>
  <conditionalFormatting sqref="AK40">
    <cfRule type="cellIs" dxfId="17" priority="17" operator="equal">
      <formula>" "</formula>
    </cfRule>
  </conditionalFormatting>
  <conditionalFormatting sqref="AK40">
    <cfRule type="cellIs" dxfId="16" priority="16" operator="equal">
      <formula>" "</formula>
    </cfRule>
  </conditionalFormatting>
  <conditionalFormatting sqref="AK40">
    <cfRule type="cellIs" dxfId="15" priority="27" operator="equal">
      <formula>" "</formula>
    </cfRule>
  </conditionalFormatting>
  <conditionalFormatting sqref="AK40">
    <cfRule type="cellIs" dxfId="14" priority="26" operator="equal">
      <formula>" "</formula>
    </cfRule>
  </conditionalFormatting>
  <conditionalFormatting sqref="AK40">
    <cfRule type="cellIs" dxfId="13" priority="24" operator="equal">
      <formula>" "</formula>
    </cfRule>
  </conditionalFormatting>
  <conditionalFormatting sqref="AK40">
    <cfRule type="cellIs" dxfId="12" priority="25" operator="equal">
      <formula>" "</formula>
    </cfRule>
  </conditionalFormatting>
  <conditionalFormatting sqref="AR42">
    <cfRule type="cellIs" dxfId="11" priority="15" operator="equal">
      <formula>" "</formula>
    </cfRule>
  </conditionalFormatting>
  <conditionalFormatting sqref="AR42">
    <cfRule type="cellIs" dxfId="10" priority="14" operator="equal">
      <formula>" "</formula>
    </cfRule>
  </conditionalFormatting>
  <conditionalFormatting sqref="AY43">
    <cfRule type="cellIs" dxfId="9" priority="13" operator="equal">
      <formula>" "</formula>
    </cfRule>
  </conditionalFormatting>
  <conditionalFormatting sqref="AY43">
    <cfRule type="cellIs" dxfId="8" priority="12" operator="equal">
      <formula>" "</formula>
    </cfRule>
  </conditionalFormatting>
  <conditionalFormatting sqref="BI44">
    <cfRule type="cellIs" dxfId="7" priority="11" operator="equal">
      <formula>" "</formula>
    </cfRule>
  </conditionalFormatting>
  <conditionalFormatting sqref="BI44">
    <cfRule type="cellIs" dxfId="6" priority="10" operator="equal">
      <formula>" "</formula>
    </cfRule>
  </conditionalFormatting>
  <conditionalFormatting sqref="BP45">
    <cfRule type="cellIs" dxfId="5" priority="9" operator="equal">
      <formula>" "</formula>
    </cfRule>
  </conditionalFormatting>
  <conditionalFormatting sqref="BP45">
    <cfRule type="cellIs" dxfId="4" priority="8" operator="equal">
      <formula>" "</formula>
    </cfRule>
  </conditionalFormatting>
  <conditionalFormatting sqref="BW46">
    <cfRule type="cellIs" dxfId="3" priority="7" operator="equal">
      <formula>" "</formula>
    </cfRule>
  </conditionalFormatting>
  <conditionalFormatting sqref="BW46">
    <cfRule type="cellIs" dxfId="2" priority="6" operator="equal">
      <formula>" "</formula>
    </cfRule>
  </conditionalFormatting>
  <conditionalFormatting sqref="CD47">
    <cfRule type="cellIs" dxfId="1" priority="5" operator="equal">
      <formula>" "</formula>
    </cfRule>
  </conditionalFormatting>
  <conditionalFormatting sqref="CD47">
    <cfRule type="cellIs" dxfId="0" priority="4" operator="equal">
      <formula>" 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8C07D8BB913945893F9A538561A938" ma:contentTypeVersion="4" ma:contentTypeDescription="Create a new document." ma:contentTypeScope="" ma:versionID="be6621a57a910835bba3238e7f1ee272">
  <xsd:schema xmlns:xsd="http://www.w3.org/2001/XMLSchema" xmlns:xs="http://www.w3.org/2001/XMLSchema" xmlns:p="http://schemas.microsoft.com/office/2006/metadata/properties" xmlns:ns2="847e68bd-30d4-4d0f-a018-14d64adccb94" xmlns:ns3="613b9d4a-a63c-4b0e-8891-540e878b59dc" targetNamespace="http://schemas.microsoft.com/office/2006/metadata/properties" ma:root="true" ma:fieldsID="4d7f2486b95a62213f49f03173b311a9" ns2:_="" ns3:_="">
    <xsd:import namespace="847e68bd-30d4-4d0f-a018-14d64adccb94"/>
    <xsd:import namespace="613b9d4a-a63c-4b0e-8891-540e878b5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e68bd-30d4-4d0f-a018-14d64adcc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b9d4a-a63c-4b0e-8891-540e878b5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13b9d4a-a63c-4b0e-8891-540e878b59dc">
      <UserInfo>
        <DisplayName>Emmanuel Petrucci</DisplayName>
        <AccountId>21</AccountId>
        <AccountType/>
      </UserInfo>
      <UserInfo>
        <DisplayName>Bruno Macri</DisplayName>
        <AccountId>22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8DB960-C16D-4CB7-81F0-B1972F3C4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e68bd-30d4-4d0f-a018-14d64adccb94"/>
    <ds:schemaRef ds:uri="613b9d4a-a63c-4b0e-8891-540e878b5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2E8EBE-E519-4649-9970-33EE06166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2D8C5D-6597-4EAC-B8D7-165A63F6258A}">
  <ds:schemaRefs>
    <ds:schemaRef ds:uri="http://schemas.microsoft.com/office/infopath/2007/PartnerControls"/>
    <ds:schemaRef ds:uri="http://purl.org/dc/terms/"/>
    <ds:schemaRef ds:uri="613b9d4a-a63c-4b0e-8891-540e878b59dc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847e68bd-30d4-4d0f-a018-14d64adccb9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Avancement des lots</vt:lpstr>
      <vt:lpstr>Dates prévisionnelles 2022</vt:lpstr>
      <vt:lpstr>Dates prévisionnelles 2021</vt:lpstr>
      <vt:lpstr>Dates prévisionnelles 2020</vt:lpstr>
      <vt:lpstr>ordre lots</vt:lpstr>
      <vt:lpstr>gant_prod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 Laurent</dc:creator>
  <cp:keywords/>
  <dc:description/>
  <cp:lastModifiedBy>Devanthéry Luc</cp:lastModifiedBy>
  <cp:revision/>
  <cp:lastPrinted>2021-12-09T14:47:31Z</cp:lastPrinted>
  <dcterms:created xsi:type="dcterms:W3CDTF">2020-03-14T10:21:55Z</dcterms:created>
  <dcterms:modified xsi:type="dcterms:W3CDTF">2022-01-30T14:14:50Z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0x010100008C07D8BB913945893F9A538561A938</vt:lpwstr>
  </property>
</Properties>
</file>