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 6\SPK\"/>
    </mc:Choice>
  </mc:AlternateContent>
  <xr:revisionPtr revIDLastSave="0" documentId="13_ncr:1_{597DB385-9657-4C1C-9FF5-1F81C7316DE5}" xr6:coauthVersionLast="45" xr6:coauthVersionMax="45" xr10:uidLastSave="{00000000-0000-0000-0000-000000000000}"/>
  <bookViews>
    <workbookView xWindow="-120" yWindow="-120" windowWidth="20730" windowHeight="11160" xr2:uid="{BF9FCE64-5E7F-464A-8514-96DBFD3E1C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1" l="1"/>
  <c r="C66" i="1"/>
  <c r="C65" i="1"/>
  <c r="E61" i="1" l="1"/>
  <c r="E60" i="1"/>
  <c r="E59" i="1"/>
  <c r="D61" i="1"/>
  <c r="D60" i="1"/>
  <c r="D59" i="1"/>
  <c r="C61" i="1"/>
  <c r="C60" i="1"/>
  <c r="C59" i="1"/>
  <c r="I49" i="1"/>
  <c r="G51" i="1" l="1"/>
  <c r="F51" i="1"/>
  <c r="H50" i="1"/>
  <c r="F50" i="1"/>
  <c r="H49" i="1"/>
  <c r="G49" i="1"/>
  <c r="I39" i="1" l="1"/>
  <c r="E34" i="1" l="1"/>
  <c r="E33" i="1"/>
  <c r="E32" i="1"/>
  <c r="E31" i="1"/>
  <c r="E22" i="1"/>
  <c r="E30" i="1"/>
  <c r="D34" i="1"/>
  <c r="D33" i="1"/>
  <c r="D32" i="1"/>
  <c r="D31" i="1"/>
  <c r="D30" i="1"/>
  <c r="C34" i="1"/>
  <c r="C33" i="1"/>
  <c r="C32" i="1"/>
  <c r="C31" i="1"/>
  <c r="C30" i="1"/>
  <c r="D25" i="1"/>
  <c r="E25" i="1"/>
  <c r="C25" i="1"/>
  <c r="D24" i="1"/>
  <c r="E24" i="1"/>
  <c r="C24" i="1"/>
  <c r="D23" i="1"/>
  <c r="E23" i="1"/>
  <c r="C23" i="1"/>
  <c r="D22" i="1"/>
  <c r="C22" i="1"/>
  <c r="D21" i="1"/>
  <c r="E21" i="1"/>
  <c r="C21" i="1"/>
</calcChain>
</file>

<file path=xl/sharedStrings.xml><?xml version="1.0" encoding="utf-8"?>
<sst xmlns="http://schemas.openxmlformats.org/spreadsheetml/2006/main" count="101" uniqueCount="35">
  <si>
    <t>a1</t>
  </si>
  <si>
    <t>a2</t>
  </si>
  <si>
    <t>a3</t>
  </si>
  <si>
    <t>c1</t>
  </si>
  <si>
    <t>c2</t>
  </si>
  <si>
    <t>c3</t>
  </si>
  <si>
    <t>c4</t>
  </si>
  <si>
    <t>c5</t>
  </si>
  <si>
    <t>Bobot</t>
  </si>
  <si>
    <t>Kriteria (C)</t>
  </si>
  <si>
    <t>1. Penentuan sampel pemilihan apartemen berdasarkan rentang skor</t>
  </si>
  <si>
    <t>2. Bobot</t>
  </si>
  <si>
    <t>3. Normalisasi Matriks</t>
  </si>
  <si>
    <t>R</t>
  </si>
  <si>
    <t>4. Pembobotan Matriks yang telah dinormalisasi</t>
  </si>
  <si>
    <t>V</t>
  </si>
  <si>
    <t>5. Concordance Matriks</t>
  </si>
  <si>
    <t>Pasangan</t>
  </si>
  <si>
    <t>Index Kriteria</t>
  </si>
  <si>
    <t>a1,2</t>
  </si>
  <si>
    <t>a1,3</t>
  </si>
  <si>
    <t>a2,1</t>
  </si>
  <si>
    <t>a2,3</t>
  </si>
  <si>
    <t>a3,1</t>
  </si>
  <si>
    <t>a3,2</t>
  </si>
  <si>
    <t>1,3,4,5</t>
  </si>
  <si>
    <t>1,3,4</t>
  </si>
  <si>
    <t>1,4,5</t>
  </si>
  <si>
    <t>Threshold Concordance</t>
  </si>
  <si>
    <t>6. Discordance Matriks</t>
  </si>
  <si>
    <t>Matrix Dominan Concordance</t>
  </si>
  <si>
    <t>Matrix Dominan Discordance</t>
  </si>
  <si>
    <t>7. Matrix Agregate Dominan</t>
  </si>
  <si>
    <t>8. Rank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</si>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</sst>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C316-846B-4632-A963-35AB0101C81C}">
  <dimension ref="A1:N67"/>
  <sheetViews>
    <sheetView tabSelected="1" topLeftCell="A43" zoomScale="85" zoomScaleNormal="85" workbookViewId="0">
      <selection activeCell="G67" sqref="G67"/>
    </sheetView>
  </sheetViews>
  <sheetFormatPr defaultRowHeight="15" x14ac:dyDescent="0.25"/>
  <cols>
    <col min="2" max="2" width="9.5703125" bestFit="1" customWidth="1"/>
    <col min="3" max="3" width="13.140625" bestFit="1" customWidth="1"/>
    <col min="4" max="5" width="12" bestFit="1" customWidth="1"/>
    <col min="9" max="9" width="22.140625" bestFit="1" customWidth="1"/>
  </cols>
  <sheetData>
    <row r="1" spans="1:6" x14ac:dyDescent="0.25">
      <c r="A1" s="11" t="s">
        <v>10</v>
      </c>
      <c r="B1" s="11"/>
      <c r="C1" s="11"/>
      <c r="D1" s="11"/>
      <c r="E1" s="11"/>
      <c r="F1" s="11"/>
    </row>
    <row r="3" spans="1:6" x14ac:dyDescent="0.25">
      <c r="B3" s="1"/>
      <c r="C3" s="7" t="s">
        <v>0</v>
      </c>
      <c r="D3" s="7" t="s">
        <v>1</v>
      </c>
      <c r="E3" s="7" t="s">
        <v>2</v>
      </c>
    </row>
    <row r="4" spans="1:6" x14ac:dyDescent="0.25">
      <c r="B4" s="5" t="s">
        <v>3</v>
      </c>
      <c r="C4" s="1">
        <v>2</v>
      </c>
      <c r="D4" s="1">
        <v>4</v>
      </c>
      <c r="E4" s="1">
        <v>3</v>
      </c>
    </row>
    <row r="5" spans="1:6" x14ac:dyDescent="0.25">
      <c r="B5" s="5" t="s">
        <v>4</v>
      </c>
      <c r="C5" s="1">
        <v>4</v>
      </c>
      <c r="D5" s="1">
        <v>1</v>
      </c>
      <c r="E5" s="1">
        <v>2</v>
      </c>
    </row>
    <row r="6" spans="1:6" x14ac:dyDescent="0.25">
      <c r="B6" s="5" t="s">
        <v>5</v>
      </c>
      <c r="C6" s="1">
        <v>2</v>
      </c>
      <c r="D6" s="1">
        <v>5</v>
      </c>
      <c r="E6" s="1">
        <v>1</v>
      </c>
    </row>
    <row r="7" spans="1:6" x14ac:dyDescent="0.25">
      <c r="B7" s="5" t="s">
        <v>6</v>
      </c>
      <c r="C7" s="1">
        <v>3</v>
      </c>
      <c r="D7" s="1">
        <v>5</v>
      </c>
      <c r="E7" s="1">
        <v>4</v>
      </c>
    </row>
    <row r="8" spans="1:6" x14ac:dyDescent="0.25">
      <c r="B8" s="5" t="s">
        <v>7</v>
      </c>
      <c r="C8" s="1">
        <v>3</v>
      </c>
      <c r="D8" s="1">
        <v>3</v>
      </c>
      <c r="E8" s="1">
        <v>4</v>
      </c>
    </row>
    <row r="10" spans="1:6" x14ac:dyDescent="0.25">
      <c r="A10" s="10" t="s">
        <v>11</v>
      </c>
    </row>
    <row r="11" spans="1:6" x14ac:dyDescent="0.25">
      <c r="B11" s="1" t="s">
        <v>9</v>
      </c>
      <c r="C11" s="1" t="s">
        <v>8</v>
      </c>
    </row>
    <row r="12" spans="1:6" x14ac:dyDescent="0.25">
      <c r="B12" s="5" t="s">
        <v>3</v>
      </c>
      <c r="C12" s="1">
        <v>3</v>
      </c>
    </row>
    <row r="13" spans="1:6" x14ac:dyDescent="0.25">
      <c r="B13" s="5" t="s">
        <v>4</v>
      </c>
      <c r="C13" s="1">
        <v>2</v>
      </c>
    </row>
    <row r="14" spans="1:6" x14ac:dyDescent="0.25">
      <c r="B14" s="5" t="s">
        <v>5</v>
      </c>
      <c r="C14" s="1">
        <v>2</v>
      </c>
    </row>
    <row r="15" spans="1:6" x14ac:dyDescent="0.25">
      <c r="B15" s="5" t="s">
        <v>6</v>
      </c>
      <c r="C15" s="1">
        <v>2</v>
      </c>
    </row>
    <row r="16" spans="1:6" x14ac:dyDescent="0.25">
      <c r="B16" s="6" t="s">
        <v>7</v>
      </c>
      <c r="C16" s="2">
        <v>1</v>
      </c>
    </row>
    <row r="17" spans="1:5" x14ac:dyDescent="0.25">
      <c r="B17" s="3"/>
      <c r="C17" s="3"/>
    </row>
    <row r="18" spans="1:5" x14ac:dyDescent="0.25">
      <c r="A18" s="11" t="s">
        <v>12</v>
      </c>
      <c r="B18" s="11"/>
      <c r="C18" s="11"/>
    </row>
    <row r="20" spans="1:5" x14ac:dyDescent="0.25">
      <c r="B20" s="1" t="s">
        <v>13</v>
      </c>
      <c r="C20" s="7" t="s">
        <v>0</v>
      </c>
      <c r="D20" s="7" t="s">
        <v>1</v>
      </c>
      <c r="E20" s="7" t="s">
        <v>2</v>
      </c>
    </row>
    <row r="21" spans="1:5" x14ac:dyDescent="0.25">
      <c r="B21" s="5" t="s">
        <v>3</v>
      </c>
      <c r="C21" s="1">
        <f>C4/SQRT($C$4^2+$D$4^2+$E$4^2)</f>
        <v>0.37139067635410372</v>
      </c>
      <c r="D21" s="1">
        <f t="shared" ref="D21:E21" si="0">D4/SQRT($C$4^2+$D$4^2+$E$4^2)</f>
        <v>0.74278135270820744</v>
      </c>
      <c r="E21" s="1">
        <f t="shared" si="0"/>
        <v>0.55708601453115558</v>
      </c>
    </row>
    <row r="22" spans="1:5" x14ac:dyDescent="0.25">
      <c r="B22" s="5" t="s">
        <v>4</v>
      </c>
      <c r="C22" s="1">
        <f>C5/SQRT($C$5^2+$D$5^2+$E$5^2)</f>
        <v>0.87287156094396956</v>
      </c>
      <c r="D22" s="1">
        <f t="shared" ref="D22" si="1">D5/SQRT($C$5^2+$D$5^2+$E$5^2)</f>
        <v>0.21821789023599239</v>
      </c>
      <c r="E22" s="1">
        <f>E5/SQRT($C$5^2+$D$5^2+$E$5^2)</f>
        <v>0.43643578047198478</v>
      </c>
    </row>
    <row r="23" spans="1:5" x14ac:dyDescent="0.25">
      <c r="B23" s="5" t="s">
        <v>5</v>
      </c>
      <c r="C23" s="1">
        <f>C6/SQRT($C$6^2+$D$6^2+$E$6^2)</f>
        <v>0.36514837167011072</v>
      </c>
      <c r="D23" s="1">
        <f t="shared" ref="D23:E23" si="2">D6/SQRT($C$6^2+$D$6^2+$E$6^2)</f>
        <v>0.9128709291752769</v>
      </c>
      <c r="E23" s="1">
        <f t="shared" si="2"/>
        <v>0.18257418583505536</v>
      </c>
    </row>
    <row r="24" spans="1:5" x14ac:dyDescent="0.25">
      <c r="B24" s="5" t="s">
        <v>6</v>
      </c>
      <c r="C24" s="1">
        <f>C7/SQRT($C$7^2+$D$7^2+$E$7^2)</f>
        <v>0.42426406871192851</v>
      </c>
      <c r="D24" s="1">
        <f t="shared" ref="D24:E24" si="3">D7/SQRT($C$7^2+$D$7^2+$E$7^2)</f>
        <v>0.70710678118654746</v>
      </c>
      <c r="E24" s="1">
        <f t="shared" si="3"/>
        <v>0.56568542494923801</v>
      </c>
    </row>
    <row r="25" spans="1:5" x14ac:dyDescent="0.25">
      <c r="B25" s="5" t="s">
        <v>7</v>
      </c>
      <c r="C25" s="1">
        <f>C8/SQRT($C$8^2+$D$8^2+$E$8^2)</f>
        <v>0.51449575542752646</v>
      </c>
      <c r="D25" s="1">
        <f t="shared" ref="D25:E25" si="4">D8/SQRT($C$8^2+$D$8^2+$E$8^2)</f>
        <v>0.51449575542752646</v>
      </c>
      <c r="E25" s="1">
        <f t="shared" si="4"/>
        <v>0.68599434057003528</v>
      </c>
    </row>
    <row r="27" spans="1:5" x14ac:dyDescent="0.25">
      <c r="A27" s="11" t="s">
        <v>14</v>
      </c>
      <c r="B27" s="11"/>
      <c r="C27" s="11"/>
      <c r="D27" s="11"/>
    </row>
    <row r="29" spans="1:5" x14ac:dyDescent="0.25">
      <c r="B29" s="1" t="s">
        <v>15</v>
      </c>
      <c r="C29" s="7" t="s">
        <v>0</v>
      </c>
      <c r="D29" s="7" t="s">
        <v>1</v>
      </c>
      <c r="E29" s="7" t="s">
        <v>2</v>
      </c>
    </row>
    <row r="30" spans="1:5" x14ac:dyDescent="0.25">
      <c r="B30" s="5" t="s">
        <v>3</v>
      </c>
      <c r="C30" s="1">
        <f>C21*C12</f>
        <v>1.1141720290623112</v>
      </c>
      <c r="D30" s="1">
        <f>D21*C12</f>
        <v>2.2283440581246223</v>
      </c>
      <c r="E30" s="1">
        <f>E21*C12</f>
        <v>1.6712580435934667</v>
      </c>
    </row>
    <row r="31" spans="1:5" x14ac:dyDescent="0.25">
      <c r="B31" s="5" t="s">
        <v>4</v>
      </c>
      <c r="C31" s="1">
        <f>C22*C13</f>
        <v>1.7457431218879391</v>
      </c>
      <c r="D31" s="1">
        <f>D22*C13</f>
        <v>0.43643578047198478</v>
      </c>
      <c r="E31" s="1">
        <f>E22*C13</f>
        <v>0.87287156094396956</v>
      </c>
    </row>
    <row r="32" spans="1:5" x14ac:dyDescent="0.25">
      <c r="B32" s="5" t="s">
        <v>5</v>
      </c>
      <c r="C32" s="1">
        <f>C23*C14</f>
        <v>0.73029674334022143</v>
      </c>
      <c r="D32" s="1">
        <f>D23*C14</f>
        <v>1.8257418583505538</v>
      </c>
      <c r="E32" s="1">
        <f>E23*C14</f>
        <v>0.36514837167011072</v>
      </c>
    </row>
    <row r="33" spans="1:14" x14ac:dyDescent="0.25">
      <c r="B33" s="5" t="s">
        <v>6</v>
      </c>
      <c r="C33" s="1">
        <f>C24*C15</f>
        <v>0.84852813742385702</v>
      </c>
      <c r="D33" s="1">
        <f>D24*C15</f>
        <v>1.4142135623730949</v>
      </c>
      <c r="E33" s="1">
        <f>E24*C15</f>
        <v>1.131370849898476</v>
      </c>
    </row>
    <row r="34" spans="1:14" x14ac:dyDescent="0.25">
      <c r="B34" s="5" t="s">
        <v>7</v>
      </c>
      <c r="C34" s="1">
        <f>C25*C16</f>
        <v>0.51449575542752646</v>
      </c>
      <c r="D34" s="1">
        <f>D25*C16</f>
        <v>0.51449575542752646</v>
      </c>
      <c r="E34" s="1">
        <f>E25*C16</f>
        <v>0.68599434057003528</v>
      </c>
    </row>
    <row r="36" spans="1:14" x14ac:dyDescent="0.25">
      <c r="A36" s="11" t="s">
        <v>16</v>
      </c>
      <c r="B36" s="11"/>
      <c r="C36" s="11"/>
      <c r="K36" s="11" t="s">
        <v>30</v>
      </c>
      <c r="L36" s="11"/>
      <c r="M36" s="11"/>
    </row>
    <row r="38" spans="1:14" x14ac:dyDescent="0.25">
      <c r="B38" s="1" t="s">
        <v>17</v>
      </c>
      <c r="C38" s="1" t="s">
        <v>18</v>
      </c>
      <c r="E38" s="1"/>
      <c r="F38" s="7" t="s">
        <v>0</v>
      </c>
      <c r="G38" s="7" t="s">
        <v>1</v>
      </c>
      <c r="H38" s="7" t="s">
        <v>2</v>
      </c>
      <c r="I38" s="4" t="s">
        <v>28</v>
      </c>
      <c r="K38" s="1"/>
      <c r="L38" s="7" t="s">
        <v>0</v>
      </c>
      <c r="M38" s="7" t="s">
        <v>1</v>
      </c>
      <c r="N38" s="7" t="s">
        <v>2</v>
      </c>
    </row>
    <row r="39" spans="1:14" x14ac:dyDescent="0.25">
      <c r="B39" s="1" t="s">
        <v>19</v>
      </c>
      <c r="C39" s="1">
        <v>2.5</v>
      </c>
      <c r="E39" s="7" t="s">
        <v>0</v>
      </c>
      <c r="F39" s="8">
        <v>0</v>
      </c>
      <c r="G39" s="1">
        <v>3</v>
      </c>
      <c r="H39" s="1">
        <v>4</v>
      </c>
      <c r="I39" s="12">
        <f>SUM(F39:H41)/6</f>
        <v>5.166666666666667</v>
      </c>
      <c r="K39" s="7" t="s">
        <v>0</v>
      </c>
      <c r="L39" s="1">
        <v>0</v>
      </c>
      <c r="M39" s="1">
        <v>0</v>
      </c>
      <c r="N39" s="1">
        <v>0</v>
      </c>
    </row>
    <row r="40" spans="1:14" x14ac:dyDescent="0.25">
      <c r="B40" s="1" t="s">
        <v>20</v>
      </c>
      <c r="C40" s="1">
        <v>2.2999999999999998</v>
      </c>
      <c r="E40" s="7" t="s">
        <v>1</v>
      </c>
      <c r="F40" s="1">
        <v>8</v>
      </c>
      <c r="G40" s="8">
        <v>0</v>
      </c>
      <c r="H40" s="1">
        <v>7</v>
      </c>
      <c r="I40" s="13"/>
      <c r="K40" s="7" t="s">
        <v>1</v>
      </c>
      <c r="L40" s="1">
        <v>1</v>
      </c>
      <c r="M40" s="1">
        <v>0</v>
      </c>
      <c r="N40" s="1">
        <v>1</v>
      </c>
    </row>
    <row r="41" spans="1:14" x14ac:dyDescent="0.25">
      <c r="B41" s="1" t="s">
        <v>21</v>
      </c>
      <c r="C41" s="1" t="s">
        <v>25</v>
      </c>
      <c r="E41" s="7" t="s">
        <v>2</v>
      </c>
      <c r="F41" s="1">
        <v>6</v>
      </c>
      <c r="G41" s="1">
        <v>3</v>
      </c>
      <c r="H41" s="8">
        <v>0</v>
      </c>
      <c r="I41" s="14"/>
      <c r="K41" s="7" t="s">
        <v>2</v>
      </c>
      <c r="L41" s="1">
        <v>1</v>
      </c>
      <c r="M41" s="1">
        <v>0</v>
      </c>
      <c r="N41" s="1">
        <v>0</v>
      </c>
    </row>
    <row r="42" spans="1:14" x14ac:dyDescent="0.25">
      <c r="B42" s="1" t="s">
        <v>22</v>
      </c>
      <c r="C42" s="1" t="s">
        <v>26</v>
      </c>
    </row>
    <row r="43" spans="1:14" x14ac:dyDescent="0.25">
      <c r="B43" s="1" t="s">
        <v>23</v>
      </c>
      <c r="C43" s="1" t="s">
        <v>27</v>
      </c>
    </row>
    <row r="44" spans="1:14" x14ac:dyDescent="0.25">
      <c r="B44" s="1" t="s">
        <v>24</v>
      </c>
      <c r="C44" s="1">
        <v>2.5</v>
      </c>
    </row>
    <row r="46" spans="1:14" x14ac:dyDescent="0.25">
      <c r="A46" s="11" t="s">
        <v>29</v>
      </c>
      <c r="B46" s="11"/>
      <c r="C46" s="11"/>
      <c r="K46" s="11" t="s">
        <v>31</v>
      </c>
      <c r="L46" s="11"/>
      <c r="M46" s="11"/>
    </row>
    <row r="48" spans="1:14" x14ac:dyDescent="0.25">
      <c r="B48" s="1" t="s">
        <v>17</v>
      </c>
      <c r="C48" s="1" t="s">
        <v>18</v>
      </c>
      <c r="E48" s="1"/>
      <c r="F48" s="7" t="s">
        <v>0</v>
      </c>
      <c r="G48" s="7" t="s">
        <v>1</v>
      </c>
      <c r="H48" s="7" t="s">
        <v>2</v>
      </c>
      <c r="I48" s="4" t="s">
        <v>28</v>
      </c>
      <c r="K48" s="1"/>
      <c r="L48" s="7" t="s">
        <v>0</v>
      </c>
      <c r="M48" s="7" t="s">
        <v>1</v>
      </c>
      <c r="N48" s="7" t="s">
        <v>2</v>
      </c>
    </row>
    <row r="49" spans="1:14" x14ac:dyDescent="0.25">
      <c r="B49" s="1" t="s">
        <v>19</v>
      </c>
      <c r="C49" s="1" t="s">
        <v>26</v>
      </c>
      <c r="E49" s="7" t="s">
        <v>0</v>
      </c>
      <c r="F49" s="8">
        <v>0</v>
      </c>
      <c r="G49" s="1">
        <f>MAX(ABS(C30-D30),ABS(C32-D32),ABS(C33-D33))/MAX(ABS(C30-D30),ABS(C31-D31),ABS(C32-D32),ABS(C33-D33),ABS(C34-D34))</f>
        <v>0.85096294339676304</v>
      </c>
      <c r="H49" s="1">
        <f>MAX(ABS(C30-E30),ABS(C33-E33),ABS(C34-E34))/MAX(ABS(C30-E30),ABS(C31-E31),ABS(C32-E32),ABS(C33-E33),ABS(C34-E34))</f>
        <v>0.63822220754757231</v>
      </c>
      <c r="I49" s="12">
        <f>SUM(F49:H51)/6</f>
        <v>0.79799871721298887</v>
      </c>
      <c r="K49" s="7" t="s">
        <v>0</v>
      </c>
      <c r="L49" s="1">
        <v>0</v>
      </c>
      <c r="M49" s="1">
        <v>1</v>
      </c>
      <c r="N49" s="1">
        <v>0</v>
      </c>
    </row>
    <row r="50" spans="1:14" x14ac:dyDescent="0.25">
      <c r="B50" s="1" t="s">
        <v>20</v>
      </c>
      <c r="C50" s="1" t="s">
        <v>27</v>
      </c>
      <c r="E50" s="7" t="s">
        <v>1</v>
      </c>
      <c r="F50" s="1">
        <f>MAX(ABS(D31-C31))/MAX(ABS(D30-C30),ABS(D31-C31),ABS(D32-C32),ABS(D33-C33),ABS(D34-C34))</f>
        <v>1</v>
      </c>
      <c r="G50" s="8">
        <v>0</v>
      </c>
      <c r="H50" s="1">
        <f>MAX(ABS(D31-E31),ABS(D34-E34))/MAX(ABS(D30-E30),ABS(D31-E31),ABS(D32-E32),ABS(D33-E33),ABS(D34-E34))</f>
        <v>0.29880715233359839</v>
      </c>
      <c r="I50" s="13"/>
      <c r="K50" s="7" t="s">
        <v>1</v>
      </c>
      <c r="L50" s="1">
        <v>1</v>
      </c>
      <c r="M50" s="1">
        <v>0</v>
      </c>
      <c r="N50" s="1">
        <v>0</v>
      </c>
    </row>
    <row r="51" spans="1:14" x14ac:dyDescent="0.25">
      <c r="B51" s="1" t="s">
        <v>21</v>
      </c>
      <c r="C51" s="1">
        <v>2</v>
      </c>
      <c r="E51" s="7" t="s">
        <v>2</v>
      </c>
      <c r="F51" s="1">
        <f>MAX(ABS(E31-C31),ABS(E32-C32))/MAX(ABS(E30-C30),ABS(E31-C31),ABS(E32-C32),ABS(E33-C33),ABS(E34-C34))</f>
        <v>1</v>
      </c>
      <c r="G51" s="1">
        <f>MAX(ABS(E30-D30),ABS(E32-D32),ABS(E33-D33))/MAX(ABS(E30-D30),ABS(E31-D31),ABS(E32-D32),ABS(E33-D33),ABS(E34-D34))</f>
        <v>1</v>
      </c>
      <c r="H51" s="8">
        <v>0</v>
      </c>
      <c r="I51" s="14"/>
      <c r="K51" s="7" t="s">
        <v>2</v>
      </c>
      <c r="L51" s="1">
        <v>1</v>
      </c>
      <c r="M51" s="1">
        <v>1</v>
      </c>
      <c r="N51" s="1">
        <v>0</v>
      </c>
    </row>
    <row r="52" spans="1:14" x14ac:dyDescent="0.25">
      <c r="B52" s="1" t="s">
        <v>22</v>
      </c>
      <c r="C52" s="1">
        <v>2.5</v>
      </c>
      <c r="E52" s="9"/>
    </row>
    <row r="53" spans="1:14" x14ac:dyDescent="0.25">
      <c r="B53" s="1" t="s">
        <v>23</v>
      </c>
      <c r="C53" s="1">
        <v>2.2999999999999998</v>
      </c>
    </row>
    <row r="54" spans="1:14" x14ac:dyDescent="0.25">
      <c r="B54" s="1" t="s">
        <v>24</v>
      </c>
      <c r="C54" s="1" t="s">
        <v>26</v>
      </c>
    </row>
    <row r="56" spans="1:14" x14ac:dyDescent="0.25">
      <c r="A56" s="11" t="s">
        <v>32</v>
      </c>
      <c r="B56" s="11"/>
      <c r="C56" s="11"/>
    </row>
    <row r="58" spans="1:14" x14ac:dyDescent="0.25">
      <c r="B58" s="1"/>
      <c r="C58" s="7" t="s">
        <v>0</v>
      </c>
      <c r="D58" s="7" t="s">
        <v>1</v>
      </c>
      <c r="E58" s="7" t="s">
        <v>2</v>
      </c>
    </row>
    <row r="59" spans="1:14" x14ac:dyDescent="0.25">
      <c r="B59" s="7" t="s">
        <v>0</v>
      </c>
      <c r="C59" s="1">
        <f t="shared" ref="C59:E61" si="5">L39*L49</f>
        <v>0</v>
      </c>
      <c r="D59" s="1">
        <f t="shared" si="5"/>
        <v>0</v>
      </c>
      <c r="E59" s="1">
        <f t="shared" si="5"/>
        <v>0</v>
      </c>
    </row>
    <row r="60" spans="1:14" x14ac:dyDescent="0.25">
      <c r="B60" s="7" t="s">
        <v>1</v>
      </c>
      <c r="C60" s="1">
        <f t="shared" si="5"/>
        <v>1</v>
      </c>
      <c r="D60" s="1">
        <f t="shared" si="5"/>
        <v>0</v>
      </c>
      <c r="E60" s="1">
        <f t="shared" si="5"/>
        <v>0</v>
      </c>
    </row>
    <row r="61" spans="1:14" x14ac:dyDescent="0.25">
      <c r="B61" s="7" t="s">
        <v>2</v>
      </c>
      <c r="C61" s="1">
        <f t="shared" si="5"/>
        <v>1</v>
      </c>
      <c r="D61" s="1">
        <f t="shared" si="5"/>
        <v>0</v>
      </c>
      <c r="E61" s="1">
        <f t="shared" si="5"/>
        <v>0</v>
      </c>
    </row>
    <row r="63" spans="1:14" x14ac:dyDescent="0.25">
      <c r="A63" s="10" t="s">
        <v>33</v>
      </c>
    </row>
    <row r="64" spans="1:14" x14ac:dyDescent="0.25">
      <c r="B64" s="1"/>
      <c r="C64" s="1" t="s">
        <v>34</v>
      </c>
    </row>
    <row r="65" spans="2:3" x14ac:dyDescent="0.25">
      <c r="B65" s="7" t="s">
        <v>0</v>
      </c>
      <c r="C65" s="1">
        <f>COUNTIF(C59:E59,"1")</f>
        <v>0</v>
      </c>
    </row>
    <row r="66" spans="2:3" x14ac:dyDescent="0.25">
      <c r="B66" s="7" t="s">
        <v>1</v>
      </c>
      <c r="C66" s="1">
        <f>COUNTIF(C60:E60,"1")</f>
        <v>1</v>
      </c>
    </row>
    <row r="67" spans="2:3" x14ac:dyDescent="0.25">
      <c r="B67" s="7" t="s">
        <v>2</v>
      </c>
      <c r="C67" s="1">
        <f>COUNTIF(C61:E61,"1")</f>
        <v>1</v>
      </c>
    </row>
  </sheetData>
  <mergeCells count="10">
    <mergeCell ref="A27:D27"/>
    <mergeCell ref="A18:C18"/>
    <mergeCell ref="A1:F1"/>
    <mergeCell ref="A36:C36"/>
    <mergeCell ref="A46:C46"/>
    <mergeCell ref="A56:C56"/>
    <mergeCell ref="K36:M36"/>
    <mergeCell ref="K46:M46"/>
    <mergeCell ref="I39:I41"/>
    <mergeCell ref="I49:I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dcterms:created xsi:type="dcterms:W3CDTF">2020-03-11T07:47:30Z</dcterms:created>
  <dcterms:modified xsi:type="dcterms:W3CDTF">2020-03-16T03:52:08Z</dcterms:modified>
</cp:coreProperties>
</file>