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1"/>
  </bookViews>
  <sheets>
    <sheet name="DEMAND" sheetId="1" r:id="rId1"/>
    <sheet name="SUPPLY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8" i="2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B45"/>
  <c r="B46"/>
  <c r="B47"/>
  <c r="B48"/>
  <c r="B49"/>
  <c r="B50"/>
  <c r="B51"/>
  <c r="B52"/>
  <c r="B53"/>
  <c r="B54"/>
  <c r="B55"/>
  <c r="B56"/>
  <c r="B57"/>
  <c r="B58"/>
  <c r="B59"/>
  <c r="B60"/>
  <c r="B61"/>
  <c r="B44"/>
  <c r="B48" i="1"/>
  <c r="B49"/>
  <c r="B50"/>
  <c r="B51"/>
  <c r="B52"/>
  <c r="B53"/>
  <c r="B54"/>
  <c r="B55"/>
  <c r="B56"/>
  <c r="B57"/>
  <c r="B58"/>
  <c r="B59"/>
  <c r="B60"/>
  <c r="B61"/>
  <c r="B62"/>
  <c r="B63"/>
  <c r="B64"/>
  <c r="B47"/>
  <c r="A52"/>
  <c r="A53" s="1"/>
  <c r="A54" s="1"/>
  <c r="A55" s="1"/>
  <c r="A56" s="1"/>
  <c r="A57" s="1"/>
  <c r="A58" s="1"/>
  <c r="A59" s="1"/>
  <c r="A60" s="1"/>
  <c r="A61" s="1"/>
  <c r="A62" s="1"/>
  <c r="A63" s="1"/>
  <c r="A64" s="1"/>
  <c r="A5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7" i="2"/>
  <c r="A8" s="1"/>
  <c r="A9" s="1"/>
  <c r="A10" s="1"/>
  <c r="A11" s="1"/>
  <c r="A12" s="1"/>
  <c r="A13" s="1"/>
  <c r="A14" s="1"/>
  <c r="A15" s="1"/>
  <c r="A16" s="1"/>
  <c r="A17" s="1"/>
  <c r="A18" s="1"/>
  <c r="A19" s="1"/>
  <c r="A20" s="1"/>
</calcChain>
</file>

<file path=xl/sharedStrings.xml><?xml version="1.0" encoding="utf-8"?>
<sst xmlns="http://schemas.openxmlformats.org/spreadsheetml/2006/main" count="140" uniqueCount="39">
  <si>
    <t>Year</t>
  </si>
  <si>
    <t>Prices of coffee in US(USD/lb)</t>
  </si>
  <si>
    <t>Prices of sugar in US(USD/lb)</t>
  </si>
  <si>
    <t>Mean Income(USD)</t>
  </si>
  <si>
    <t>Prices of soy in US(USD/lb)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</si>
  <si>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</si>
  <si>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</si>
  <si>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</si>
  <si>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</si>
  <si>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</si>
  <si>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</si>
  <si>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</si>
  <si>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</si>
  <si>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</si>
  <si>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</si>
  <si>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</si>
  <si>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</si>
  <si>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</si>
  <si>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</si>
  <si>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</si>
  <si>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</si>
  <si>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</si>
  <si>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</si>
  <si>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</si>
  <si>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</si>
  <si>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</si>
  <si>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</si>
  <si>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</si>
  <si>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</si>
  <si>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 of coffee in US(1000000 lbs)</t>
  </si>
  <si>
    <t>Quantity Produced(1000000 lbs)</t>
  </si>
  <si>
    <t>Predicted Quantity(1000000 lbs)</t>
  </si>
  <si>
    <t xml:space="preserve">Y co-efficient </t>
  </si>
  <si>
    <t xml:space="preserve">X co-efficient </t>
  </si>
  <si>
    <t>Final Equatuation after 2SLS: Quantity Demanded =  -2.03 -1.22(Prices of coffee) + 2.09(Prices of sugar) + 0.0001(Mean Income)</t>
  </si>
  <si>
    <t>Predicted Sales of coffee(1000000 lbs)</t>
  </si>
  <si>
    <t>Y co-efficient</t>
  </si>
  <si>
    <t>X co-efficient</t>
  </si>
  <si>
    <t>Final Equatuation after 2SLS: Quantity supplied =  2.60 +0.06(Prices of coffee) + 0.03(Prices of soy)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</si>
</sst>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&amp;quot"/>
    </font>
    <font>
      <sz val="9"/>
      <color rgb="FFBC1A28"/>
      <name val="&amp;quot"/>
    </font>
    <font>
      <sz val="9"/>
      <color rgb="FF56AD3B"/>
      <name val="&amp;quot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 applyProtection="1">
      <alignment horizontal="right" wrapText="1"/>
    </xf>
    <xf numFmtId="0" fontId="0" fillId="3" borderId="0" xfId="0" applyFill="1"/>
    <xf numFmtId="0" fontId="3" fillId="0" borderId="1" xfId="0" applyFont="1" applyBorder="1" applyAlignment="1">
      <alignment horizontal="right" vertical="top" wrapText="1"/>
    </xf>
    <xf numFmtId="0" fontId="0" fillId="4" borderId="1" xfId="0" applyFill="1" applyBorder="1"/>
    <xf numFmtId="0" fontId="0" fillId="5" borderId="1" xfId="0" applyFill="1" applyBorder="1"/>
    <xf numFmtId="3" fontId="1" fillId="5" borderId="1" xfId="0" applyNumberFormat="1" applyFont="1" applyFill="1" applyBorder="1" applyAlignment="1" applyProtection="1">
      <alignment horizontal="right" wrapText="1"/>
    </xf>
    <xf numFmtId="0" fontId="3" fillId="4" borderId="1" xfId="0" applyFont="1" applyFill="1" applyBorder="1" applyAlignment="1">
      <alignment horizontal="right" vertical="top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0625440112668876E-2"/>
          <c:y val="7.4548702245552642E-2"/>
          <c:w val="0.87938138830207202"/>
          <c:h val="0.8326195683872849"/>
        </c:manualLayout>
      </c:layout>
      <c:scatterChart>
        <c:scatterStyle val="lineMarker"/>
        <c:ser>
          <c:idx val="1"/>
          <c:order val="1"/>
          <c:spPr>
            <a:ln w="28575">
              <a:noFill/>
            </a:ln>
          </c:spPr>
          <c:trendline>
            <c:trendlineType val="linear"/>
          </c:trendline>
          <c:xVal>
            <c:numRef>
              <c:f>DEMAND!$B$3:$B$20</c:f>
              <c:numCache>
                <c:formatCode>General</c:formatCode>
                <c:ptCount val="18"/>
                <c:pt idx="0">
                  <c:v>8.1</c:v>
                </c:pt>
                <c:pt idx="1">
                  <c:v>8.9</c:v>
                </c:pt>
                <c:pt idx="2">
                  <c:v>8.3000000000000007</c:v>
                </c:pt>
                <c:pt idx="3">
                  <c:v>7.9</c:v>
                </c:pt>
                <c:pt idx="4">
                  <c:v>5.6</c:v>
                </c:pt>
                <c:pt idx="5">
                  <c:v>5.9</c:v>
                </c:pt>
                <c:pt idx="6">
                  <c:v>5.8</c:v>
                </c:pt>
                <c:pt idx="7">
                  <c:v>5.7</c:v>
                </c:pt>
                <c:pt idx="8">
                  <c:v>5.6</c:v>
                </c:pt>
                <c:pt idx="9">
                  <c:v>5.5</c:v>
                </c:pt>
                <c:pt idx="10">
                  <c:v>5.4</c:v>
                </c:pt>
                <c:pt idx="11">
                  <c:v>5.7</c:v>
                </c:pt>
                <c:pt idx="12">
                  <c:v>8.4</c:v>
                </c:pt>
                <c:pt idx="13">
                  <c:v>8.6999999999999993</c:v>
                </c:pt>
                <c:pt idx="14">
                  <c:v>8.3000000000000007</c:v>
                </c:pt>
                <c:pt idx="15">
                  <c:v>8.4</c:v>
                </c:pt>
                <c:pt idx="16">
                  <c:v>7.9</c:v>
                </c:pt>
                <c:pt idx="17">
                  <c:v>8.1999999999999993</c:v>
                </c:pt>
              </c:numCache>
            </c:numRef>
          </c:xVal>
          <c:yVal>
            <c:numRef>
              <c:f>DEMAND!$C$3:$C$20</c:f>
              <c:numCache>
                <c:formatCode>General</c:formatCode>
                <c:ptCount val="18"/>
                <c:pt idx="0">
                  <c:v>0.65549999999999997</c:v>
                </c:pt>
                <c:pt idx="1">
                  <c:v>0.46200000000000002</c:v>
                </c:pt>
                <c:pt idx="2">
                  <c:v>0.60199999999999998</c:v>
                </c:pt>
                <c:pt idx="3">
                  <c:v>0.64949999999999997</c:v>
                </c:pt>
                <c:pt idx="4">
                  <c:v>1.0375000000000001</c:v>
                </c:pt>
                <c:pt idx="5">
                  <c:v>1.071</c:v>
                </c:pt>
                <c:pt idx="6">
                  <c:v>1.262</c:v>
                </c:pt>
                <c:pt idx="7">
                  <c:v>1.3620000000000001</c:v>
                </c:pt>
                <c:pt idx="8">
                  <c:v>1.1205000000000001</c:v>
                </c:pt>
                <c:pt idx="9">
                  <c:v>1.3594999999999999</c:v>
                </c:pt>
                <c:pt idx="10">
                  <c:v>2.4049999999999998</c:v>
                </c:pt>
                <c:pt idx="11">
                  <c:v>2.2685</c:v>
                </c:pt>
                <c:pt idx="12">
                  <c:v>1.4379999999999999</c:v>
                </c:pt>
                <c:pt idx="13">
                  <c:v>1.107</c:v>
                </c:pt>
                <c:pt idx="14">
                  <c:v>1.6659999999999999</c:v>
                </c:pt>
                <c:pt idx="15">
                  <c:v>1.2669999999999999</c:v>
                </c:pt>
                <c:pt idx="16">
                  <c:v>1.3705000000000001</c:v>
                </c:pt>
                <c:pt idx="17">
                  <c:v>1.262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SUPPLY!$B$3:$B$20</c:f>
              <c:numCache>
                <c:formatCode>General</c:formatCode>
                <c:ptCount val="18"/>
                <c:pt idx="0">
                  <c:v>2.6966999999999999</c:v>
                </c:pt>
                <c:pt idx="1">
                  <c:v>2.6606999999999998</c:v>
                </c:pt>
                <c:pt idx="2">
                  <c:v>2.7559999999999998</c:v>
                </c:pt>
                <c:pt idx="3">
                  <c:v>2.8256000000000001</c:v>
                </c:pt>
                <c:pt idx="4">
                  <c:v>2.8031000000000001</c:v>
                </c:pt>
                <c:pt idx="5">
                  <c:v>2.8483000000000001</c:v>
                </c:pt>
                <c:pt idx="6">
                  <c:v>2.8940999999999999</c:v>
                </c:pt>
                <c:pt idx="7">
                  <c:v>2.8834</c:v>
                </c:pt>
                <c:pt idx="8">
                  <c:v>2.8026</c:v>
                </c:pt>
                <c:pt idx="9">
                  <c:v>2.8424999999999998</c:v>
                </c:pt>
                <c:pt idx="10">
                  <c:v>3.0057999999999998</c:v>
                </c:pt>
                <c:pt idx="11">
                  <c:v>3.036</c:v>
                </c:pt>
                <c:pt idx="12">
                  <c:v>3.1255000000000002</c:v>
                </c:pt>
                <c:pt idx="13">
                  <c:v>3.2035999999999998</c:v>
                </c:pt>
                <c:pt idx="14">
                  <c:v>3.2844000000000002</c:v>
                </c:pt>
                <c:pt idx="15">
                  <c:v>3.3540999999999999</c:v>
                </c:pt>
                <c:pt idx="16">
                  <c:v>3.4237000000000002</c:v>
                </c:pt>
                <c:pt idx="17">
                  <c:v>3.4933999999999998</c:v>
                </c:pt>
              </c:numCache>
            </c:numRef>
          </c:xVal>
          <c:yVal>
            <c:numRef>
              <c:f>SUPPLY!$C$3:$C$20</c:f>
              <c:numCache>
                <c:formatCode>General</c:formatCode>
                <c:ptCount val="18"/>
                <c:pt idx="0">
                  <c:v>0.65549999999999997</c:v>
                </c:pt>
                <c:pt idx="1">
                  <c:v>0.46200000000000002</c:v>
                </c:pt>
                <c:pt idx="2">
                  <c:v>0.60199999999999998</c:v>
                </c:pt>
                <c:pt idx="3">
                  <c:v>0.64949999999999997</c:v>
                </c:pt>
                <c:pt idx="4">
                  <c:v>1.0375000000000001</c:v>
                </c:pt>
                <c:pt idx="5">
                  <c:v>1.071</c:v>
                </c:pt>
                <c:pt idx="6">
                  <c:v>1.262</c:v>
                </c:pt>
                <c:pt idx="7">
                  <c:v>1.3620000000000001</c:v>
                </c:pt>
                <c:pt idx="8">
                  <c:v>1.1205000000000001</c:v>
                </c:pt>
                <c:pt idx="9">
                  <c:v>1.3594999999999999</c:v>
                </c:pt>
                <c:pt idx="10">
                  <c:v>2.4049999999999998</c:v>
                </c:pt>
                <c:pt idx="11">
                  <c:v>2.2685</c:v>
                </c:pt>
                <c:pt idx="12">
                  <c:v>1.4379999999999999</c:v>
                </c:pt>
                <c:pt idx="13">
                  <c:v>1.107</c:v>
                </c:pt>
                <c:pt idx="14">
                  <c:v>1.6659999999999999</c:v>
                </c:pt>
                <c:pt idx="15">
                  <c:v>1.2669999999999999</c:v>
                </c:pt>
                <c:pt idx="16">
                  <c:v>1.3705000000000001</c:v>
                </c:pt>
                <c:pt idx="17">
                  <c:v>1.262</c:v>
                </c:pt>
              </c:numCache>
            </c:numRef>
          </c:yVal>
        </c:ser>
        <c:axId val="98665216"/>
        <c:axId val="98666752"/>
      </c:scatterChart>
      <c:valAx>
        <c:axId val="98665216"/>
        <c:scaling>
          <c:orientation val="minMax"/>
        </c:scaling>
        <c:axPos val="b"/>
        <c:numFmt formatCode="General" sourceLinked="1"/>
        <c:tickLblPos val="nextTo"/>
        <c:crossAx val="98666752"/>
        <c:crosses val="autoZero"/>
        <c:crossBetween val="midCat"/>
      </c:valAx>
      <c:valAx>
        <c:axId val="98666752"/>
        <c:scaling>
          <c:orientation val="minMax"/>
        </c:scaling>
        <c:axPos val="l"/>
        <c:majorGridlines/>
        <c:numFmt formatCode="General" sourceLinked="1"/>
        <c:tickLblPos val="nextTo"/>
        <c:crossAx val="9866521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SUPPLY!$B$3:$B$20</c:f>
              <c:numCache>
                <c:formatCode>General</c:formatCode>
                <c:ptCount val="18"/>
                <c:pt idx="0">
                  <c:v>2.6966999999999999</c:v>
                </c:pt>
                <c:pt idx="1">
                  <c:v>2.6606999999999998</c:v>
                </c:pt>
                <c:pt idx="2">
                  <c:v>2.7559999999999998</c:v>
                </c:pt>
                <c:pt idx="3">
                  <c:v>2.8256000000000001</c:v>
                </c:pt>
                <c:pt idx="4">
                  <c:v>2.8031000000000001</c:v>
                </c:pt>
                <c:pt idx="5">
                  <c:v>2.8483000000000001</c:v>
                </c:pt>
                <c:pt idx="6">
                  <c:v>2.8940999999999999</c:v>
                </c:pt>
                <c:pt idx="7">
                  <c:v>2.8834</c:v>
                </c:pt>
                <c:pt idx="8">
                  <c:v>2.8026</c:v>
                </c:pt>
                <c:pt idx="9">
                  <c:v>2.8424999999999998</c:v>
                </c:pt>
                <c:pt idx="10">
                  <c:v>3.0057999999999998</c:v>
                </c:pt>
                <c:pt idx="11">
                  <c:v>3.036</c:v>
                </c:pt>
                <c:pt idx="12">
                  <c:v>3.1255000000000002</c:v>
                </c:pt>
                <c:pt idx="13">
                  <c:v>3.2035999999999998</c:v>
                </c:pt>
                <c:pt idx="14">
                  <c:v>3.2844000000000002</c:v>
                </c:pt>
                <c:pt idx="15">
                  <c:v>3.3540999999999999</c:v>
                </c:pt>
                <c:pt idx="16">
                  <c:v>3.4237000000000002</c:v>
                </c:pt>
                <c:pt idx="17">
                  <c:v>3.4933999999999998</c:v>
                </c:pt>
              </c:numCache>
            </c:numRef>
          </c:xVal>
          <c:yVal>
            <c:numRef>
              <c:f>SUPPLY!$C$3:$C$20</c:f>
              <c:numCache>
                <c:formatCode>General</c:formatCode>
                <c:ptCount val="18"/>
                <c:pt idx="0">
                  <c:v>0.65549999999999997</c:v>
                </c:pt>
                <c:pt idx="1">
                  <c:v>0.46200000000000002</c:v>
                </c:pt>
                <c:pt idx="2">
                  <c:v>0.60199999999999998</c:v>
                </c:pt>
                <c:pt idx="3">
                  <c:v>0.64949999999999997</c:v>
                </c:pt>
                <c:pt idx="4">
                  <c:v>1.0375000000000001</c:v>
                </c:pt>
                <c:pt idx="5">
                  <c:v>1.071</c:v>
                </c:pt>
                <c:pt idx="6">
                  <c:v>1.262</c:v>
                </c:pt>
                <c:pt idx="7">
                  <c:v>1.3620000000000001</c:v>
                </c:pt>
                <c:pt idx="8">
                  <c:v>1.1205000000000001</c:v>
                </c:pt>
                <c:pt idx="9">
                  <c:v>1.3594999999999999</c:v>
                </c:pt>
                <c:pt idx="10">
                  <c:v>2.4049999999999998</c:v>
                </c:pt>
                <c:pt idx="11">
                  <c:v>2.2685</c:v>
                </c:pt>
                <c:pt idx="12">
                  <c:v>1.4379999999999999</c:v>
                </c:pt>
                <c:pt idx="13">
                  <c:v>1.107</c:v>
                </c:pt>
                <c:pt idx="14">
                  <c:v>1.6659999999999999</c:v>
                </c:pt>
                <c:pt idx="15">
                  <c:v>1.2669999999999999</c:v>
                </c:pt>
                <c:pt idx="16">
                  <c:v>1.3705000000000001</c:v>
                </c:pt>
                <c:pt idx="17">
                  <c:v>1.262</c:v>
                </c:pt>
              </c:numCache>
            </c:numRef>
          </c:yVal>
        </c:ser>
        <c:axId val="112699648"/>
        <c:axId val="112709632"/>
      </c:scatterChart>
      <c:valAx>
        <c:axId val="112699648"/>
        <c:scaling>
          <c:orientation val="minMax"/>
        </c:scaling>
        <c:axPos val="b"/>
        <c:numFmt formatCode="General" sourceLinked="1"/>
        <c:tickLblPos val="nextTo"/>
        <c:crossAx val="112709632"/>
        <c:crosses val="autoZero"/>
        <c:crossBetween val="midCat"/>
      </c:valAx>
      <c:valAx>
        <c:axId val="112709632"/>
        <c:scaling>
          <c:orientation val="minMax"/>
        </c:scaling>
        <c:axPos val="l"/>
        <c:majorGridlines/>
        <c:numFmt formatCode="General" sourceLinked="1"/>
        <c:tickLblPos val="nextTo"/>
        <c:crossAx val="11269964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85725</xdr:rowOff>
    </xdr:from>
    <xdr:to>
      <xdr:col>10</xdr:col>
      <xdr:colOff>171450</xdr:colOff>
      <xdr:row>17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123825</xdr:rowOff>
    </xdr:from>
    <xdr:to>
      <xdr:col>11</xdr:col>
      <xdr:colOff>419100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0"/>
  <sheetViews>
    <sheetView zoomScaleNormal="100" workbookViewId="0"/>
  </sheetViews>
  <sheetFormatPr defaultRowHeight="15"/>
  <cols>
    <col min="1" max="1" width="21.140625" customWidth="1"/>
    <col min="2" max="3" width="28.7109375" customWidth="1"/>
    <col min="4" max="4" width="26.85546875" customWidth="1"/>
    <col min="5" max="5" width="25.5703125" customWidth="1"/>
    <col min="6" max="6" width="17.7109375" customWidth="1"/>
  </cols>
  <sheetData>
    <row r="1" spans="1:5">
      <c r="A1" s="2"/>
      <c r="B1" s="19" t="s">
        <v>32</v>
      </c>
      <c r="C1" s="20" t="s">
        <v>33</v>
      </c>
      <c r="D1" s="20"/>
      <c r="E1" s="20"/>
    </row>
    <row r="2" spans="1:5">
      <c r="A2" s="2" t="s">
        <v>0</v>
      </c>
      <c r="B2" s="15" t="s">
        <v>30</v>
      </c>
      <c r="C2" s="16" t="s">
        <v>1</v>
      </c>
      <c r="D2" s="16" t="s">
        <v>2</v>
      </c>
      <c r="E2" s="16" t="s">
        <v>3</v>
      </c>
    </row>
    <row r="3" spans="1:5">
      <c r="A3" s="2">
        <v>2000</v>
      </c>
      <c r="B3" s="15">
        <v>8.1</v>
      </c>
      <c r="C3" s="16">
        <v>0.65549999999999997</v>
      </c>
      <c r="D3" s="16">
        <v>0.10199999999999999</v>
      </c>
      <c r="E3" s="17">
        <v>81557</v>
      </c>
    </row>
    <row r="4" spans="1:5">
      <c r="A4" s="2">
        <v>2001</v>
      </c>
      <c r="B4" s="15">
        <v>8.9</v>
      </c>
      <c r="C4" s="16">
        <v>0.46200000000000002</v>
      </c>
      <c r="D4" s="16">
        <v>7.3899999999999993E-2</v>
      </c>
      <c r="E4" s="17">
        <v>80788</v>
      </c>
    </row>
    <row r="5" spans="1:5">
      <c r="A5" s="2">
        <v>2002</v>
      </c>
      <c r="B5" s="15">
        <v>8.3000000000000007</v>
      </c>
      <c r="C5" s="16">
        <v>0.60199999999999998</v>
      </c>
      <c r="D5" s="16">
        <v>7.6100000000000001E-2</v>
      </c>
      <c r="E5" s="17">
        <v>79048</v>
      </c>
    </row>
    <row r="6" spans="1:5">
      <c r="A6" s="2">
        <v>2003</v>
      </c>
      <c r="B6" s="15">
        <v>7.9</v>
      </c>
      <c r="C6" s="16">
        <v>0.64949999999999997</v>
      </c>
      <c r="D6" s="16">
        <v>5.67E-2</v>
      </c>
      <c r="E6" s="17">
        <v>78916</v>
      </c>
    </row>
    <row r="7" spans="1:5">
      <c r="A7" s="2">
        <f>A6+1</f>
        <v>2004</v>
      </c>
      <c r="B7" s="15">
        <v>5.6</v>
      </c>
      <c r="C7" s="16">
        <v>1.0375000000000001</v>
      </c>
      <c r="D7" s="16">
        <v>9.0399999999999994E-2</v>
      </c>
      <c r="E7" s="17">
        <v>78660</v>
      </c>
    </row>
    <row r="8" spans="1:5">
      <c r="A8" s="2">
        <f t="shared" ref="A8:A20" si="0">A7+1</f>
        <v>2005</v>
      </c>
      <c r="B8" s="15">
        <v>5.9</v>
      </c>
      <c r="C8" s="16">
        <v>1.071</v>
      </c>
      <c r="D8" s="16">
        <v>0.14680000000000001</v>
      </c>
      <c r="E8" s="17">
        <v>79704</v>
      </c>
    </row>
    <row r="9" spans="1:5">
      <c r="A9" s="2">
        <f t="shared" si="0"/>
        <v>2006</v>
      </c>
      <c r="B9" s="15">
        <v>5.8</v>
      </c>
      <c r="C9" s="16">
        <v>1.262</v>
      </c>
      <c r="D9" s="16">
        <v>0.11749999999999999</v>
      </c>
      <c r="E9" s="17">
        <v>81134</v>
      </c>
    </row>
    <row r="10" spans="1:5">
      <c r="A10" s="2">
        <f t="shared" si="0"/>
        <v>2007</v>
      </c>
      <c r="B10" s="18">
        <v>5.7</v>
      </c>
      <c r="C10" s="16">
        <v>1.3620000000000001</v>
      </c>
      <c r="D10" s="16">
        <v>0.1082</v>
      </c>
      <c r="E10" s="17">
        <v>80128</v>
      </c>
    </row>
    <row r="11" spans="1:5">
      <c r="A11" s="2">
        <f t="shared" si="0"/>
        <v>2008</v>
      </c>
      <c r="B11" s="15">
        <v>5.6</v>
      </c>
      <c r="C11" s="16">
        <v>1.1205000000000001</v>
      </c>
      <c r="D11" s="16">
        <v>0.1181</v>
      </c>
      <c r="E11" s="17">
        <v>78094</v>
      </c>
    </row>
    <row r="12" spans="1:5">
      <c r="A12" s="2">
        <f t="shared" si="0"/>
        <v>2009</v>
      </c>
      <c r="B12" s="15">
        <v>5.5</v>
      </c>
      <c r="C12" s="16">
        <v>1.3594999999999999</v>
      </c>
      <c r="D12" s="16">
        <v>0.26950000000000002</v>
      </c>
      <c r="E12" s="17">
        <v>77853</v>
      </c>
    </row>
    <row r="13" spans="1:5">
      <c r="A13" s="2">
        <f t="shared" si="0"/>
        <v>2010</v>
      </c>
      <c r="B13" s="15">
        <v>5.4</v>
      </c>
      <c r="C13" s="16">
        <v>2.4049999999999998</v>
      </c>
      <c r="D13" s="16">
        <v>0.32119999999999999</v>
      </c>
      <c r="E13" s="17">
        <v>75932</v>
      </c>
    </row>
    <row r="14" spans="1:5">
      <c r="A14" s="2">
        <f t="shared" si="0"/>
        <v>2011</v>
      </c>
      <c r="B14" s="15">
        <v>5.7</v>
      </c>
      <c r="C14" s="16">
        <v>2.2685</v>
      </c>
      <c r="D14" s="16">
        <v>0.23300000000000001</v>
      </c>
      <c r="E14" s="17">
        <v>76107</v>
      </c>
    </row>
    <row r="15" spans="1:5">
      <c r="A15" s="2">
        <f t="shared" si="0"/>
        <v>2012</v>
      </c>
      <c r="B15" s="15">
        <v>8.4</v>
      </c>
      <c r="C15" s="16">
        <v>1.4379999999999999</v>
      </c>
      <c r="D15" s="16">
        <v>0.1951</v>
      </c>
      <c r="E15" s="17">
        <v>76237</v>
      </c>
    </row>
    <row r="16" spans="1:5">
      <c r="A16" s="2">
        <f t="shared" si="0"/>
        <v>2013</v>
      </c>
      <c r="B16" s="15">
        <v>8.6999999999999993</v>
      </c>
      <c r="C16" s="16">
        <v>1.107</v>
      </c>
      <c r="D16" s="16">
        <v>0.1641</v>
      </c>
      <c r="E16" s="17">
        <v>79257</v>
      </c>
    </row>
    <row r="17" spans="1:10">
      <c r="A17" s="2">
        <f>A16+1</f>
        <v>2014</v>
      </c>
      <c r="B17" s="15">
        <v>8.3000000000000007</v>
      </c>
      <c r="C17" s="16">
        <v>1.6659999999999999</v>
      </c>
      <c r="D17" s="16">
        <v>0.1452</v>
      </c>
      <c r="E17" s="17">
        <v>78500</v>
      </c>
    </row>
    <row r="18" spans="1:10">
      <c r="A18" s="2">
        <f t="shared" si="0"/>
        <v>2015</v>
      </c>
      <c r="B18" s="15">
        <v>8.4</v>
      </c>
      <c r="C18" s="16">
        <v>1.2669999999999999</v>
      </c>
      <c r="D18" s="16">
        <v>0.15240000000000001</v>
      </c>
      <c r="E18" s="17">
        <v>82012</v>
      </c>
    </row>
    <row r="19" spans="1:10">
      <c r="A19" s="2">
        <f t="shared" si="0"/>
        <v>2016</v>
      </c>
      <c r="B19" s="15">
        <v>7.9</v>
      </c>
      <c r="C19" s="16">
        <v>1.3705000000000001</v>
      </c>
      <c r="D19" s="16">
        <v>0.1951</v>
      </c>
      <c r="E19" s="17">
        <v>84931</v>
      </c>
    </row>
    <row r="20" spans="1:10">
      <c r="A20" s="2">
        <f t="shared" si="0"/>
        <v>2017</v>
      </c>
      <c r="B20" s="15">
        <v>8.1999999999999993</v>
      </c>
      <c r="C20" s="16">
        <v>1.262</v>
      </c>
      <c r="D20" s="16">
        <v>0.15160000000000001</v>
      </c>
      <c r="E20" s="17">
        <v>86220</v>
      </c>
    </row>
    <row r="21" spans="1:10">
      <c r="A21" s="1"/>
      <c r="B21" s="1"/>
      <c r="C21" s="1"/>
      <c r="D21" s="1"/>
      <c r="E21" s="12"/>
    </row>
    <row r="23" spans="1:10">
      <c r="A23" s="13" t="s">
        <v>5</v>
      </c>
      <c r="J23" s="1"/>
    </row>
    <row r="24" spans="1:10" ht="15.75" thickBot="1">
      <c r="J24" s="1"/>
    </row>
    <row r="25" spans="1:10">
      <c r="A25" s="6" t="s">
        <v>6</v>
      </c>
      <c r="B25" s="6"/>
      <c r="J25" s="1"/>
    </row>
    <row r="26" spans="1:10">
      <c r="A26" s="3" t="s">
        <v>7</v>
      </c>
      <c r="B26" s="3">
        <v>0.52778045423027242</v>
      </c>
      <c r="J26" s="1"/>
    </row>
    <row r="27" spans="1:10">
      <c r="A27" s="3" t="s">
        <v>8</v>
      </c>
      <c r="B27" s="3">
        <v>0.27855220786751267</v>
      </c>
      <c r="J27" s="1"/>
    </row>
    <row r="28" spans="1:10">
      <c r="A28" s="3" t="s">
        <v>9</v>
      </c>
      <c r="B28" s="3">
        <v>0.12395625241055111</v>
      </c>
      <c r="J28" s="1"/>
    </row>
    <row r="29" spans="1:10">
      <c r="A29" s="3" t="s">
        <v>10</v>
      </c>
      <c r="B29" s="3">
        <v>1.2948553566680832</v>
      </c>
      <c r="J29" s="1"/>
    </row>
    <row r="30" spans="1:10" ht="15.75" thickBot="1">
      <c r="A30" s="4" t="s">
        <v>11</v>
      </c>
      <c r="B30" s="4">
        <v>18</v>
      </c>
      <c r="J30" s="1"/>
    </row>
    <row r="31" spans="1:10">
      <c r="J31" s="1"/>
    </row>
    <row r="32" spans="1:10" ht="15.75" thickBot="1">
      <c r="A32" t="s">
        <v>12</v>
      </c>
      <c r="J32" s="1"/>
    </row>
    <row r="33" spans="1:12">
      <c r="A33" s="5"/>
      <c r="B33" s="5" t="s">
        <v>17</v>
      </c>
      <c r="C33" s="5" t="s">
        <v>18</v>
      </c>
      <c r="D33" s="5" t="s">
        <v>19</v>
      </c>
      <c r="E33" s="5" t="s">
        <v>20</v>
      </c>
      <c r="F33" s="5" t="s">
        <v>21</v>
      </c>
      <c r="J33" s="1"/>
    </row>
    <row r="34" spans="1:12">
      <c r="A34" s="3" t="s">
        <v>13</v>
      </c>
      <c r="B34" s="3">
        <v>3</v>
      </c>
      <c r="C34" s="3">
        <v>9.0630055854227116</v>
      </c>
      <c r="D34" s="3">
        <v>3.0210018618075707</v>
      </c>
      <c r="E34" s="3">
        <v>1.8018078612998365</v>
      </c>
      <c r="F34" s="3">
        <v>0.1930718903613749</v>
      </c>
      <c r="J34" s="1"/>
    </row>
    <row r="35" spans="1:12">
      <c r="A35" s="3" t="s">
        <v>14</v>
      </c>
      <c r="B35" s="3">
        <v>14</v>
      </c>
      <c r="C35" s="3">
        <v>23.4731055256884</v>
      </c>
      <c r="D35" s="3">
        <v>1.6766503946920286</v>
      </c>
      <c r="E35" s="3"/>
      <c r="F35" s="3"/>
      <c r="J35" s="1"/>
    </row>
    <row r="36" spans="1:12" ht="15.75" thickBot="1">
      <c r="A36" s="4" t="s">
        <v>15</v>
      </c>
      <c r="B36" s="4">
        <v>17</v>
      </c>
      <c r="C36" s="4">
        <v>32.536111111111111</v>
      </c>
      <c r="D36" s="4"/>
      <c r="E36" s="4"/>
      <c r="F36" s="4"/>
      <c r="J36" s="1"/>
      <c r="K36" s="1"/>
      <c r="L36" s="1"/>
    </row>
    <row r="37" spans="1:12" ht="15.75" thickBot="1">
      <c r="J37" s="1"/>
      <c r="K37" s="1"/>
      <c r="L37" s="1"/>
    </row>
    <row r="38" spans="1:12">
      <c r="A38" s="5"/>
      <c r="B38" s="5" t="s">
        <v>22</v>
      </c>
      <c r="C38" s="5" t="s">
        <v>10</v>
      </c>
      <c r="D38" s="5" t="s">
        <v>23</v>
      </c>
      <c r="E38" s="5" t="s">
        <v>24</v>
      </c>
      <c r="F38" s="5" t="s">
        <v>25</v>
      </c>
      <c r="G38" s="5" t="s">
        <v>26</v>
      </c>
      <c r="H38" s="5" t="s">
        <v>27</v>
      </c>
      <c r="I38" s="5" t="s">
        <v>28</v>
      </c>
      <c r="J38" s="11"/>
      <c r="K38" s="1"/>
      <c r="L38" s="1"/>
    </row>
    <row r="39" spans="1:12">
      <c r="A39" s="3" t="s">
        <v>16</v>
      </c>
      <c r="B39" s="3">
        <v>-2.0356779678665191</v>
      </c>
      <c r="C39" s="3">
        <v>10.083969188198873</v>
      </c>
      <c r="D39" s="3">
        <v>-0.20187268821178514</v>
      </c>
      <c r="E39" s="3">
        <v>0.84292018679569614</v>
      </c>
      <c r="F39" s="3">
        <v>-23.663640777174379</v>
      </c>
      <c r="G39" s="3">
        <v>19.592284841441341</v>
      </c>
      <c r="H39" s="3">
        <v>-23.663640777174379</v>
      </c>
      <c r="I39" s="3">
        <v>19.592284841441341</v>
      </c>
      <c r="J39" s="3"/>
      <c r="K39" s="1"/>
      <c r="L39" s="1"/>
    </row>
    <row r="40" spans="1:12">
      <c r="A40" s="3" t="s">
        <v>1</v>
      </c>
      <c r="B40" s="3">
        <v>-1.2286767940120016</v>
      </c>
      <c r="C40" s="3">
        <v>1.1167504905601044</v>
      </c>
      <c r="D40" s="3">
        <v>-1.1002249870476983</v>
      </c>
      <c r="E40" s="3">
        <v>0.28979282276502305</v>
      </c>
      <c r="F40" s="3">
        <v>-3.6238683724805481</v>
      </c>
      <c r="G40" s="3">
        <v>1.1665147844565449</v>
      </c>
      <c r="H40" s="3">
        <v>-3.6238683724805481</v>
      </c>
      <c r="I40" s="3">
        <v>1.1665147844565449</v>
      </c>
      <c r="J40" s="3"/>
      <c r="K40" s="1"/>
      <c r="L40" s="1"/>
    </row>
    <row r="41" spans="1:12">
      <c r="A41" s="3" t="s">
        <v>2</v>
      </c>
      <c r="B41" s="3">
        <v>2.0996573633303721</v>
      </c>
      <c r="C41" s="3">
        <v>7.969091103767421</v>
      </c>
      <c r="D41" s="3">
        <v>0.2634751361215773</v>
      </c>
      <c r="E41" s="3">
        <v>0.79602268558394684</v>
      </c>
      <c r="F41" s="3">
        <v>-14.99234309795354</v>
      </c>
      <c r="G41" s="3">
        <v>19.191657824614285</v>
      </c>
      <c r="H41" s="3">
        <v>-14.99234309795354</v>
      </c>
      <c r="I41" s="3">
        <v>19.191657824614285</v>
      </c>
      <c r="J41" s="3"/>
      <c r="K41" s="1"/>
      <c r="L41" s="1"/>
    </row>
    <row r="42" spans="1:12" ht="15.75" thickBot="1">
      <c r="A42" s="4" t="s">
        <v>3</v>
      </c>
      <c r="B42" s="4">
        <v>1.30109732828209E-4</v>
      </c>
      <c r="C42" s="4">
        <v>1.2217077180035708E-4</v>
      </c>
      <c r="D42" s="4">
        <v>1.0649824905815051</v>
      </c>
      <c r="E42" s="4">
        <v>0.30490744752475096</v>
      </c>
      <c r="F42" s="4">
        <v>-1.3192051137114977E-4</v>
      </c>
      <c r="G42" s="4">
        <v>3.921399770275678E-4</v>
      </c>
      <c r="H42" s="4">
        <v>-1.3192051137114977E-4</v>
      </c>
      <c r="I42" s="4">
        <v>3.921399770275678E-4</v>
      </c>
      <c r="J42" s="1"/>
      <c r="K42" s="1"/>
      <c r="L42" s="1"/>
    </row>
    <row r="43" spans="1:12">
      <c r="J43" s="1"/>
      <c r="K43" s="1"/>
      <c r="L43" s="1"/>
    </row>
    <row r="44" spans="1:12">
      <c r="J44" s="1"/>
      <c r="K44" s="1"/>
      <c r="L44" s="1"/>
    </row>
    <row r="45" spans="1:12">
      <c r="A45" s="2"/>
      <c r="B45" s="19" t="s">
        <v>32</v>
      </c>
      <c r="C45" s="2"/>
      <c r="D45" s="20" t="s">
        <v>33</v>
      </c>
      <c r="E45" s="20"/>
      <c r="F45" s="20"/>
      <c r="J45" s="1"/>
    </row>
    <row r="46" spans="1:12">
      <c r="A46" s="2" t="s">
        <v>0</v>
      </c>
      <c r="B46" s="15" t="s">
        <v>31</v>
      </c>
      <c r="C46" s="2" t="s">
        <v>30</v>
      </c>
      <c r="D46" s="16" t="s">
        <v>1</v>
      </c>
      <c r="E46" s="16" t="s">
        <v>2</v>
      </c>
      <c r="F46" s="16" t="s">
        <v>3</v>
      </c>
      <c r="J46" s="1"/>
    </row>
    <row r="47" spans="1:12">
      <c r="A47" s="2">
        <v>2000</v>
      </c>
      <c r="B47" s="15">
        <f>$B$39+$B$40*(C3)+$B$41*(D3)+$B$42*(E3)</f>
        <v>7.9844489249885537</v>
      </c>
      <c r="C47" s="2">
        <v>8.1</v>
      </c>
      <c r="D47" s="16">
        <v>0.65549999999999997</v>
      </c>
      <c r="E47" s="16">
        <v>0.10199999999999999</v>
      </c>
      <c r="F47" s="17">
        <v>81557</v>
      </c>
      <c r="G47" s="1"/>
      <c r="H47" s="1"/>
      <c r="I47" s="1"/>
      <c r="J47" s="1"/>
    </row>
    <row r="48" spans="1:12">
      <c r="A48" s="2">
        <v>2001</v>
      </c>
      <c r="B48" s="15">
        <f t="shared" ref="B48:B65" si="1">$B$39+$B$40*(C4)+$B$41*(D4)+$B$42*(E4)</f>
        <v>8.0631431281754011</v>
      </c>
      <c r="C48" s="2">
        <v>8.9</v>
      </c>
      <c r="D48" s="16">
        <v>0.46200000000000002</v>
      </c>
      <c r="E48" s="16">
        <v>7.3899999999999993E-2</v>
      </c>
      <c r="F48" s="17">
        <v>80788</v>
      </c>
      <c r="G48" s="1"/>
      <c r="H48" s="1"/>
      <c r="I48" s="1"/>
      <c r="J48" s="1"/>
    </row>
    <row r="49" spans="1:10">
      <c r="A49" s="2">
        <v>2002</v>
      </c>
      <c r="B49" s="15">
        <f t="shared" si="1"/>
        <v>7.6693566880919626</v>
      </c>
      <c r="C49" s="2">
        <v>8.3000000000000007</v>
      </c>
      <c r="D49" s="16">
        <v>0.60199999999999998</v>
      </c>
      <c r="E49" s="16">
        <v>7.6100000000000001E-2</v>
      </c>
      <c r="F49" s="17">
        <v>79048</v>
      </c>
      <c r="G49" s="1"/>
      <c r="H49" s="1"/>
      <c r="I49" s="1"/>
      <c r="J49" s="1"/>
    </row>
    <row r="50" spans="1:10">
      <c r="A50" s="2">
        <v>2003</v>
      </c>
      <c r="B50" s="15">
        <f t="shared" si="1"/>
        <v>7.5530867027944604</v>
      </c>
      <c r="C50" s="2">
        <v>7.9</v>
      </c>
      <c r="D50" s="16">
        <v>0.64949999999999997</v>
      </c>
      <c r="E50" s="16">
        <v>5.67E-2</v>
      </c>
      <c r="F50" s="17">
        <v>78916</v>
      </c>
      <c r="G50" s="1"/>
      <c r="H50" s="1"/>
      <c r="I50" s="1"/>
      <c r="J50" s="1"/>
    </row>
    <row r="51" spans="1:10">
      <c r="A51" s="2">
        <f>A50+1</f>
        <v>2004</v>
      </c>
      <c r="B51" s="15">
        <f t="shared" si="1"/>
        <v>7.1138104682580146</v>
      </c>
      <c r="C51" s="2">
        <v>5.6</v>
      </c>
      <c r="D51" s="16">
        <v>1.0375000000000001</v>
      </c>
      <c r="E51" s="16">
        <v>9.0399999999999994E-2</v>
      </c>
      <c r="F51" s="17">
        <v>78660</v>
      </c>
      <c r="G51" s="1"/>
      <c r="H51" s="1"/>
      <c r="I51" s="1"/>
      <c r="J51" s="1"/>
    </row>
    <row r="52" spans="1:10">
      <c r="A52" s="2">
        <f t="shared" ref="A52:A64" si="2">A51+1</f>
        <v>2005</v>
      </c>
      <c r="B52" s="15">
        <f t="shared" si="1"/>
        <v>7.3269050320230962</v>
      </c>
      <c r="C52" s="2">
        <v>5.9</v>
      </c>
      <c r="D52" s="16">
        <v>1.071</v>
      </c>
      <c r="E52" s="16">
        <v>0.14680000000000001</v>
      </c>
      <c r="F52" s="17">
        <v>79704</v>
      </c>
      <c r="G52" s="1"/>
      <c r="H52" s="1"/>
      <c r="I52" s="1"/>
      <c r="J52" s="1"/>
    </row>
    <row r="53" spans="1:10">
      <c r="A53" s="2">
        <f t="shared" si="2"/>
        <v>2006</v>
      </c>
      <c r="B53" s="15">
        <f t="shared" si="1"/>
        <v>7.2167647215655624</v>
      </c>
      <c r="C53" s="2">
        <v>5.8</v>
      </c>
      <c r="D53" s="16">
        <v>1.262</v>
      </c>
      <c r="E53" s="16">
        <v>0.11749999999999999</v>
      </c>
      <c r="F53" s="17">
        <v>81134</v>
      </c>
      <c r="G53" s="1"/>
      <c r="H53" s="1"/>
      <c r="I53" s="1"/>
      <c r="J53" s="1"/>
    </row>
    <row r="54" spans="1:10">
      <c r="A54" s="2">
        <f t="shared" si="2"/>
        <v>2007</v>
      </c>
      <c r="B54" s="15">
        <f t="shared" si="1"/>
        <v>6.9434798374602122</v>
      </c>
      <c r="C54" s="14">
        <v>5.7</v>
      </c>
      <c r="D54" s="16">
        <v>1.3620000000000001</v>
      </c>
      <c r="E54" s="16">
        <v>0.1082</v>
      </c>
      <c r="F54" s="17">
        <v>80128</v>
      </c>
      <c r="G54" s="1"/>
      <c r="H54" s="1"/>
      <c r="I54" s="1"/>
      <c r="J54" s="1"/>
    </row>
    <row r="55" spans="1:10">
      <c r="A55" s="2">
        <f t="shared" si="2"/>
        <v>2008</v>
      </c>
      <c r="B55" s="15">
        <f t="shared" si="1"/>
        <v>6.9963486945385034</v>
      </c>
      <c r="C55" s="2">
        <v>5.6</v>
      </c>
      <c r="D55" s="16">
        <v>1.1205000000000001</v>
      </c>
      <c r="E55" s="16">
        <v>0.1181</v>
      </c>
      <c r="F55" s="17">
        <v>78094</v>
      </c>
      <c r="G55" s="1"/>
      <c r="H55" s="1"/>
      <c r="I55" s="1"/>
      <c r="J55" s="1"/>
    </row>
    <row r="56" spans="1:10">
      <c r="A56" s="2">
        <f t="shared" si="2"/>
        <v>2009</v>
      </c>
      <c r="B56" s="15">
        <f t="shared" si="1"/>
        <v>6.9892266199662547</v>
      </c>
      <c r="C56" s="2">
        <v>5.5</v>
      </c>
      <c r="D56" s="16">
        <v>1.3594999999999999</v>
      </c>
      <c r="E56" s="16">
        <v>0.26950000000000002</v>
      </c>
      <c r="F56" s="17">
        <v>77853</v>
      </c>
      <c r="G56" s="1"/>
      <c r="H56" s="1"/>
      <c r="I56" s="1"/>
      <c r="J56" s="1"/>
    </row>
    <row r="57" spans="1:10">
      <c r="A57" s="2">
        <f t="shared" si="2"/>
        <v>2010</v>
      </c>
      <c r="B57" s="15">
        <f t="shared" si="1"/>
        <v>5.5632565207478999</v>
      </c>
      <c r="C57" s="2">
        <v>5.4</v>
      </c>
      <c r="D57" s="16">
        <v>2.4049999999999998</v>
      </c>
      <c r="E57" s="16">
        <v>0.32119999999999999</v>
      </c>
      <c r="F57" s="17">
        <v>75932</v>
      </c>
      <c r="G57" s="1"/>
      <c r="H57" s="1"/>
      <c r="I57" s="1"/>
      <c r="J57" s="1"/>
    </row>
    <row r="58" spans="1:10">
      <c r="A58" s="2">
        <f t="shared" si="2"/>
        <v>2011</v>
      </c>
      <c r="B58" s="15">
        <f t="shared" si="1"/>
        <v>5.5685503269297341</v>
      </c>
      <c r="C58" s="2">
        <v>5.7</v>
      </c>
      <c r="D58" s="16">
        <v>2.2685</v>
      </c>
      <c r="E58" s="16">
        <v>0.23300000000000001</v>
      </c>
      <c r="F58" s="17">
        <v>76107</v>
      </c>
      <c r="G58" s="1"/>
      <c r="H58" s="1"/>
      <c r="I58" s="1"/>
      <c r="J58" s="1"/>
    </row>
    <row r="59" spans="1:10">
      <c r="A59" s="2">
        <f t="shared" si="2"/>
        <v>2012</v>
      </c>
      <c r="B59" s="15">
        <f t="shared" si="1"/>
        <v>6.5263036555541474</v>
      </c>
      <c r="C59" s="2">
        <v>8.4</v>
      </c>
      <c r="D59" s="16">
        <v>1.4379999999999999</v>
      </c>
      <c r="E59" s="16">
        <v>0.1951</v>
      </c>
      <c r="F59" s="17">
        <v>76237</v>
      </c>
      <c r="G59" s="1"/>
      <c r="H59" s="1"/>
      <c r="I59" s="1"/>
      <c r="J59" s="1"/>
    </row>
    <row r="60" spans="1:10">
      <c r="A60" s="2">
        <f t="shared" si="2"/>
        <v>2013</v>
      </c>
      <c r="B60" s="15">
        <f t="shared" si="1"/>
        <v>7.2608376892500699</v>
      </c>
      <c r="C60" s="2">
        <v>8.6999999999999993</v>
      </c>
      <c r="D60" s="16">
        <v>1.107</v>
      </c>
      <c r="E60" s="16">
        <v>0.1641</v>
      </c>
      <c r="F60" s="17">
        <v>79257</v>
      </c>
      <c r="G60" s="11"/>
      <c r="H60" s="11"/>
      <c r="I60" s="1"/>
      <c r="J60" s="1"/>
    </row>
    <row r="61" spans="1:10">
      <c r="A61" s="2">
        <f>A60+1</f>
        <v>2014</v>
      </c>
      <c r="B61" s="15">
        <f t="shared" si="1"/>
        <v>6.4358307694794625</v>
      </c>
      <c r="C61" s="2">
        <v>8.3000000000000007</v>
      </c>
      <c r="D61" s="16">
        <v>1.6659999999999999</v>
      </c>
      <c r="E61" s="16">
        <v>0.1452</v>
      </c>
      <c r="F61" s="17">
        <v>78500</v>
      </c>
      <c r="G61" s="3"/>
      <c r="H61" s="3"/>
      <c r="I61" s="1"/>
      <c r="J61" s="1"/>
    </row>
    <row r="62" spans="1:10">
      <c r="A62" s="2">
        <f t="shared" si="2"/>
        <v>2015</v>
      </c>
      <c r="B62" s="15">
        <f t="shared" si="1"/>
        <v>7.3981357249988999</v>
      </c>
      <c r="C62" s="2">
        <v>8.4</v>
      </c>
      <c r="D62" s="16">
        <v>1.2669999999999999</v>
      </c>
      <c r="E62" s="16">
        <v>0.15240000000000001</v>
      </c>
      <c r="F62" s="17">
        <v>82012</v>
      </c>
      <c r="G62" s="3"/>
      <c r="H62" s="3"/>
      <c r="I62" s="1"/>
      <c r="J62" s="1"/>
    </row>
    <row r="63" spans="1:10">
      <c r="A63" s="2">
        <f t="shared" si="2"/>
        <v>2016</v>
      </c>
      <c r="B63" s="15">
        <f t="shared" si="1"/>
        <v>7.740413356358407</v>
      </c>
      <c r="C63" s="2">
        <v>7.9</v>
      </c>
      <c r="D63" s="16">
        <v>1.3705000000000001</v>
      </c>
      <c r="E63" s="16">
        <v>0.1951</v>
      </c>
      <c r="F63" s="17">
        <v>84931</v>
      </c>
      <c r="G63" s="3"/>
      <c r="H63" s="3"/>
      <c r="I63" s="1"/>
      <c r="J63" s="1"/>
    </row>
    <row r="64" spans="1:10">
      <c r="A64" s="2">
        <f t="shared" si="2"/>
        <v>2017</v>
      </c>
      <c r="B64" s="15">
        <f t="shared" si="1"/>
        <v>7.9501011388193987</v>
      </c>
      <c r="C64" s="2">
        <v>8.1999999999999993</v>
      </c>
      <c r="D64" s="16">
        <v>1.262</v>
      </c>
      <c r="E64" s="16">
        <v>0.15160000000000001</v>
      </c>
      <c r="F64" s="17">
        <v>86220</v>
      </c>
      <c r="G64" s="3"/>
      <c r="H64" s="3"/>
      <c r="I64" s="1"/>
      <c r="J64" s="1"/>
    </row>
    <row r="68" spans="1:10">
      <c r="A68" s="1"/>
      <c r="B68" s="1"/>
      <c r="C68" s="1"/>
      <c r="D68" s="1"/>
      <c r="E68" s="1"/>
      <c r="F68" s="1"/>
      <c r="G68" s="1"/>
    </row>
    <row r="69" spans="1:10">
      <c r="A69" s="13" t="s">
        <v>5</v>
      </c>
      <c r="J69" s="1"/>
    </row>
    <row r="70" spans="1:10" ht="15.75" thickBot="1">
      <c r="J70" s="1"/>
    </row>
    <row r="71" spans="1:10">
      <c r="A71" s="6" t="s">
        <v>6</v>
      </c>
      <c r="B71" s="6"/>
      <c r="J71" s="1"/>
    </row>
    <row r="72" spans="1:10">
      <c r="A72" s="3" t="s">
        <v>7</v>
      </c>
      <c r="B72" s="3">
        <v>1</v>
      </c>
      <c r="J72" s="1"/>
    </row>
    <row r="73" spans="1:10">
      <c r="A73" s="3" t="s">
        <v>8</v>
      </c>
      <c r="B73" s="3">
        <v>1</v>
      </c>
      <c r="J73" s="1"/>
    </row>
    <row r="74" spans="1:10">
      <c r="A74" s="3" t="s">
        <v>9</v>
      </c>
      <c r="B74" s="3">
        <v>1</v>
      </c>
      <c r="J74" s="1"/>
    </row>
    <row r="75" spans="1:10">
      <c r="A75" s="3" t="s">
        <v>10</v>
      </c>
      <c r="B75" s="3">
        <v>6.8664941968921191E-16</v>
      </c>
      <c r="J75" s="1"/>
    </row>
    <row r="76" spans="1:10" ht="15.75" thickBot="1">
      <c r="A76" s="4" t="s">
        <v>11</v>
      </c>
      <c r="B76" s="4">
        <v>18</v>
      </c>
      <c r="J76" s="1"/>
    </row>
    <row r="77" spans="1:10">
      <c r="J77" s="1"/>
    </row>
    <row r="78" spans="1:10" ht="15.75" thickBot="1">
      <c r="A78" t="s">
        <v>12</v>
      </c>
      <c r="J78" s="1"/>
    </row>
    <row r="79" spans="1:10">
      <c r="A79" s="5"/>
      <c r="B79" s="5" t="s">
        <v>17</v>
      </c>
      <c r="C79" s="5" t="s">
        <v>18</v>
      </c>
      <c r="D79" s="5" t="s">
        <v>19</v>
      </c>
      <c r="E79" s="5" t="s">
        <v>20</v>
      </c>
      <c r="F79" s="5" t="s">
        <v>21</v>
      </c>
      <c r="J79" s="1"/>
    </row>
    <row r="80" spans="1:10">
      <c r="A80" s="3" t="s">
        <v>13</v>
      </c>
      <c r="B80" s="3">
        <v>3</v>
      </c>
      <c r="C80" s="3">
        <v>9.0630055854227169</v>
      </c>
      <c r="D80" s="3">
        <v>3.0210018618075725</v>
      </c>
      <c r="E80" s="3">
        <v>6.4073858559906211E+30</v>
      </c>
      <c r="F80" s="3">
        <v>3.415858863425244E-211</v>
      </c>
      <c r="J80" s="1"/>
    </row>
    <row r="81" spans="1:10">
      <c r="A81" s="3" t="s">
        <v>14</v>
      </c>
      <c r="B81" s="3">
        <v>14</v>
      </c>
      <c r="C81" s="3">
        <v>6.6008239578334404E-30</v>
      </c>
      <c r="D81" s="3">
        <v>4.7148742555953143E-31</v>
      </c>
      <c r="E81" s="3"/>
      <c r="F81" s="3"/>
      <c r="J81" s="1"/>
    </row>
    <row r="82" spans="1:10" ht="15.75" thickBot="1">
      <c r="A82" s="4" t="s">
        <v>15</v>
      </c>
      <c r="B82" s="4">
        <v>17</v>
      </c>
      <c r="C82" s="4">
        <v>9.0630055854227169</v>
      </c>
      <c r="D82" s="4"/>
      <c r="E82" s="4"/>
      <c r="F82" s="4"/>
      <c r="J82" s="1"/>
    </row>
    <row r="83" spans="1:10" ht="15.75" thickBot="1">
      <c r="J83" s="1"/>
    </row>
    <row r="84" spans="1:10">
      <c r="A84" s="5"/>
      <c r="B84" s="5" t="s">
        <v>22</v>
      </c>
      <c r="C84" s="5" t="s">
        <v>10</v>
      </c>
      <c r="D84" s="5" t="s">
        <v>23</v>
      </c>
      <c r="E84" s="5" t="s">
        <v>24</v>
      </c>
      <c r="F84" s="5" t="s">
        <v>25</v>
      </c>
      <c r="G84" s="5" t="s">
        <v>26</v>
      </c>
      <c r="H84" s="5" t="s">
        <v>27</v>
      </c>
      <c r="I84" s="5" t="s">
        <v>28</v>
      </c>
      <c r="J84" s="1"/>
    </row>
    <row r="85" spans="1:10">
      <c r="A85" s="3" t="s">
        <v>16</v>
      </c>
      <c r="B85" s="3">
        <v>-2.0356779678665173</v>
      </c>
      <c r="C85" s="3">
        <v>5.3474324800708639E-15</v>
      </c>
      <c r="D85" s="3">
        <v>-380683248540903.62</v>
      </c>
      <c r="E85" s="3">
        <v>1.6448672587403531E-197</v>
      </c>
      <c r="F85" s="3">
        <v>-2.0356779678665289</v>
      </c>
      <c r="G85" s="3">
        <v>-2.0356779678665058</v>
      </c>
      <c r="H85" s="3">
        <v>-2.0356779678665289</v>
      </c>
      <c r="I85" s="3">
        <v>-2.0356779678665058</v>
      </c>
      <c r="J85" s="1"/>
    </row>
    <row r="86" spans="1:10">
      <c r="A86" s="3" t="s">
        <v>1</v>
      </c>
      <c r="B86" s="3">
        <v>-1.2286767940120018</v>
      </c>
      <c r="C86" s="3">
        <v>5.9220211148054929E-16</v>
      </c>
      <c r="D86" s="3">
        <v>-2074759225258786.2</v>
      </c>
      <c r="E86" s="3">
        <v>8.062611415448306E-208</v>
      </c>
      <c r="F86" s="3">
        <v>-1.2286767940120031</v>
      </c>
      <c r="G86" s="3">
        <v>-1.2286767940120005</v>
      </c>
      <c r="H86" s="3">
        <v>-1.2286767940120031</v>
      </c>
      <c r="I86" s="3">
        <v>-1.2286767940120005</v>
      </c>
      <c r="J86" s="1"/>
    </row>
    <row r="87" spans="1:10">
      <c r="A87" s="3" t="s">
        <v>2</v>
      </c>
      <c r="B87" s="3">
        <v>2.0996573633303721</v>
      </c>
      <c r="C87" s="3">
        <v>4.2259328454514169E-15</v>
      </c>
      <c r="D87" s="3">
        <v>496850622127215.87</v>
      </c>
      <c r="E87" s="3">
        <v>3.952408805995148E-199</v>
      </c>
      <c r="F87" s="3">
        <v>2.0996573633303632</v>
      </c>
      <c r="G87" s="3">
        <v>2.099657363330381</v>
      </c>
      <c r="H87" s="3">
        <v>2.0996573633303632</v>
      </c>
      <c r="I87" s="3">
        <v>2.099657363330381</v>
      </c>
      <c r="J87" s="1"/>
    </row>
    <row r="88" spans="1:10" ht="15.75" thickBot="1">
      <c r="A88" s="4" t="s">
        <v>3</v>
      </c>
      <c r="B88" s="4">
        <v>1.3010973282820897E-4</v>
      </c>
      <c r="C88" s="4">
        <v>6.4785992603498097E-20</v>
      </c>
      <c r="D88" s="4">
        <v>2008300368638386</v>
      </c>
      <c r="E88" s="4">
        <v>1.2718100072259227E-207</v>
      </c>
      <c r="F88" s="4">
        <v>1.3010973282820884E-4</v>
      </c>
      <c r="G88" s="4">
        <v>1.3010973282820911E-4</v>
      </c>
      <c r="H88" s="4">
        <v>1.3010973282820884E-4</v>
      </c>
      <c r="I88" s="4">
        <v>1.3010973282820911E-4</v>
      </c>
      <c r="J88" s="1"/>
    </row>
    <row r="90" spans="1:10">
      <c r="A90" s="21" t="s">
        <v>34</v>
      </c>
      <c r="B90" s="21"/>
      <c r="C90" s="21"/>
      <c r="D90" s="21"/>
      <c r="E90" s="21"/>
    </row>
  </sheetData>
  <mergeCells count="3">
    <mergeCell ref="C1:E1"/>
    <mergeCell ref="D45:F45"/>
    <mergeCell ref="A90:E9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cols>
    <col min="1" max="1" width="27.42578125" customWidth="1"/>
    <col min="2" max="2" width="34" customWidth="1"/>
    <col min="3" max="3" width="30.28515625" customWidth="1"/>
    <col min="4" max="4" width="26.85546875" customWidth="1"/>
    <col min="5" max="5" width="24.28515625" customWidth="1"/>
  </cols>
  <sheetData>
    <row r="1" spans="1:4">
      <c r="A1" s="2"/>
      <c r="B1" s="19" t="s">
        <v>36</v>
      </c>
      <c r="C1" s="20" t="s">
        <v>37</v>
      </c>
      <c r="D1" s="20"/>
    </row>
    <row r="2" spans="1:4">
      <c r="A2" s="2" t="s">
        <v>0</v>
      </c>
      <c r="B2" s="15" t="s">
        <v>29</v>
      </c>
      <c r="C2" s="16" t="s">
        <v>1</v>
      </c>
      <c r="D2" s="16" t="s">
        <v>4</v>
      </c>
    </row>
    <row r="3" spans="1:4">
      <c r="A3" s="2">
        <v>2000</v>
      </c>
      <c r="B3" s="15">
        <v>2.6966999999999999</v>
      </c>
      <c r="C3" s="16">
        <v>0.65549999999999997</v>
      </c>
      <c r="D3" s="16">
        <v>5.077</v>
      </c>
    </row>
    <row r="4" spans="1:4">
      <c r="A4" s="2">
        <v>2001</v>
      </c>
      <c r="B4" s="15">
        <v>2.6606999999999998</v>
      </c>
      <c r="C4" s="16">
        <v>0.46200000000000002</v>
      </c>
      <c r="D4" s="16">
        <v>4.22</v>
      </c>
    </row>
    <row r="5" spans="1:4">
      <c r="A5" s="2">
        <v>2002</v>
      </c>
      <c r="B5" s="15">
        <v>2.7559999999999998</v>
      </c>
      <c r="C5" s="16">
        <v>0.60199999999999998</v>
      </c>
      <c r="D5" s="16">
        <v>5.6589999999999998</v>
      </c>
    </row>
    <row r="6" spans="1:4">
      <c r="A6" s="2">
        <v>2003</v>
      </c>
      <c r="B6" s="15">
        <v>2.8256000000000001</v>
      </c>
      <c r="C6" s="16">
        <v>0.64949999999999997</v>
      </c>
      <c r="D6" s="16">
        <v>7.93</v>
      </c>
    </row>
    <row r="7" spans="1:4">
      <c r="A7" s="2">
        <f>A6+1</f>
        <v>2004</v>
      </c>
      <c r="B7" s="15">
        <v>2.8031000000000001</v>
      </c>
      <c r="C7" s="16">
        <v>1.0375000000000001</v>
      </c>
      <c r="D7" s="16">
        <v>5.4734999999999996</v>
      </c>
    </row>
    <row r="8" spans="1:4">
      <c r="A8" s="2">
        <f t="shared" ref="A8:A20" si="0">A7+1</f>
        <v>2005</v>
      </c>
      <c r="B8" s="15">
        <v>2.8483000000000001</v>
      </c>
      <c r="C8" s="16">
        <v>1.071</v>
      </c>
      <c r="D8" s="16">
        <v>6.1120000000000001</v>
      </c>
    </row>
    <row r="9" spans="1:4">
      <c r="A9" s="2">
        <f t="shared" si="0"/>
        <v>2006</v>
      </c>
      <c r="B9" s="15">
        <v>2.8940999999999999</v>
      </c>
      <c r="C9" s="16">
        <v>1.262</v>
      </c>
      <c r="D9" s="16">
        <v>6.9450000000000003</v>
      </c>
    </row>
    <row r="10" spans="1:4">
      <c r="A10" s="2">
        <f t="shared" si="0"/>
        <v>2007</v>
      </c>
      <c r="B10" s="18">
        <v>2.8834</v>
      </c>
      <c r="C10" s="16">
        <v>1.3620000000000001</v>
      </c>
      <c r="D10" s="16">
        <v>12.112</v>
      </c>
    </row>
    <row r="11" spans="1:4">
      <c r="A11" s="2">
        <f t="shared" si="0"/>
        <v>2008</v>
      </c>
      <c r="B11" s="15">
        <v>2.8026</v>
      </c>
      <c r="C11" s="16">
        <v>1.1205000000000001</v>
      </c>
      <c r="D11" s="16">
        <v>9.7844999999999995</v>
      </c>
    </row>
    <row r="12" spans="1:4">
      <c r="A12" s="2">
        <f t="shared" si="0"/>
        <v>2009</v>
      </c>
      <c r="B12" s="15">
        <v>2.8424999999999998</v>
      </c>
      <c r="C12" s="16">
        <v>1.3594999999999999</v>
      </c>
      <c r="D12" s="16">
        <v>10.467499999999999</v>
      </c>
    </row>
    <row r="13" spans="1:4">
      <c r="A13" s="2">
        <f t="shared" si="0"/>
        <v>2010</v>
      </c>
      <c r="B13" s="15">
        <v>3.0057999999999998</v>
      </c>
      <c r="C13" s="16">
        <v>2.4049999999999998</v>
      </c>
      <c r="D13" s="16">
        <v>14.0115</v>
      </c>
    </row>
    <row r="14" spans="1:4">
      <c r="A14" s="2">
        <f t="shared" si="0"/>
        <v>2011</v>
      </c>
      <c r="B14" s="15">
        <v>3.036</v>
      </c>
      <c r="C14" s="16">
        <v>2.2685</v>
      </c>
      <c r="D14" s="16">
        <v>12.058999999999999</v>
      </c>
    </row>
    <row r="15" spans="1:4">
      <c r="A15" s="2">
        <f t="shared" si="0"/>
        <v>2012</v>
      </c>
      <c r="B15" s="15">
        <v>3.1255000000000002</v>
      </c>
      <c r="C15" s="16">
        <v>1.4379999999999999</v>
      </c>
      <c r="D15" s="16">
        <v>14.1135</v>
      </c>
    </row>
    <row r="16" spans="1:4">
      <c r="A16" s="2">
        <f t="shared" si="0"/>
        <v>2013</v>
      </c>
      <c r="B16" s="15">
        <v>3.2035999999999998</v>
      </c>
      <c r="C16" s="16">
        <v>1.107</v>
      </c>
      <c r="D16" s="16">
        <v>12.965</v>
      </c>
    </row>
    <row r="17" spans="1:6">
      <c r="A17" s="2">
        <f>A16+1</f>
        <v>2014</v>
      </c>
      <c r="B17" s="15">
        <v>3.2844000000000002</v>
      </c>
      <c r="C17" s="16">
        <v>1.6659999999999999</v>
      </c>
      <c r="D17" s="16">
        <v>10.223000000000001</v>
      </c>
    </row>
    <row r="18" spans="1:6">
      <c r="A18" s="2">
        <f t="shared" si="0"/>
        <v>2015</v>
      </c>
      <c r="B18" s="15">
        <v>3.3540999999999999</v>
      </c>
      <c r="C18" s="16">
        <v>1.2669999999999999</v>
      </c>
      <c r="D18" s="16">
        <v>8.6564999999999994</v>
      </c>
    </row>
    <row r="19" spans="1:6">
      <c r="A19" s="2">
        <f t="shared" si="0"/>
        <v>2016</v>
      </c>
      <c r="B19" s="15">
        <v>3.4237000000000002</v>
      </c>
      <c r="C19" s="16">
        <v>1.3705000000000001</v>
      </c>
      <c r="D19" s="16">
        <v>10.025</v>
      </c>
    </row>
    <row r="20" spans="1:6">
      <c r="A20" s="2">
        <f t="shared" si="0"/>
        <v>2017</v>
      </c>
      <c r="B20" s="15">
        <v>3.4933999999999998</v>
      </c>
      <c r="C20" s="16">
        <v>1.262</v>
      </c>
      <c r="D20" s="16">
        <v>9.5975000000000001</v>
      </c>
    </row>
    <row r="22" spans="1:6">
      <c r="A22" s="13" t="s">
        <v>5</v>
      </c>
    </row>
    <row r="23" spans="1:6" ht="15.75" thickBot="1"/>
    <row r="24" spans="1:6">
      <c r="A24" s="6" t="s">
        <v>6</v>
      </c>
      <c r="B24" s="6"/>
    </row>
    <row r="25" spans="1:6">
      <c r="A25" s="3" t="s">
        <v>7</v>
      </c>
      <c r="B25" s="3">
        <v>0.51464927269409833</v>
      </c>
    </row>
    <row r="26" spans="1:6">
      <c r="A26" s="3" t="s">
        <v>8</v>
      </c>
      <c r="B26" s="3">
        <v>0.26486387388456434</v>
      </c>
    </row>
    <row r="27" spans="1:6">
      <c r="A27" s="3" t="s">
        <v>9</v>
      </c>
      <c r="B27" s="3">
        <v>0.16684572373583961</v>
      </c>
    </row>
    <row r="28" spans="1:6">
      <c r="A28" s="3" t="s">
        <v>10</v>
      </c>
      <c r="B28" s="3">
        <v>0.23584990944075626</v>
      </c>
    </row>
    <row r="29" spans="1:6" ht="15.75" thickBot="1">
      <c r="A29" s="4" t="s">
        <v>11</v>
      </c>
      <c r="B29" s="4">
        <v>18</v>
      </c>
    </row>
    <row r="31" spans="1:6" ht="15.75" thickBot="1">
      <c r="A31" t="s">
        <v>12</v>
      </c>
    </row>
    <row r="32" spans="1:6">
      <c r="A32" s="5"/>
      <c r="B32" s="5" t="s">
        <v>17</v>
      </c>
      <c r="C32" s="5" t="s">
        <v>18</v>
      </c>
      <c r="D32" s="5" t="s">
        <v>19</v>
      </c>
      <c r="E32" s="5" t="s">
        <v>20</v>
      </c>
      <c r="F32" s="5" t="s">
        <v>21</v>
      </c>
    </row>
    <row r="33" spans="1:11">
      <c r="A33" s="3" t="s">
        <v>13</v>
      </c>
      <c r="B33" s="3">
        <v>2</v>
      </c>
      <c r="C33" s="3">
        <v>0.3006198460295838</v>
      </c>
      <c r="D33" s="3">
        <v>0.1503099230147919</v>
      </c>
      <c r="E33" s="3">
        <v>2.7021921295462272</v>
      </c>
      <c r="F33" s="3">
        <v>9.9485145755265417E-2</v>
      </c>
    </row>
    <row r="34" spans="1:11">
      <c r="A34" s="3" t="s">
        <v>14</v>
      </c>
      <c r="B34" s="3">
        <v>15</v>
      </c>
      <c r="C34" s="3">
        <v>0.83437769674819406</v>
      </c>
      <c r="D34" s="3">
        <v>5.5625179783212936E-2</v>
      </c>
      <c r="E34" s="3"/>
      <c r="F34" s="3"/>
    </row>
    <row r="35" spans="1:11" ht="15.75" thickBot="1">
      <c r="A35" s="4" t="s">
        <v>15</v>
      </c>
      <c r="B35" s="4">
        <v>17</v>
      </c>
      <c r="C35" s="4">
        <v>1.1349975427777779</v>
      </c>
      <c r="D35" s="4"/>
      <c r="E35" s="4"/>
      <c r="F35" s="4"/>
    </row>
    <row r="36" spans="1:11" ht="15.75" thickBot="1"/>
    <row r="37" spans="1:11">
      <c r="A37" s="5"/>
      <c r="B37" s="5" t="s">
        <v>22</v>
      </c>
      <c r="C37" s="5" t="s">
        <v>10</v>
      </c>
      <c r="D37" s="5" t="s">
        <v>23</v>
      </c>
      <c r="E37" s="5" t="s">
        <v>24</v>
      </c>
      <c r="F37" s="5" t="s">
        <v>25</v>
      </c>
      <c r="G37" s="5" t="s">
        <v>26</v>
      </c>
      <c r="H37" s="5" t="s">
        <v>27</v>
      </c>
      <c r="I37" s="5" t="s">
        <v>28</v>
      </c>
    </row>
    <row r="38" spans="1:11">
      <c r="A38" s="3" t="s">
        <v>16</v>
      </c>
      <c r="B38" s="3">
        <v>2.604741479553605</v>
      </c>
      <c r="C38" s="3">
        <v>0.17784151594105235</v>
      </c>
      <c r="D38" s="3">
        <v>14.646419683112558</v>
      </c>
      <c r="E38" s="3">
        <v>2.7172641993321166E-10</v>
      </c>
      <c r="F38" s="3">
        <v>2.2256812629771416</v>
      </c>
      <c r="G38" s="3">
        <v>2.9838016961300684</v>
      </c>
      <c r="H38" s="3">
        <v>2.2256812629771416</v>
      </c>
      <c r="I38" s="3">
        <v>2.9838016961300684</v>
      </c>
    </row>
    <row r="39" spans="1:11">
      <c r="A39" s="3" t="s">
        <v>1</v>
      </c>
      <c r="B39" s="3">
        <v>6.853711785522229E-2</v>
      </c>
      <c r="C39" s="3">
        <v>0.16831082715461421</v>
      </c>
      <c r="D39" s="3">
        <v>0.40720563860257497</v>
      </c>
      <c r="E39" s="3">
        <v>0.68960870513922146</v>
      </c>
      <c r="F39" s="3">
        <v>-0.29020891653271563</v>
      </c>
      <c r="G39" s="3">
        <v>0.42728315224316027</v>
      </c>
      <c r="H39" s="3">
        <v>-0.29020891653271563</v>
      </c>
      <c r="I39" s="3">
        <v>0.42728315224316027</v>
      </c>
    </row>
    <row r="40" spans="1:11" ht="15.75" thickBot="1">
      <c r="A40" s="4" t="s">
        <v>4</v>
      </c>
      <c r="B40" s="4">
        <v>3.3375061331391884E-2</v>
      </c>
      <c r="C40" s="4">
        <v>2.7615032913802368E-2</v>
      </c>
      <c r="D40" s="4">
        <v>1.2085830726897513</v>
      </c>
      <c r="E40" s="4">
        <v>0.24553104390255409</v>
      </c>
      <c r="F40" s="4">
        <v>-2.5484987750408319E-2</v>
      </c>
      <c r="G40" s="4">
        <v>9.2235110413192087E-2</v>
      </c>
      <c r="H40" s="4">
        <v>-2.5484987750408319E-2</v>
      </c>
      <c r="I40" s="4">
        <v>9.2235110413192087E-2</v>
      </c>
    </row>
    <row r="42" spans="1:11">
      <c r="A42" s="2"/>
      <c r="B42" s="19" t="s">
        <v>36</v>
      </c>
      <c r="C42" s="2"/>
      <c r="D42" s="20" t="s">
        <v>37</v>
      </c>
      <c r="E42" s="20"/>
    </row>
    <row r="43" spans="1:11">
      <c r="A43" s="2" t="s">
        <v>0</v>
      </c>
      <c r="B43" s="15" t="s">
        <v>35</v>
      </c>
      <c r="C43" s="2" t="s">
        <v>29</v>
      </c>
      <c r="D43" s="16" t="s">
        <v>1</v>
      </c>
      <c r="E43" s="16" t="s">
        <v>4</v>
      </c>
      <c r="F43" s="1"/>
      <c r="G43" s="1"/>
      <c r="H43" s="1"/>
      <c r="I43" s="1"/>
      <c r="J43" s="1"/>
      <c r="K43" s="1"/>
    </row>
    <row r="44" spans="1:11">
      <c r="A44" s="2">
        <v>2000</v>
      </c>
      <c r="B44" s="15">
        <f>$B$38+$B$39*C3+$B$40*D3</f>
        <v>2.8191127466871801</v>
      </c>
      <c r="C44" s="2">
        <v>2.6966999999999999</v>
      </c>
      <c r="D44" s="16">
        <v>0.65549999999999997</v>
      </c>
      <c r="E44" s="16">
        <v>5.077</v>
      </c>
      <c r="F44" s="1"/>
      <c r="G44" s="1"/>
      <c r="H44" s="1"/>
      <c r="I44" s="1"/>
      <c r="J44" s="1"/>
      <c r="K44" s="1"/>
    </row>
    <row r="45" spans="1:11">
      <c r="A45" s="2">
        <v>2001</v>
      </c>
      <c r="B45" s="15">
        <f t="shared" ref="B45:B66" si="1">$B$38+$B$39*C4+$B$40*D4</f>
        <v>2.7772483868211912</v>
      </c>
      <c r="C45" s="2">
        <v>2.6606999999999998</v>
      </c>
      <c r="D45" s="16">
        <v>0.46200000000000002</v>
      </c>
      <c r="E45" s="16">
        <v>4.22</v>
      </c>
      <c r="F45" s="1"/>
      <c r="G45" s="1"/>
      <c r="H45" s="1"/>
      <c r="I45" s="1"/>
      <c r="J45" s="1"/>
      <c r="K45" s="1"/>
    </row>
    <row r="46" spans="1:11">
      <c r="A46" s="2">
        <v>2002</v>
      </c>
      <c r="B46" s="15">
        <f t="shared" si="1"/>
        <v>2.8348702965767956</v>
      </c>
      <c r="C46" s="2">
        <v>2.7559999999999998</v>
      </c>
      <c r="D46" s="16">
        <v>0.60199999999999998</v>
      </c>
      <c r="E46" s="16">
        <v>5.6589999999999998</v>
      </c>
      <c r="F46" s="1"/>
      <c r="G46" s="1"/>
      <c r="H46" s="1"/>
      <c r="I46" s="1"/>
      <c r="J46" s="1"/>
      <c r="K46" s="1"/>
    </row>
    <row r="47" spans="1:11">
      <c r="A47" s="2">
        <v>2003</v>
      </c>
      <c r="B47" s="15">
        <f t="shared" si="1"/>
        <v>2.9139205739585092</v>
      </c>
      <c r="C47" s="2">
        <v>2.8256000000000001</v>
      </c>
      <c r="D47" s="16">
        <v>0.64949999999999997</v>
      </c>
      <c r="E47" s="16">
        <v>7.93</v>
      </c>
      <c r="F47" s="1"/>
      <c r="G47" s="1"/>
      <c r="H47" s="1"/>
      <c r="I47" s="1"/>
      <c r="J47" s="1"/>
      <c r="K47" s="1"/>
    </row>
    <row r="48" spans="1:11">
      <c r="A48" s="2">
        <f>A47+1</f>
        <v>2004</v>
      </c>
      <c r="B48" s="15">
        <f t="shared" si="1"/>
        <v>2.8585271375257717</v>
      </c>
      <c r="C48" s="2">
        <v>2.8031000000000001</v>
      </c>
      <c r="D48" s="16">
        <v>1.0375000000000001</v>
      </c>
      <c r="E48" s="16">
        <v>5.4734999999999996</v>
      </c>
      <c r="F48" s="1"/>
      <c r="G48" s="1"/>
      <c r="H48" s="1"/>
      <c r="I48" s="1"/>
      <c r="J48" s="1"/>
      <c r="K48" s="1"/>
    </row>
    <row r="49" spans="1:11">
      <c r="A49" s="2">
        <f t="shared" ref="A49:A61" si="2">A48+1</f>
        <v>2005</v>
      </c>
      <c r="B49" s="15">
        <f t="shared" si="1"/>
        <v>2.8821331076340151</v>
      </c>
      <c r="C49" s="2">
        <v>2.8483000000000001</v>
      </c>
      <c r="D49" s="16">
        <v>1.071</v>
      </c>
      <c r="E49" s="16">
        <v>6.1120000000000001</v>
      </c>
      <c r="F49" s="1"/>
      <c r="G49" s="1"/>
      <c r="H49" s="1"/>
      <c r="I49" s="1"/>
      <c r="J49" s="1"/>
      <c r="K49" s="1"/>
    </row>
    <row r="50" spans="1:11">
      <c r="A50" s="2">
        <f t="shared" si="2"/>
        <v>2006</v>
      </c>
      <c r="B50" s="15">
        <f t="shared" si="1"/>
        <v>2.9230251232334123</v>
      </c>
      <c r="C50" s="2">
        <v>2.8940999999999999</v>
      </c>
      <c r="D50" s="16">
        <v>1.262</v>
      </c>
      <c r="E50" s="16">
        <v>6.9450000000000003</v>
      </c>
      <c r="F50" s="1"/>
      <c r="G50" s="1"/>
      <c r="H50" s="1"/>
      <c r="I50" s="1"/>
      <c r="J50" s="1"/>
      <c r="K50" s="1"/>
    </row>
    <row r="51" spans="1:11">
      <c r="A51" s="2">
        <f t="shared" si="2"/>
        <v>2007</v>
      </c>
      <c r="B51" s="15">
        <f t="shared" si="1"/>
        <v>3.1023277769182362</v>
      </c>
      <c r="C51" s="14">
        <v>2.8834</v>
      </c>
      <c r="D51" s="16">
        <v>1.3620000000000001</v>
      </c>
      <c r="E51" s="16">
        <v>12.112</v>
      </c>
      <c r="F51" s="1"/>
      <c r="G51" s="1"/>
      <c r="H51" s="1"/>
      <c r="I51" s="1"/>
      <c r="J51" s="1"/>
      <c r="K51" s="1"/>
    </row>
    <row r="52" spans="1:11">
      <c r="A52" s="2">
        <f t="shared" si="2"/>
        <v>2008</v>
      </c>
      <c r="B52" s="15">
        <f t="shared" si="1"/>
        <v>3.0080956077073853</v>
      </c>
      <c r="C52" s="2">
        <v>2.8026</v>
      </c>
      <c r="D52" s="16">
        <v>1.1205000000000001</v>
      </c>
      <c r="E52" s="16">
        <v>9.7844999999999995</v>
      </c>
      <c r="F52" s="1"/>
      <c r="G52" s="1"/>
      <c r="H52" s="1"/>
      <c r="I52" s="1"/>
      <c r="J52" s="1"/>
      <c r="K52" s="1"/>
    </row>
    <row r="53" spans="1:11">
      <c r="A53" s="2">
        <f t="shared" si="2"/>
        <v>2009</v>
      </c>
      <c r="B53" s="15">
        <f t="shared" si="1"/>
        <v>3.0472711457641242</v>
      </c>
      <c r="C53" s="2">
        <v>2.8424999999999998</v>
      </c>
      <c r="D53" s="16">
        <v>1.3594999999999999</v>
      </c>
      <c r="E53" s="16">
        <v>10.467499999999999</v>
      </c>
      <c r="F53" s="11"/>
      <c r="G53" s="1"/>
      <c r="H53" s="1"/>
      <c r="I53" s="1"/>
      <c r="J53" s="1"/>
      <c r="K53" s="1"/>
    </row>
    <row r="54" spans="1:11">
      <c r="A54" s="2">
        <f t="shared" si="2"/>
        <v>2010</v>
      </c>
      <c r="B54" s="15">
        <f t="shared" si="1"/>
        <v>3.2372079198402122</v>
      </c>
      <c r="C54" s="2">
        <v>3.0057999999999998</v>
      </c>
      <c r="D54" s="16">
        <v>2.4049999999999998</v>
      </c>
      <c r="E54" s="16">
        <v>14.0115</v>
      </c>
      <c r="F54" s="3"/>
      <c r="G54" s="1"/>
      <c r="H54" s="1"/>
      <c r="I54" s="1"/>
      <c r="J54" s="1"/>
      <c r="K54" s="1"/>
    </row>
    <row r="55" spans="1:11">
      <c r="A55" s="2">
        <f t="shared" si="2"/>
        <v>2011</v>
      </c>
      <c r="B55" s="15">
        <f t="shared" si="1"/>
        <v>3.1626877960034312</v>
      </c>
      <c r="C55" s="2">
        <v>3.036</v>
      </c>
      <c r="D55" s="16">
        <v>2.2685</v>
      </c>
      <c r="E55" s="16">
        <v>12.058999999999999</v>
      </c>
      <c r="F55" s="3"/>
      <c r="G55" s="1"/>
      <c r="H55" s="1"/>
      <c r="I55" s="1"/>
      <c r="J55" s="1"/>
      <c r="K55" s="1"/>
    </row>
    <row r="56" spans="1:11">
      <c r="A56" s="2">
        <f t="shared" si="2"/>
        <v>2012</v>
      </c>
      <c r="B56" s="15">
        <f t="shared" si="1"/>
        <v>3.1743367831300136</v>
      </c>
      <c r="C56" s="2">
        <v>3.1255000000000002</v>
      </c>
      <c r="D56" s="16">
        <v>1.4379999999999999</v>
      </c>
      <c r="E56" s="16">
        <v>14.1135</v>
      </c>
      <c r="F56" s="3"/>
      <c r="G56" s="1"/>
      <c r="H56" s="1"/>
      <c r="I56" s="1"/>
      <c r="J56" s="1"/>
      <c r="K56" s="1"/>
    </row>
    <row r="57" spans="1:11">
      <c r="A57" s="2">
        <f t="shared" si="2"/>
        <v>2013</v>
      </c>
      <c r="B57" s="15">
        <f t="shared" si="1"/>
        <v>3.1133197391808318</v>
      </c>
      <c r="C57" s="2">
        <v>3.2035999999999998</v>
      </c>
      <c r="D57" s="16">
        <v>1.107</v>
      </c>
      <c r="E57" s="16">
        <v>12.965</v>
      </c>
      <c r="F57" s="1"/>
      <c r="G57" s="1"/>
      <c r="H57" s="1"/>
      <c r="I57" s="1"/>
      <c r="J57" s="1"/>
      <c r="K57" s="1"/>
    </row>
    <row r="58" spans="1:11">
      <c r="A58" s="2">
        <f>A57+1</f>
        <v>2014</v>
      </c>
      <c r="B58" s="15">
        <f t="shared" si="1"/>
        <v>3.0601175698912249</v>
      </c>
      <c r="C58" s="2">
        <v>3.2844000000000002</v>
      </c>
      <c r="D58" s="16">
        <v>1.6659999999999999</v>
      </c>
      <c r="E58" s="16">
        <v>10.223000000000001</v>
      </c>
      <c r="F58" s="1"/>
      <c r="G58" s="1"/>
      <c r="H58" s="1"/>
      <c r="I58" s="1"/>
      <c r="J58" s="1"/>
      <c r="K58" s="1"/>
    </row>
    <row r="59" spans="1:11">
      <c r="A59" s="2">
        <f t="shared" si="2"/>
        <v>2015</v>
      </c>
      <c r="B59" s="15">
        <f t="shared" si="1"/>
        <v>2.9804892262913656</v>
      </c>
      <c r="C59" s="2">
        <v>3.3540999999999999</v>
      </c>
      <c r="D59" s="16">
        <v>1.2669999999999999</v>
      </c>
      <c r="E59" s="16">
        <v>8.6564999999999994</v>
      </c>
      <c r="F59" s="1"/>
      <c r="G59" s="1"/>
      <c r="H59" s="1"/>
      <c r="I59" s="1"/>
      <c r="J59" s="1"/>
      <c r="K59" s="1"/>
    </row>
    <row r="60" spans="1:11">
      <c r="A60" s="2">
        <f t="shared" si="2"/>
        <v>2016</v>
      </c>
      <c r="B60" s="15">
        <f t="shared" si="1"/>
        <v>3.033256589421391</v>
      </c>
      <c r="C60" s="2">
        <v>3.4237000000000002</v>
      </c>
      <c r="D60" s="16">
        <v>1.3705000000000001</v>
      </c>
      <c r="E60" s="16">
        <v>10.025</v>
      </c>
      <c r="F60" s="1"/>
      <c r="G60" s="1"/>
      <c r="H60" s="1"/>
      <c r="I60" s="1"/>
      <c r="J60" s="1"/>
      <c r="K60" s="1"/>
    </row>
    <row r="61" spans="1:11">
      <c r="A61" s="2">
        <f t="shared" si="2"/>
        <v>2017</v>
      </c>
      <c r="B61" s="15">
        <f t="shared" si="1"/>
        <v>3.0115524734149295</v>
      </c>
      <c r="C61" s="2">
        <v>3.4933999999999998</v>
      </c>
      <c r="D61" s="16">
        <v>1.262</v>
      </c>
      <c r="E61" s="16">
        <v>9.5975000000000001</v>
      </c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3" t="s">
        <v>5</v>
      </c>
    </row>
    <row r="64" spans="1:11" ht="15.75" thickBot="1"/>
    <row r="65" spans="1:9">
      <c r="A65" s="6" t="s">
        <v>6</v>
      </c>
      <c r="B65" s="6"/>
    </row>
    <row r="66" spans="1:9">
      <c r="A66" s="3" t="s">
        <v>7</v>
      </c>
      <c r="B66" s="3">
        <v>1</v>
      </c>
    </row>
    <row r="67" spans="1:9">
      <c r="A67" s="3" t="s">
        <v>8</v>
      </c>
      <c r="B67" s="3">
        <v>1</v>
      </c>
    </row>
    <row r="68" spans="1:9">
      <c r="A68" s="3" t="s">
        <v>9</v>
      </c>
      <c r="B68" s="3">
        <v>1</v>
      </c>
    </row>
    <row r="69" spans="1:9">
      <c r="A69" s="3" t="s">
        <v>10</v>
      </c>
      <c r="B69" s="3">
        <v>2.3755912469312751E-16</v>
      </c>
    </row>
    <row r="70" spans="1:9" ht="15.75" thickBot="1">
      <c r="A70" s="4" t="s">
        <v>11</v>
      </c>
      <c r="B70" s="4">
        <v>18</v>
      </c>
    </row>
    <row r="72" spans="1:9" ht="15.75" thickBot="1">
      <c r="A72" t="s">
        <v>12</v>
      </c>
    </row>
    <row r="73" spans="1:9">
      <c r="A73" s="5"/>
      <c r="B73" s="5" t="s">
        <v>17</v>
      </c>
      <c r="C73" s="5" t="s">
        <v>18</v>
      </c>
      <c r="D73" s="5" t="s">
        <v>19</v>
      </c>
      <c r="E73" s="5" t="s">
        <v>20</v>
      </c>
      <c r="F73" s="5" t="s">
        <v>21</v>
      </c>
    </row>
    <row r="74" spans="1:9">
      <c r="A74" s="3" t="s">
        <v>13</v>
      </c>
      <c r="B74" s="3">
        <v>2</v>
      </c>
      <c r="C74" s="3">
        <v>0.30061984602958414</v>
      </c>
      <c r="D74" s="3">
        <v>0.15030992301479207</v>
      </c>
      <c r="E74" s="3">
        <v>2.6634479835190725E+30</v>
      </c>
      <c r="F74" s="3">
        <v>2.3557425638965892E-222</v>
      </c>
    </row>
    <row r="75" spans="1:9">
      <c r="A75" s="3" t="s">
        <v>14</v>
      </c>
      <c r="B75" s="3">
        <v>15</v>
      </c>
      <c r="C75" s="3">
        <v>8.4651506587447354E-31</v>
      </c>
      <c r="D75" s="3">
        <v>5.64343377249649E-32</v>
      </c>
      <c r="E75" s="3"/>
      <c r="F75" s="3"/>
    </row>
    <row r="76" spans="1:9" ht="15.75" thickBot="1">
      <c r="A76" s="4" t="s">
        <v>15</v>
      </c>
      <c r="B76" s="4">
        <v>17</v>
      </c>
      <c r="C76" s="4">
        <v>0.30061984602958414</v>
      </c>
      <c r="D76" s="4"/>
      <c r="E76" s="4"/>
      <c r="F76" s="4"/>
    </row>
    <row r="77" spans="1:9" ht="15.75" thickBot="1"/>
    <row r="78" spans="1:9">
      <c r="A78" s="5"/>
      <c r="B78" s="5" t="s">
        <v>22</v>
      </c>
      <c r="C78" s="5" t="s">
        <v>10</v>
      </c>
      <c r="D78" s="5" t="s">
        <v>23</v>
      </c>
      <c r="E78" s="5" t="s">
        <v>24</v>
      </c>
      <c r="F78" s="5" t="s">
        <v>25</v>
      </c>
      <c r="G78" s="5" t="s">
        <v>26</v>
      </c>
      <c r="H78" s="5" t="s">
        <v>27</v>
      </c>
      <c r="I78" s="5" t="s">
        <v>28</v>
      </c>
    </row>
    <row r="79" spans="1:9">
      <c r="A79" s="3" t="s">
        <v>16</v>
      </c>
      <c r="B79" s="3">
        <v>2.6047414795536055</v>
      </c>
      <c r="C79" s="3">
        <v>1.7913034167039879E-16</v>
      </c>
      <c r="D79" s="3">
        <v>1.4541040089938252E+16</v>
      </c>
      <c r="E79" s="3">
        <v>4.8799333434901858E-235</v>
      </c>
      <c r="F79" s="3">
        <v>2.604741479553605</v>
      </c>
      <c r="G79" s="3">
        <v>2.6047414795536059</v>
      </c>
      <c r="H79" s="3">
        <v>2.604741479553605</v>
      </c>
      <c r="I79" s="3">
        <v>2.6047414795536059</v>
      </c>
    </row>
    <row r="80" spans="1:9">
      <c r="A80" s="3" t="s">
        <v>1</v>
      </c>
      <c r="B80" s="3">
        <v>6.8537117855222512E-2</v>
      </c>
      <c r="C80" s="3">
        <v>1.6953058353948636E-16</v>
      </c>
      <c r="D80" s="3">
        <v>404275832857374.25</v>
      </c>
      <c r="E80" s="3">
        <v>1.0645823451188829E-211</v>
      </c>
      <c r="F80" s="3">
        <v>6.8537117855222152E-2</v>
      </c>
      <c r="G80" s="3">
        <v>6.8537117855222873E-2</v>
      </c>
      <c r="H80" s="3">
        <v>6.8537117855222152E-2</v>
      </c>
      <c r="I80" s="3">
        <v>6.8537117855222873E-2</v>
      </c>
    </row>
    <row r="81" spans="1:9" ht="15.75" thickBot="1">
      <c r="A81" s="4" t="s">
        <v>4</v>
      </c>
      <c r="B81" s="4">
        <v>3.3375061331391835E-2</v>
      </c>
      <c r="C81" s="4">
        <v>2.7815160340448088E-17</v>
      </c>
      <c r="D81" s="4">
        <v>1199887432712680.7</v>
      </c>
      <c r="E81" s="4">
        <v>8.7144181823571565E-219</v>
      </c>
      <c r="F81" s="4">
        <v>3.3375061331391773E-2</v>
      </c>
      <c r="G81" s="4">
        <v>3.3375061331391898E-2</v>
      </c>
      <c r="H81" s="4">
        <v>3.3375061331391773E-2</v>
      </c>
      <c r="I81" s="4">
        <v>3.3375061331391898E-2</v>
      </c>
    </row>
    <row r="83" spans="1:9">
      <c r="A83" s="21" t="s">
        <v>38</v>
      </c>
      <c r="B83" s="21"/>
      <c r="C83" s="21"/>
    </row>
  </sheetData>
  <mergeCells count="3">
    <mergeCell ref="C1:D1"/>
    <mergeCell ref="D42:E42"/>
    <mergeCell ref="A83:C8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cols>
    <col min="2" max="2" width="13.42578125" customWidth="1"/>
  </cols>
  <sheetData>
    <row r="1" spans="1:3">
      <c r="A1" s="7"/>
      <c r="B1" s="7"/>
    </row>
    <row r="2" spans="1:3">
      <c r="A2" s="9"/>
      <c r="B2" s="7"/>
      <c r="C2" s="10"/>
    </row>
    <row r="3" spans="1:3">
      <c r="A3" s="9"/>
      <c r="B3" s="7"/>
      <c r="C3" s="10"/>
    </row>
    <row r="4" spans="1:3">
      <c r="A4" s="9"/>
      <c r="B4" s="7"/>
      <c r="C4" s="8"/>
    </row>
    <row r="5" spans="1:3">
      <c r="A5" s="9"/>
      <c r="B5" s="7"/>
      <c r="C5" s="10"/>
    </row>
    <row r="6" spans="1:3">
      <c r="A6" s="9"/>
      <c r="B6" s="7"/>
      <c r="C6" s="10"/>
    </row>
    <row r="7" spans="1:3">
      <c r="A7" s="9"/>
      <c r="B7" s="7"/>
      <c r="C7" s="10"/>
    </row>
    <row r="8" spans="1:3">
      <c r="A8" s="9"/>
      <c r="B8" s="7"/>
      <c r="C8" s="10"/>
    </row>
    <row r="9" spans="1:3">
      <c r="A9" s="9"/>
      <c r="B9" s="7"/>
      <c r="C9" s="10"/>
    </row>
    <row r="10" spans="1:3">
      <c r="A10" s="9"/>
      <c r="B1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SUPPLY</vt:lpstr>
      <vt:lpstr>Sheet3</vt:lpstr>
    </vt:vector>
  </TitlesOfParts>
  <Company>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2018-12-04T05:24:07Z</dcterms:created>
  <dcterms:modified xsi:type="dcterms:W3CDTF">2018-12-10T07:13:50Z</dcterms:modified>
</cp:coreProperties>
</file>