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4 Backlog" sheetId="2" r:id="rId5"/>
    <sheet state="visible" name="Sprint 03 Backlog" sheetId="3" r:id="rId6"/>
  </sheets>
  <definedNames/>
  <calcPr/>
</workbook>
</file>

<file path=xl/sharedStrings.xml><?xml version="1.0" encoding="utf-8"?>
<sst xmlns="http://schemas.openxmlformats.org/spreadsheetml/2006/main" count="276" uniqueCount="155">
  <si>
    <t>Sprint #</t>
  </si>
  <si>
    <t>Complete Fields in Green!!!</t>
  </si>
  <si>
    <t>Start on</t>
  </si>
  <si>
    <t>*** Create a new Sprint Backlog for EVERY SPRINT ***</t>
  </si>
  <si>
    <t>End on</t>
  </si>
  <si>
    <t>Demo on</t>
  </si>
  <si>
    <t>TBD</t>
  </si>
  <si>
    <t>Remaining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</si>
  <si>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</si>
  <si>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</si>
  <si>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</si>
  <si>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</si>
  <si>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</si>
  <si>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</si>
  <si>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</si>
  <si>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</si>
  <si>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</si>
  <si>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</si>
  <si>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Feature ID</t>
  </si>
  <si>
    <t>Assigned To</t>
  </si>
  <si>
    <t>Description</t>
  </si>
  <si>
    <t>Status</t>
  </si>
  <si>
    <t>Notes</t>
  </si>
  <si>
    <t>WIN</t>
  </si>
  <si>
    <t xml:space="preserve">Install I/O Framework: matching pair member to class and 3 callaback methods and menu items </t>
  </si>
  <si>
    <t>exceptions for On_save_as, on_save, on_open function set up (Catch up from SP3)</t>
  </si>
  <si>
    <t>Completed Day 1</t>
  </si>
  <si>
    <t>Completed Day 5</t>
  </si>
  <si>
    <t>SAVAS</t>
  </si>
  <si>
    <t>LOAD</t>
  </si>
  <si>
    <t xml:space="preserve">Add Open and Save as Dialogs just as NIM code </t>
  </si>
  <si>
    <t>Store: save customer and load customer using input/putput streams (Catch up from SP3)</t>
  </si>
  <si>
    <t>OUTM</t>
  </si>
  <si>
    <t>Implement ostream and istream to Customer (Catch up from SP3)</t>
  </si>
  <si>
    <t>Completed Day 6</t>
  </si>
  <si>
    <t>SAVE</t>
  </si>
  <si>
    <t>DESKT</t>
  </si>
  <si>
    <t>On_save_as, on_save, on_open function set up</t>
  </si>
  <si>
    <t>Completed Day 2</t>
  </si>
  <si>
    <t>Same for Store and Desktop (Catch up from SP3)</t>
  </si>
  <si>
    <t>ORDER</t>
  </si>
  <si>
    <t>Handle exceptions for above functions</t>
  </si>
  <si>
    <t>Same for Store and Order (Catch up from SP3)</t>
  </si>
  <si>
    <t>In Work</t>
  </si>
  <si>
    <t xml:space="preserve">do not have time </t>
  </si>
  <si>
    <t>Test error handling by writing out a file and analyze format (Catch up from SP3)</t>
  </si>
  <si>
    <t>Store: save customer and load customer using input/putput streams</t>
  </si>
  <si>
    <t>QRAM</t>
  </si>
  <si>
    <t>I am late in submission</t>
  </si>
  <si>
    <t>Store and display additional RAM data</t>
  </si>
  <si>
    <t>Implement ostream and istream to Customer</t>
  </si>
  <si>
    <t>Same for Store and Desktop</t>
  </si>
  <si>
    <t>unified dialog for customer</t>
  </si>
  <si>
    <t>Completed Day 7</t>
  </si>
  <si>
    <t>Ability to enter RAM in insert_peripheral</t>
  </si>
  <si>
    <t>CUST</t>
  </si>
  <si>
    <t>Store adjusted to load and store RAM objects (incomplete</t>
  </si>
  <si>
    <t>SCROL</t>
  </si>
  <si>
    <t>Make the main window’s data area scrollable</t>
  </si>
  <si>
    <t>TBAR</t>
  </si>
  <si>
    <t>Access key functionality with a toolbar AND menu</t>
  </si>
  <si>
    <t>Replace Insert Desktop dialogs with single dialog</t>
  </si>
  <si>
    <t>Replace Insert Option dialogs with single dialog</t>
  </si>
  <si>
    <t>Same for Store and Order</t>
  </si>
  <si>
    <t>Replace Insert Order dialogs with single dialog</t>
  </si>
  <si>
    <t>Test error handling by writing out a file and analyze format</t>
  </si>
  <si>
    <t>Product Name:</t>
  </si>
  <si>
    <t>Exceptional Laptops and Supercomputers Always (ELSA)</t>
  </si>
  <si>
    <t>Team ID:</t>
  </si>
  <si>
    <t>Team Happy Face</t>
  </si>
  <si>
    <t>Team Member Name</t>
  </si>
  <si>
    <t>Initials</t>
  </si>
  <si>
    <t>Student ID</t>
  </si>
  <si>
    <t>Required</t>
  </si>
  <si>
    <t>Devasri Warrier</t>
  </si>
  <si>
    <t>DW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</si>
  <si>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</si>
  <si>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</si>
  <si>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</si>
  <si>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</si>
  <si>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</si>
  <si>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</si>
  <si>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</si>
  <si>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</si>
  <si>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</si>
  <si>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</si>
  <si>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Priority</t>
  </si>
  <si>
    <t>Bonus</t>
  </si>
  <si>
    <t>Est</t>
  </si>
  <si>
    <t>Planned</t>
  </si>
  <si>
    <t>As a...</t>
  </si>
  <si>
    <t>I want to...</t>
  </si>
  <si>
    <t>So that I can…</t>
  </si>
  <si>
    <t>Finished in Sprint 1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</si>
  <si>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</si>
  <si>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</si>
  <si>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</si>
  <si>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</si>
  <si>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</si>
  <si>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</si>
  <si>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</si>
  <si>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Define a new desktop configuration from options</t>
  </si>
  <si>
    <t>Can quickly customize products for my customers</t>
  </si>
  <si>
    <t>Associate a customer with one or more desktops into an order</t>
  </si>
  <si>
    <t>Keep track of who has bought what</t>
  </si>
  <si>
    <t>Finished in Sprint 2</t>
  </si>
  <si>
    <t>Replace text interface with GUI main window</t>
  </si>
  <si>
    <t>Use it more easily</t>
  </si>
  <si>
    <t>Recommend baselining Nim from Lecture 13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</si>
  <si>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</si>
  <si>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</si>
  <si>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</si>
  <si>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</si>
  <si>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</si>
  <si>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</si>
  <si>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</si>
  <si>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</si>
  <si>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</si>
  <si>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</si>
  <si>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</si>
  <si>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Finished in Sprint 4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</si>
  <si>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</si>
  <si>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</si>
  <si>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</si>
  <si>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</si>
  <si>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Save the data to a specified file (File &gt; Save As)</t>
  </si>
  <si>
    <t>Use Gtk::FileChooser</t>
  </si>
  <si>
    <t>Load the data from a specified file (File &gt; Open)</t>
  </si>
  <si>
    <t>In Test</t>
  </si>
  <si>
    <t>Customer</t>
  </si>
  <si>
    <t>Ensure I purchase the correct product</t>
  </si>
  <si>
    <t>NOT WORKING :(</t>
  </si>
  <si>
    <t>DCUST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</si>
  <si>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</si>
  <si>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</si>
  <si>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</si>
  <si>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</si>
  <si>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</si>
  <si>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</si>
  <si>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</si>
  <si>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</si>
  <si>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DOPT</t>
  </si>
  <si>
    <t>DDESK</t>
  </si>
  <si>
    <t>More quickly access the behaviors I need</t>
  </si>
  <si>
    <t>You can baseline this code from Nim’s Mainwin::Mainwin as well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</si>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</sst>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4">
    <font>
      <sz val="10.0"/>
      <color rgb="FF000000"/>
      <name val="Arial"/>
    </font>
    <font>
      <b/>
      <sz val="10.0"/>
      <color rgb="FF000000"/>
      <name val="Arial"/>
    </font>
    <font>
      <b/>
      <sz val="14.0"/>
      <color rgb="FF000000"/>
      <name val="Arial"/>
    </font>
    <font>
      <b/>
      <sz val="10.0"/>
      <color rgb="FFFFFFFF"/>
      <name val="Arial"/>
    </font>
    <font>
      <sz val="10.0"/>
      <color theme="1"/>
      <name val="Arial"/>
    </font>
    <font>
      <b/>
      <sz val="10.0"/>
      <color rgb="FFFF0000"/>
      <name val="Arial"/>
    </font>
    <font>
      <sz val="10.0"/>
      <name val="Arial"/>
    </font>
    <font>
      <color rgb="FF000000"/>
      <name val="Arial"/>
    </font>
    <font>
      <b/>
      <sz val="12.0"/>
      <color rgb="FF000000"/>
      <name val="Arial"/>
    </font>
    <font/>
    <font>
      <b/>
      <sz val="10.0"/>
      <color theme="1"/>
      <name val="Arial"/>
    </font>
    <font>
      <color theme="1"/>
      <name val="Calibri"/>
    </font>
    <font>
      <b/>
      <sz val="10.0"/>
      <color rgb="FFFF420E"/>
      <name val="Arial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8FB98"/>
        <bgColor rgb="FF98FB9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1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5" xfId="0" applyAlignment="1" applyFont="1" applyNumberFormat="1">
      <alignment horizontal="right" shrinkToFit="0" vertical="bottom" wrapText="0"/>
    </xf>
    <xf borderId="0" fillId="0" fontId="1" numFmtId="165" xfId="0" applyAlignment="1" applyFont="1" applyNumberFormat="1">
      <alignment shrinkToFit="0" vertical="bottom" wrapText="0"/>
    </xf>
    <xf borderId="1" fillId="2" fontId="3" numFmtId="0" xfId="0" applyAlignment="1" applyBorder="1" applyFill="1" applyFont="1">
      <alignment shrinkToFit="0" vertical="bottom" wrapText="0"/>
    </xf>
    <xf borderId="0" fillId="0" fontId="4" numFmtId="0" xfId="0" applyAlignment="1" applyFont="1">
      <alignment shrinkToFit="0" vertical="top" wrapText="0"/>
    </xf>
    <xf borderId="1" fillId="3" fontId="4" numFmtId="0" xfId="0" applyAlignment="1" applyBorder="1" applyFill="1" applyFont="1">
      <alignment readingOrder="0" shrinkToFit="0" vertical="top" wrapText="0"/>
    </xf>
    <xf borderId="1" fillId="3" fontId="5" numFmtId="0" xfId="0" applyAlignment="1" applyBorder="1" applyFont="1">
      <alignment readingOrder="0" shrinkToFit="0" vertical="top" wrapText="1"/>
    </xf>
    <xf borderId="1" fillId="3" fontId="6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4" fontId="7" numFmtId="0" xfId="0" applyAlignment="1" applyFill="1" applyFont="1">
      <alignment horizontal="left" readingOrder="0"/>
    </xf>
    <xf borderId="1" fillId="3" fontId="4" numFmtId="0" xfId="0" applyAlignment="1" applyBorder="1" applyFont="1">
      <alignment shrinkToFit="0" vertical="top" wrapText="0"/>
    </xf>
    <xf borderId="1" fillId="3" fontId="4" numFmtId="0" xfId="0" applyAlignment="1" applyBorder="1" applyFont="1">
      <alignment shrinkToFit="0" vertical="top" wrapText="1"/>
    </xf>
    <xf borderId="1" fillId="3" fontId="4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top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horizontal="center" shrinkToFit="0" vertical="top" wrapText="0"/>
    </xf>
    <xf borderId="0" fillId="0" fontId="0" numFmtId="0" xfId="0" applyAlignment="1" applyFont="1">
      <alignment shrinkToFit="0" vertical="top" wrapText="0"/>
    </xf>
    <xf borderId="2" fillId="3" fontId="8" numFmtId="0" xfId="0" applyAlignment="1" applyBorder="1" applyFont="1">
      <alignment readingOrder="0" shrinkToFit="0" vertical="top" wrapText="0"/>
    </xf>
    <xf borderId="3" fillId="0" fontId="9" numFmtId="0" xfId="0" applyBorder="1" applyFont="1"/>
    <xf borderId="4" fillId="0" fontId="9" numFmtId="0" xfId="0" applyBorder="1" applyFont="1"/>
    <xf borderId="5" fillId="3" fontId="1" numFmtId="0" xfId="0" applyAlignment="1" applyBorder="1" applyFont="1">
      <alignment readingOrder="0" shrinkToFit="0" vertical="top" wrapText="0"/>
    </xf>
    <xf borderId="6" fillId="0" fontId="9" numFmtId="0" xfId="0" applyBorder="1" applyFont="1"/>
    <xf borderId="7" fillId="0" fontId="9" numFmtId="0" xfId="0" applyBorder="1" applyFont="1"/>
    <xf borderId="8" fillId="3" fontId="1" numFmtId="0" xfId="0" applyAlignment="1" applyBorder="1" applyFont="1">
      <alignment readingOrder="0" shrinkToFit="0" vertical="top" wrapText="0"/>
    </xf>
    <xf borderId="8" fillId="3" fontId="1" numFmtId="0" xfId="0" applyAlignment="1" applyBorder="1" applyFont="1">
      <alignment horizontal="left" readingOrder="0" shrinkToFit="0" vertical="top" wrapText="0"/>
    </xf>
    <xf borderId="0" fillId="0" fontId="10" numFmtId="0" xfId="0" applyAlignment="1" applyFont="1">
      <alignment horizontal="center" shrinkToFit="0" vertical="top" wrapText="0"/>
    </xf>
    <xf borderId="0" fillId="0" fontId="1" numFmtId="0" xfId="0" applyAlignment="1" applyFont="1">
      <alignment horizontal="right" shrinkToFit="0" vertical="top" wrapText="0"/>
    </xf>
    <xf borderId="9" fillId="0" fontId="1" numFmtId="0" xfId="0" applyAlignment="1" applyBorder="1" applyFont="1">
      <alignment shrinkToFit="0" vertical="top" wrapText="0"/>
    </xf>
    <xf borderId="0" fillId="0" fontId="4" numFmtId="0" xfId="0" applyAlignment="1" applyFont="1">
      <alignment horizontal="center" shrinkToFit="0" vertical="top" wrapText="0"/>
    </xf>
    <xf borderId="0" fillId="0" fontId="3" numFmtId="0" xfId="0" applyAlignment="1" applyFont="1">
      <alignment shrinkToFit="0" vertical="top" wrapText="0"/>
    </xf>
    <xf borderId="0" fillId="0" fontId="5" numFmtId="0" xfId="0" applyAlignment="1" applyFont="1">
      <alignment shrinkToFit="0" vertical="top" wrapText="0"/>
    </xf>
    <xf borderId="0" fillId="0" fontId="10" numFmtId="0" xfId="0" applyAlignment="1" applyFont="1">
      <alignment shrinkToFit="0" vertical="top" wrapText="0"/>
    </xf>
    <xf borderId="1" fillId="2" fontId="3" numFmtId="0" xfId="0" applyAlignment="1" applyBorder="1" applyFont="1">
      <alignment shrinkToFit="0" vertical="top" wrapText="0"/>
    </xf>
    <xf borderId="10" fillId="0" fontId="4" numFmtId="0" xfId="0" applyAlignment="1" applyBorder="1" applyFont="1">
      <alignment shrinkToFit="0" vertical="top" wrapText="0"/>
    </xf>
    <xf borderId="10" fillId="0" fontId="4" numFmtId="0" xfId="0" applyAlignment="1" applyBorder="1" applyFont="1">
      <alignment horizontal="center" shrinkToFit="0" vertical="top" wrapText="0"/>
    </xf>
    <xf borderId="10" fillId="3" fontId="4" numFmtId="0" xfId="0" applyAlignment="1" applyBorder="1" applyFont="1">
      <alignment horizontal="center" readingOrder="0" shrinkToFit="0" vertical="top" wrapText="0"/>
    </xf>
    <xf borderId="10" fillId="0" fontId="10" numFmtId="0" xfId="0" applyAlignment="1" applyBorder="1" applyFont="1">
      <alignment shrinkToFit="0" vertical="top" wrapText="0"/>
    </xf>
    <xf borderId="10" fillId="0" fontId="4" numFmtId="0" xfId="0" applyAlignment="1" applyBorder="1" applyFont="1">
      <alignment shrinkToFit="0" vertical="top" wrapText="1"/>
    </xf>
    <xf borderId="10" fillId="5" fontId="4" numFmtId="0" xfId="0" applyAlignment="1" applyBorder="1" applyFill="1" applyFont="1">
      <alignment shrinkToFit="0" vertical="top" wrapText="0"/>
    </xf>
    <xf borderId="10" fillId="5" fontId="4" numFmtId="0" xfId="0" applyAlignment="1" applyBorder="1" applyFont="1">
      <alignment horizontal="center" shrinkToFit="0" vertical="top" wrapText="0"/>
    </xf>
    <xf borderId="0" fillId="0" fontId="11" numFmtId="0" xfId="0" applyFont="1"/>
    <xf borderId="0" fillId="0" fontId="12" numFmtId="0" xfId="0" applyAlignment="1" applyFont="1">
      <alignment shrinkToFit="0" vertical="top" wrapText="0"/>
    </xf>
    <xf borderId="10" fillId="0" fontId="6" numFmtId="0" xfId="0" applyAlignment="1" applyBorder="1" applyFont="1">
      <alignment readingOrder="0" shrinkToFit="0" vertical="top" wrapText="1"/>
    </xf>
    <xf borderId="10" fillId="3" fontId="4" numFmtId="0" xfId="0" applyAlignment="1" applyBorder="1" applyFont="1">
      <alignment horizontal="center" shrinkToFit="0" vertical="top" wrapText="0"/>
    </xf>
    <xf borderId="10" fillId="0" fontId="13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243049047173"/>
          <c:y val="0.161934673366834"/>
          <c:w val="0.884348641049672"/>
          <c:h val="0.6356783919597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'Product Backlog'!$A$12:$A$17</c:f>
            </c:numRef>
          </c:xVal>
          <c:yVal>
            <c:numRef>
              <c:f>'Product Backlog'!$B$12:$B$17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44941"/>
        <c:axId val="1264203929"/>
      </c:scatterChart>
      <c:valAx>
        <c:axId val="188744941"/>
        <c:scaling>
          <c:orientation val="minMax"/>
          <c:max val="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Sprints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64203929"/>
      </c:valAx>
      <c:valAx>
        <c:axId val="1264203929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Features Remaining at end of Sprint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8744941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04 Backlog'!$B$7:$B$14</c:f>
            </c:numRef>
          </c:val>
          <c:smooth val="0"/>
        </c:ser>
        <c:axId val="1648313063"/>
        <c:axId val="615385621"/>
      </c:lineChart>
      <c:catAx>
        <c:axId val="1648313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15385621"/>
      </c:catAx>
      <c:valAx>
        <c:axId val="615385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48313063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03 Backlog'!$B$7:$B$14</c:f>
            </c:numRef>
          </c:val>
          <c:smooth val="0"/>
        </c:ser>
        <c:axId val="943830554"/>
        <c:axId val="1399804701"/>
      </c:lineChart>
      <c:catAx>
        <c:axId val="943830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99804701"/>
      </c:catAx>
      <c:valAx>
        <c:axId val="1399804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43830554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1962150</xdr:colOff>
      <xdr:row>1</xdr:row>
      <xdr:rowOff>38100</xdr:rowOff>
    </xdr:from>
    <xdr:ext cx="5448300" cy="28194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57150</xdr:rowOff>
    </xdr:from>
    <xdr:ext cx="3486150" cy="18383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57150</xdr:rowOff>
    </xdr:from>
    <xdr:ext cx="3486150" cy="1838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0"/>
    <col customWidth="1" min="3" max="3" width="8.57"/>
    <col customWidth="1" min="4" max="4" width="7.14"/>
    <col customWidth="1" min="5" max="5" width="4.43"/>
    <col customWidth="1" min="6" max="6" width="8.43"/>
    <col customWidth="1" min="7" max="7" width="35.14"/>
    <col customWidth="1" min="8" max="8" width="13.0"/>
    <col customWidth="1" min="9" max="9" width="45.57"/>
    <col customWidth="1" min="10" max="10" width="37.0"/>
    <col customWidth="1" min="11" max="11" width="62.29"/>
    <col customWidth="1" min="12" max="26" width="8.71"/>
  </cols>
  <sheetData>
    <row r="1" ht="12.75" customHeight="1">
      <c r="A1" s="9" t="s">
        <v>66</v>
      </c>
      <c r="B1" s="22" t="s">
        <v>67</v>
      </c>
      <c r="H1" s="23"/>
      <c r="I1" s="24" t="s">
        <v>1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2.75" customHeight="1">
      <c r="A2" s="9" t="s">
        <v>68</v>
      </c>
      <c r="B2" s="26" t="s">
        <v>69</v>
      </c>
      <c r="C2" s="27"/>
      <c r="D2" s="27"/>
      <c r="E2" s="27"/>
      <c r="F2" s="27"/>
      <c r="G2" s="28"/>
      <c r="H2" s="23"/>
      <c r="I2" s="23"/>
      <c r="J2" s="23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2.75" customHeight="1">
      <c r="A3" s="9"/>
      <c r="B3" s="9"/>
      <c r="C3" s="23"/>
      <c r="D3" s="23"/>
      <c r="E3" s="23"/>
      <c r="F3" s="23"/>
      <c r="G3" s="23"/>
      <c r="H3" s="23"/>
      <c r="I3" s="23"/>
      <c r="J3" s="23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2.75" customHeight="1">
      <c r="A4" s="9"/>
      <c r="B4" s="23" t="s">
        <v>70</v>
      </c>
      <c r="C4" s="23"/>
      <c r="D4" s="23"/>
      <c r="E4" s="23"/>
      <c r="F4" s="23"/>
      <c r="G4" s="23"/>
      <c r="H4" s="23" t="s">
        <v>71</v>
      </c>
      <c r="I4" s="23" t="s">
        <v>72</v>
      </c>
      <c r="J4" s="23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2.75" customHeight="1">
      <c r="A5" s="9" t="s">
        <v>73</v>
      </c>
      <c r="B5" s="29" t="s">
        <v>74</v>
      </c>
      <c r="C5" s="30"/>
      <c r="D5" s="30"/>
      <c r="E5" s="30"/>
      <c r="F5" s="30"/>
      <c r="G5" s="31"/>
      <c r="H5" s="32" t="s">
        <v>75</v>
      </c>
      <c r="I5" s="33">
        <v>1.001556613E9</v>
      </c>
      <c r="J5" s="23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2.75" customHeight="1">
      <c r="J6" s="23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2.75" customHeight="1">
      <c r="J7" s="23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2.75" customHeight="1">
      <c r="J8" s="23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2.75" customHeight="1"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2.75" customHeight="1">
      <c r="J10" s="23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2.75" customHeight="1">
      <c r="A11" s="34" t="s">
        <v>0</v>
      </c>
      <c r="B11" s="35" t="s">
        <v>7</v>
      </c>
      <c r="C11" s="36" t="s">
        <v>76</v>
      </c>
      <c r="D11" s="36"/>
      <c r="E11" s="23"/>
      <c r="F11" s="23"/>
      <c r="G11" s="23" t="s">
        <v>77</v>
      </c>
      <c r="H11" s="23"/>
      <c r="I11" s="23"/>
      <c r="J11" s="23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2.75" customHeight="1">
      <c r="A12" s="37">
        <v>0.0</v>
      </c>
      <c r="B12" s="23">
        <f>COUNT(B24:B127)</f>
        <v>22</v>
      </c>
      <c r="C12" s="36"/>
      <c r="D12" s="36"/>
      <c r="E12" s="23"/>
      <c r="F12" s="38" t="s">
        <v>78</v>
      </c>
      <c r="G12" s="23" t="s">
        <v>79</v>
      </c>
      <c r="H12" s="23"/>
      <c r="I12" s="23"/>
      <c r="J12" s="23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2.75" customHeight="1">
      <c r="A13" s="37">
        <v>1.0</v>
      </c>
      <c r="B13" s="23">
        <f t="shared" ref="B13:B17" si="1">B12-C13</f>
        <v>18</v>
      </c>
      <c r="C13" s="36">
        <f>COUNTIF(G$24:G$101,"Finished in Sprint 1")</f>
        <v>4</v>
      </c>
      <c r="D13" s="36"/>
      <c r="E13" s="23"/>
      <c r="F13" s="38">
        <v>1.0</v>
      </c>
      <c r="G13" s="23" t="s">
        <v>80</v>
      </c>
      <c r="H13" s="23"/>
      <c r="I13" s="23"/>
      <c r="J13" s="23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2.75" customHeight="1">
      <c r="A14" s="37">
        <v>2.0</v>
      </c>
      <c r="B14" s="23">
        <f t="shared" si="1"/>
        <v>15</v>
      </c>
      <c r="C14" s="36">
        <f>COUNTIF(G$24:G$101,"Finished in Sprint 2")</f>
        <v>3</v>
      </c>
      <c r="D14" s="36"/>
      <c r="E14" s="23"/>
      <c r="F14" s="38">
        <v>2.0</v>
      </c>
      <c r="G14" s="23" t="s">
        <v>81</v>
      </c>
      <c r="H14" s="23"/>
      <c r="I14" s="23"/>
      <c r="J14" s="23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2.75" customHeight="1">
      <c r="A15" s="37">
        <v>3.0</v>
      </c>
      <c r="B15" s="23">
        <f t="shared" si="1"/>
        <v>15</v>
      </c>
      <c r="C15" s="36">
        <f>COUNTIF(G$24:G$101,"Finished in Sprint 3")</f>
        <v>0</v>
      </c>
      <c r="D15" s="36"/>
      <c r="E15" s="23"/>
      <c r="F15" s="38">
        <v>3.0</v>
      </c>
      <c r="G15" s="23" t="s">
        <v>82</v>
      </c>
      <c r="H15" s="23"/>
      <c r="I15" s="23"/>
      <c r="J15" s="23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2.75" customHeight="1">
      <c r="A16" s="37">
        <v>4.0</v>
      </c>
      <c r="B16" s="23">
        <f t="shared" si="1"/>
        <v>11</v>
      </c>
      <c r="C16" s="36">
        <f t="shared" ref="C16:C17" si="2">COUNTIF(G$24:G$101,"Finished in Sprint 4")</f>
        <v>4</v>
      </c>
      <c r="D16" s="36"/>
      <c r="E16" s="23"/>
      <c r="F16" s="38"/>
      <c r="G16" s="23"/>
      <c r="H16" s="23"/>
      <c r="I16" s="23"/>
      <c r="J16" s="23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2.75" customHeight="1">
      <c r="A17" s="37">
        <v>5.0</v>
      </c>
      <c r="B17" s="23">
        <f t="shared" si="1"/>
        <v>7</v>
      </c>
      <c r="C17" s="36">
        <f t="shared" si="2"/>
        <v>4</v>
      </c>
      <c r="D17" s="36"/>
      <c r="E17" s="23"/>
      <c r="F17" s="38"/>
      <c r="G17" s="23"/>
      <c r="H17" s="23"/>
      <c r="I17" s="23"/>
      <c r="J17" s="23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2.75" customHeight="1">
      <c r="A18" s="37"/>
      <c r="B18" s="23"/>
      <c r="C18" s="23"/>
      <c r="D18" s="23"/>
      <c r="E18" s="23"/>
      <c r="F18" s="38"/>
      <c r="G18" s="23"/>
      <c r="H18" s="23"/>
      <c r="I18" s="23"/>
      <c r="J18" s="23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2.75" customHeight="1">
      <c r="A19" s="9"/>
      <c r="B19" s="23"/>
      <c r="C19" s="23"/>
      <c r="D19" s="23"/>
      <c r="E19" s="23"/>
      <c r="F19" s="23"/>
      <c r="G19" s="23"/>
      <c r="H19" s="23"/>
      <c r="I19" s="23"/>
      <c r="J19" s="23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2.75" customHeight="1">
      <c r="A20" s="9"/>
      <c r="B20" s="23"/>
      <c r="C20" s="23"/>
      <c r="D20" s="23"/>
      <c r="E20" s="23"/>
      <c r="F20" s="23"/>
      <c r="G20" s="23"/>
      <c r="H20" s="39" t="s">
        <v>83</v>
      </c>
      <c r="I20" s="23"/>
      <c r="J20" s="23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2.75" customHeight="1">
      <c r="A21" s="23"/>
      <c r="B21" s="23"/>
      <c r="C21" s="23"/>
      <c r="D21" s="23"/>
      <c r="E21" s="23"/>
      <c r="F21" s="23"/>
      <c r="G21" s="23"/>
      <c r="H21" s="23" t="s">
        <v>84</v>
      </c>
      <c r="I21" s="23"/>
      <c r="J21" s="23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2.75" customHeight="1">
      <c r="A22" s="40"/>
      <c r="B22" s="40"/>
      <c r="C22" s="40"/>
      <c r="D22" s="40"/>
      <c r="E22" s="40"/>
      <c r="F22" s="34" t="s">
        <v>85</v>
      </c>
      <c r="H22" s="40"/>
      <c r="I22" s="40"/>
      <c r="J22" s="4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41" t="s">
        <v>18</v>
      </c>
      <c r="B23" s="41" t="s">
        <v>86</v>
      </c>
      <c r="C23" s="41" t="s">
        <v>73</v>
      </c>
      <c r="D23" s="41" t="s">
        <v>87</v>
      </c>
      <c r="E23" s="41" t="s">
        <v>88</v>
      </c>
      <c r="F23" s="41" t="s">
        <v>89</v>
      </c>
      <c r="G23" s="41" t="s">
        <v>21</v>
      </c>
      <c r="H23" s="41" t="s">
        <v>90</v>
      </c>
      <c r="I23" s="41" t="s">
        <v>91</v>
      </c>
      <c r="J23" s="41" t="s">
        <v>92</v>
      </c>
      <c r="K23" s="41" t="s">
        <v>22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42" t="s">
        <v>55</v>
      </c>
      <c r="B24" s="43">
        <v>1.0</v>
      </c>
      <c r="C24" s="43">
        <v>1.0</v>
      </c>
      <c r="D24" s="43"/>
      <c r="E24" s="43">
        <v>3.0</v>
      </c>
      <c r="F24" s="44">
        <v>1.0</v>
      </c>
      <c r="G24" s="44" t="s">
        <v>93</v>
      </c>
      <c r="H24" s="45" t="s">
        <v>94</v>
      </c>
      <c r="I24" s="46" t="s">
        <v>95</v>
      </c>
      <c r="J24" s="46" t="s">
        <v>96</v>
      </c>
      <c r="K24" s="4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42" t="s">
        <v>97</v>
      </c>
      <c r="B25" s="43">
        <v>2.0</v>
      </c>
      <c r="C25" s="43">
        <v>1.0</v>
      </c>
      <c r="D25" s="43"/>
      <c r="E25" s="43">
        <v>8.0</v>
      </c>
      <c r="F25" s="44">
        <v>1.0</v>
      </c>
      <c r="G25" s="44" t="s">
        <v>93</v>
      </c>
      <c r="H25" s="45" t="s">
        <v>98</v>
      </c>
      <c r="I25" s="46" t="s">
        <v>99</v>
      </c>
      <c r="J25" s="46" t="s">
        <v>100</v>
      </c>
      <c r="K25" s="4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42" t="s">
        <v>36</v>
      </c>
      <c r="B26" s="43">
        <v>3.0</v>
      </c>
      <c r="C26" s="43">
        <v>1.0</v>
      </c>
      <c r="D26" s="43"/>
      <c r="E26" s="43">
        <v>8.0</v>
      </c>
      <c r="F26" s="44">
        <v>1.0</v>
      </c>
      <c r="G26" s="44" t="s">
        <v>93</v>
      </c>
      <c r="H26" s="45" t="s">
        <v>94</v>
      </c>
      <c r="I26" s="46" t="s">
        <v>101</v>
      </c>
      <c r="J26" s="46" t="s">
        <v>102</v>
      </c>
      <c r="K26" s="4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42" t="s">
        <v>40</v>
      </c>
      <c r="B27" s="43">
        <v>4.0</v>
      </c>
      <c r="C27" s="43">
        <v>1.0</v>
      </c>
      <c r="D27" s="43"/>
      <c r="E27" s="43">
        <v>13.0</v>
      </c>
      <c r="F27" s="44">
        <v>1.0</v>
      </c>
      <c r="G27" s="44" t="s">
        <v>93</v>
      </c>
      <c r="H27" s="45" t="s">
        <v>94</v>
      </c>
      <c r="I27" s="46" t="s">
        <v>103</v>
      </c>
      <c r="J27" s="46" t="s">
        <v>104</v>
      </c>
      <c r="K27" s="4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47" t="s">
        <v>23</v>
      </c>
      <c r="B28" s="48">
        <v>5.0</v>
      </c>
      <c r="C28" s="48">
        <v>2.0</v>
      </c>
      <c r="D28" s="48"/>
      <c r="E28" s="48">
        <v>21.0</v>
      </c>
      <c r="F28" s="44">
        <v>2.0</v>
      </c>
      <c r="G28" s="44" t="s">
        <v>105</v>
      </c>
      <c r="H28" s="45" t="s">
        <v>94</v>
      </c>
      <c r="I28" s="46" t="s">
        <v>106</v>
      </c>
      <c r="J28" s="46" t="s">
        <v>107</v>
      </c>
      <c r="K28" s="46" t="s">
        <v>108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47" t="s">
        <v>32</v>
      </c>
      <c r="B29" s="48">
        <v>6.0</v>
      </c>
      <c r="C29" s="48">
        <v>2.0</v>
      </c>
      <c r="D29" s="48"/>
      <c r="E29" s="48">
        <v>5.0</v>
      </c>
      <c r="F29" s="44">
        <v>2.0</v>
      </c>
      <c r="G29" s="44" t="s">
        <v>105</v>
      </c>
      <c r="H29" s="45" t="s">
        <v>94</v>
      </c>
      <c r="I29" s="46" t="s">
        <v>109</v>
      </c>
      <c r="J29" s="46" t="s">
        <v>110</v>
      </c>
      <c r="K29" s="46" t="s">
        <v>111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47" t="s">
        <v>112</v>
      </c>
      <c r="B30" s="48">
        <v>7.0</v>
      </c>
      <c r="C30" s="48">
        <v>2.0</v>
      </c>
      <c r="D30" s="48"/>
      <c r="E30" s="48">
        <v>8.0</v>
      </c>
      <c r="F30" s="44">
        <v>2.0</v>
      </c>
      <c r="G30" s="44" t="s">
        <v>105</v>
      </c>
      <c r="H30" s="45" t="s">
        <v>94</v>
      </c>
      <c r="I30" s="49" t="s">
        <v>113</v>
      </c>
      <c r="J30" s="49" t="s">
        <v>114</v>
      </c>
      <c r="K30" s="46" t="s">
        <v>115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47" t="s">
        <v>116</v>
      </c>
      <c r="B31" s="48">
        <v>8.0</v>
      </c>
      <c r="C31" s="48">
        <v>2.0</v>
      </c>
      <c r="D31" s="48"/>
      <c r="E31" s="48">
        <v>1.0</v>
      </c>
      <c r="F31" s="44">
        <v>2.0</v>
      </c>
      <c r="H31" s="45" t="s">
        <v>117</v>
      </c>
      <c r="I31" s="46" t="s">
        <v>118</v>
      </c>
      <c r="J31" s="46" t="s">
        <v>119</v>
      </c>
      <c r="K31" s="46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2.75" customHeight="1">
      <c r="A32" s="42" t="s">
        <v>35</v>
      </c>
      <c r="B32" s="43">
        <v>9.0</v>
      </c>
      <c r="C32" s="43">
        <v>3.0</v>
      </c>
      <c r="D32" s="43"/>
      <c r="E32" s="43">
        <v>13.0</v>
      </c>
      <c r="F32" s="44">
        <v>3.0</v>
      </c>
      <c r="G32" s="44" t="s">
        <v>120</v>
      </c>
      <c r="H32" s="45" t="s">
        <v>121</v>
      </c>
      <c r="I32" s="46" t="s">
        <v>122</v>
      </c>
      <c r="J32" s="46" t="s">
        <v>123</v>
      </c>
      <c r="K32" s="46" t="s">
        <v>124</v>
      </c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2.75" customHeight="1">
      <c r="A33" s="42" t="s">
        <v>28</v>
      </c>
      <c r="B33" s="43">
        <v>10.0</v>
      </c>
      <c r="C33" s="43">
        <v>3.0</v>
      </c>
      <c r="D33" s="43"/>
      <c r="E33" s="43">
        <v>5.0</v>
      </c>
      <c r="F33" s="44">
        <v>3.0</v>
      </c>
      <c r="G33" s="44" t="s">
        <v>120</v>
      </c>
      <c r="H33" s="45" t="s">
        <v>121</v>
      </c>
      <c r="I33" s="46" t="s">
        <v>125</v>
      </c>
      <c r="J33" s="46" t="s">
        <v>123</v>
      </c>
      <c r="K33" s="46" t="s">
        <v>126</v>
      </c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2.75" customHeight="1">
      <c r="A34" s="42" t="s">
        <v>29</v>
      </c>
      <c r="B34" s="43">
        <v>11.0</v>
      </c>
      <c r="C34" s="43">
        <v>3.0</v>
      </c>
      <c r="D34" s="43"/>
      <c r="E34" s="43">
        <v>8.0</v>
      </c>
      <c r="F34" s="44">
        <v>3.0</v>
      </c>
      <c r="G34" s="44" t="s">
        <v>120</v>
      </c>
      <c r="H34" s="45" t="s">
        <v>121</v>
      </c>
      <c r="I34" s="46" t="s">
        <v>127</v>
      </c>
      <c r="J34" s="46" t="s">
        <v>123</v>
      </c>
      <c r="K34" s="46" t="s">
        <v>126</v>
      </c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2.75" customHeight="1">
      <c r="A35" s="47" t="s">
        <v>47</v>
      </c>
      <c r="B35" s="48">
        <v>12.0</v>
      </c>
      <c r="C35" s="48">
        <v>4.0</v>
      </c>
      <c r="D35" s="48"/>
      <c r="E35" s="48">
        <v>21.0</v>
      </c>
      <c r="F35" s="44">
        <v>3.0</v>
      </c>
      <c r="G35" s="44" t="s">
        <v>128</v>
      </c>
      <c r="H35" s="45" t="s">
        <v>129</v>
      </c>
      <c r="I35" s="46" t="s">
        <v>49</v>
      </c>
      <c r="J35" s="46" t="s">
        <v>130</v>
      </c>
      <c r="K35" s="51" t="s">
        <v>131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47" t="s">
        <v>132</v>
      </c>
      <c r="B36" s="48">
        <v>13.0</v>
      </c>
      <c r="C36" s="48">
        <v>4.0</v>
      </c>
      <c r="D36" s="48"/>
      <c r="E36" s="48">
        <v>8.0</v>
      </c>
      <c r="F36" s="44">
        <v>3.0</v>
      </c>
      <c r="G36" s="44" t="s">
        <v>120</v>
      </c>
      <c r="H36" s="45" t="s">
        <v>94</v>
      </c>
      <c r="I36" s="51" t="s">
        <v>52</v>
      </c>
      <c r="J36" s="46" t="s">
        <v>133</v>
      </c>
      <c r="K36" s="46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2.75" customHeight="1">
      <c r="A37" s="42"/>
      <c r="B37" s="43"/>
      <c r="C37" s="43"/>
      <c r="D37" s="43"/>
      <c r="E37" s="43"/>
      <c r="F37" s="52"/>
      <c r="G37" s="52"/>
      <c r="H37" s="45"/>
      <c r="I37" s="46"/>
      <c r="J37" s="46"/>
      <c r="K37" s="46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2.75" customHeight="1">
      <c r="A38" s="42"/>
      <c r="B38" s="43"/>
      <c r="C38" s="43"/>
      <c r="D38" s="43"/>
      <c r="E38" s="43"/>
      <c r="F38" s="52"/>
      <c r="G38" s="52"/>
      <c r="H38" s="45"/>
      <c r="I38" s="53" t="s">
        <v>134</v>
      </c>
      <c r="J38" s="46"/>
      <c r="K38" s="46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2.75" customHeight="1">
      <c r="A39" s="42"/>
      <c r="B39" s="43"/>
      <c r="C39" s="43"/>
      <c r="D39" s="43"/>
      <c r="E39" s="43"/>
      <c r="F39" s="52"/>
      <c r="G39" s="52"/>
      <c r="H39" s="45"/>
      <c r="I39" s="46"/>
      <c r="J39" s="46"/>
      <c r="K39" s="46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42" t="s">
        <v>135</v>
      </c>
      <c r="B40" s="43">
        <v>14.0</v>
      </c>
      <c r="C40" s="43"/>
      <c r="D40" s="43">
        <v>25.0</v>
      </c>
      <c r="E40" s="43">
        <v>13.0</v>
      </c>
      <c r="F40" s="52"/>
      <c r="G40" s="52"/>
      <c r="H40" s="45" t="s">
        <v>129</v>
      </c>
      <c r="I40" s="46" t="s">
        <v>136</v>
      </c>
      <c r="J40" s="46" t="s">
        <v>130</v>
      </c>
      <c r="K40" s="46" t="s">
        <v>137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42" t="s">
        <v>138</v>
      </c>
      <c r="B41" s="43">
        <v>15.0</v>
      </c>
      <c r="C41" s="43"/>
      <c r="D41" s="43">
        <v>10.0</v>
      </c>
      <c r="E41" s="43">
        <v>5.0</v>
      </c>
      <c r="F41" s="52"/>
      <c r="G41" s="52"/>
      <c r="H41" s="45" t="s">
        <v>129</v>
      </c>
      <c r="I41" s="46" t="s">
        <v>139</v>
      </c>
      <c r="J41" s="46" t="s">
        <v>130</v>
      </c>
      <c r="K41" s="46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2.75" customHeight="1">
      <c r="A42" s="42" t="s">
        <v>140</v>
      </c>
      <c r="B42" s="43">
        <v>16.0</v>
      </c>
      <c r="C42" s="43"/>
      <c r="D42" s="43">
        <v>15.0</v>
      </c>
      <c r="E42" s="43">
        <v>8.0</v>
      </c>
      <c r="F42" s="52"/>
      <c r="G42" s="44" t="s">
        <v>43</v>
      </c>
      <c r="H42" s="45" t="s">
        <v>94</v>
      </c>
      <c r="I42" s="46" t="s">
        <v>64</v>
      </c>
      <c r="J42" s="46" t="s">
        <v>133</v>
      </c>
      <c r="K42" s="46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2.75" customHeight="1">
      <c r="A43" s="42" t="s">
        <v>141</v>
      </c>
      <c r="B43" s="43">
        <v>17.0</v>
      </c>
      <c r="C43" s="43"/>
      <c r="D43" s="43">
        <v>40.0</v>
      </c>
      <c r="E43" s="43">
        <v>21.0</v>
      </c>
      <c r="F43" s="52"/>
      <c r="G43" s="44" t="s">
        <v>43</v>
      </c>
      <c r="H43" s="45" t="s">
        <v>94</v>
      </c>
      <c r="I43" s="46" t="s">
        <v>62</v>
      </c>
      <c r="J43" s="46" t="s">
        <v>133</v>
      </c>
      <c r="K43" s="46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2.75" customHeight="1">
      <c r="A44" s="42" t="s">
        <v>142</v>
      </c>
      <c r="B44" s="43">
        <v>18.0</v>
      </c>
      <c r="C44" s="43"/>
      <c r="D44" s="43">
        <v>25.0</v>
      </c>
      <c r="E44" s="43">
        <v>13.0</v>
      </c>
      <c r="F44" s="52"/>
      <c r="G44" s="44" t="s">
        <v>43</v>
      </c>
      <c r="H44" s="45" t="s">
        <v>94</v>
      </c>
      <c r="I44" s="46" t="s">
        <v>61</v>
      </c>
      <c r="J44" s="46" t="s">
        <v>133</v>
      </c>
      <c r="K44" s="46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2.75" customHeight="1">
      <c r="A45" s="42" t="s">
        <v>59</v>
      </c>
      <c r="B45" s="43">
        <v>19.0</v>
      </c>
      <c r="C45" s="43"/>
      <c r="D45" s="43">
        <v>10.0</v>
      </c>
      <c r="E45" s="43">
        <v>5.0</v>
      </c>
      <c r="F45" s="52"/>
      <c r="G45" s="44" t="s">
        <v>43</v>
      </c>
      <c r="H45" s="45" t="s">
        <v>129</v>
      </c>
      <c r="I45" s="46" t="s">
        <v>60</v>
      </c>
      <c r="J45" s="46" t="s">
        <v>143</v>
      </c>
      <c r="K45" s="46" t="s">
        <v>144</v>
      </c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2.75" customHeight="1">
      <c r="A46" s="42" t="s">
        <v>57</v>
      </c>
      <c r="B46" s="43">
        <v>20.0</v>
      </c>
      <c r="C46" s="43"/>
      <c r="D46" s="43">
        <v>10.0</v>
      </c>
      <c r="E46" s="43">
        <v>5.0</v>
      </c>
      <c r="F46" s="52"/>
      <c r="G46" s="44" t="s">
        <v>43</v>
      </c>
      <c r="H46" s="45" t="s">
        <v>129</v>
      </c>
      <c r="I46" s="46" t="s">
        <v>58</v>
      </c>
      <c r="J46" s="46" t="s">
        <v>145</v>
      </c>
      <c r="K46" s="46" t="s">
        <v>146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42" t="s">
        <v>147</v>
      </c>
      <c r="B47" s="43">
        <v>21.0</v>
      </c>
      <c r="C47" s="43"/>
      <c r="D47" s="43">
        <v>25.0</v>
      </c>
      <c r="E47" s="43">
        <v>13.0</v>
      </c>
      <c r="F47" s="52"/>
      <c r="G47" s="52"/>
      <c r="H47" s="45" t="s">
        <v>98</v>
      </c>
      <c r="I47" s="46" t="s">
        <v>148</v>
      </c>
      <c r="J47" s="46" t="s">
        <v>149</v>
      </c>
      <c r="K47" s="46" t="s">
        <v>150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42" t="s">
        <v>151</v>
      </c>
      <c r="B48" s="43">
        <v>22.0</v>
      </c>
      <c r="C48" s="43"/>
      <c r="D48" s="43">
        <v>15.0</v>
      </c>
      <c r="E48" s="43">
        <v>8.0</v>
      </c>
      <c r="F48" s="52"/>
      <c r="G48" s="52"/>
      <c r="H48" s="45" t="s">
        <v>121</v>
      </c>
      <c r="I48" s="46" t="s">
        <v>152</v>
      </c>
      <c r="J48" s="46" t="s">
        <v>153</v>
      </c>
      <c r="K48" s="46" t="s">
        <v>154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42"/>
      <c r="B49" s="43"/>
      <c r="C49" s="43"/>
      <c r="D49" s="43"/>
      <c r="E49" s="43"/>
      <c r="F49" s="52"/>
      <c r="G49" s="52"/>
      <c r="H49" s="45"/>
      <c r="I49" s="46"/>
      <c r="J49" s="46"/>
      <c r="K49" s="46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42"/>
      <c r="B50" s="43"/>
      <c r="C50" s="43"/>
      <c r="D50" s="43"/>
      <c r="E50" s="43"/>
      <c r="F50" s="52"/>
      <c r="G50" s="52"/>
      <c r="H50" s="45"/>
      <c r="I50" s="46"/>
      <c r="J50" s="46"/>
      <c r="K50" s="4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42"/>
      <c r="B51" s="43"/>
      <c r="C51" s="43"/>
      <c r="D51" s="43"/>
      <c r="E51" s="43"/>
      <c r="F51" s="52"/>
      <c r="G51" s="52"/>
      <c r="H51" s="45"/>
      <c r="I51" s="46"/>
      <c r="J51" s="46"/>
      <c r="K51" s="4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42"/>
      <c r="B52" s="43"/>
      <c r="C52" s="43"/>
      <c r="D52" s="43"/>
      <c r="E52" s="43"/>
      <c r="F52" s="52"/>
      <c r="G52" s="52"/>
      <c r="H52" s="45"/>
      <c r="I52" s="46"/>
      <c r="J52" s="46"/>
      <c r="K52" s="4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42"/>
      <c r="B53" s="43"/>
      <c r="C53" s="43"/>
      <c r="D53" s="43"/>
      <c r="E53" s="43"/>
      <c r="F53" s="52"/>
      <c r="G53" s="52"/>
      <c r="H53" s="45"/>
      <c r="I53" s="46"/>
      <c r="J53" s="46"/>
      <c r="K53" s="4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42"/>
      <c r="B54" s="43"/>
      <c r="C54" s="43"/>
      <c r="D54" s="43"/>
      <c r="E54" s="43"/>
      <c r="F54" s="52"/>
      <c r="G54" s="52"/>
      <c r="H54" s="45"/>
      <c r="I54" s="46"/>
      <c r="J54" s="46"/>
      <c r="K54" s="4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42"/>
      <c r="B55" s="43"/>
      <c r="C55" s="43"/>
      <c r="D55" s="43"/>
      <c r="E55" s="43"/>
      <c r="F55" s="52"/>
      <c r="G55" s="52"/>
      <c r="H55" s="45"/>
      <c r="I55" s="46"/>
      <c r="J55" s="46"/>
      <c r="K55" s="4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42"/>
      <c r="B56" s="43"/>
      <c r="C56" s="43"/>
      <c r="D56" s="43"/>
      <c r="E56" s="43"/>
      <c r="F56" s="52"/>
      <c r="G56" s="52"/>
      <c r="H56" s="45"/>
      <c r="I56" s="42"/>
      <c r="J56" s="46"/>
      <c r="K56" s="46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42"/>
      <c r="B57" s="43"/>
      <c r="C57" s="43"/>
      <c r="D57" s="43"/>
      <c r="E57" s="43"/>
      <c r="F57" s="52"/>
      <c r="G57" s="52"/>
      <c r="H57" s="45"/>
      <c r="I57" s="42"/>
      <c r="J57" s="46"/>
      <c r="K57" s="4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42"/>
      <c r="B58" s="43"/>
      <c r="C58" s="43"/>
      <c r="D58" s="43"/>
      <c r="E58" s="43"/>
      <c r="F58" s="52"/>
      <c r="G58" s="52"/>
      <c r="H58" s="45"/>
      <c r="I58" s="42"/>
      <c r="J58" s="46"/>
      <c r="K58" s="46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42"/>
      <c r="B59" s="43"/>
      <c r="C59" s="43"/>
      <c r="D59" s="43"/>
      <c r="E59" s="43"/>
      <c r="F59" s="52"/>
      <c r="G59" s="52"/>
      <c r="H59" s="45"/>
      <c r="I59" s="42"/>
      <c r="J59" s="46"/>
      <c r="K59" s="46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42"/>
      <c r="B60" s="43"/>
      <c r="C60" s="43"/>
      <c r="D60" s="43"/>
      <c r="E60" s="43"/>
      <c r="F60" s="52"/>
      <c r="G60" s="52"/>
      <c r="H60" s="45"/>
      <c r="I60" s="42"/>
      <c r="J60" s="46"/>
      <c r="K60" s="46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42"/>
      <c r="B61" s="43"/>
      <c r="C61" s="43"/>
      <c r="D61" s="43"/>
      <c r="E61" s="43"/>
      <c r="F61" s="52"/>
      <c r="G61" s="52"/>
      <c r="H61" s="45"/>
      <c r="I61" s="42"/>
      <c r="J61" s="46"/>
      <c r="K61" s="46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42"/>
      <c r="B62" s="43"/>
      <c r="C62" s="43"/>
      <c r="D62" s="43"/>
      <c r="E62" s="43"/>
      <c r="F62" s="52"/>
      <c r="G62" s="52"/>
      <c r="H62" s="45"/>
      <c r="I62" s="42"/>
      <c r="J62" s="46"/>
      <c r="K62" s="4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42"/>
      <c r="B63" s="43"/>
      <c r="C63" s="43"/>
      <c r="D63" s="43"/>
      <c r="E63" s="43"/>
      <c r="F63" s="52"/>
      <c r="G63" s="52"/>
      <c r="H63" s="45"/>
      <c r="I63" s="42"/>
      <c r="J63" s="46"/>
      <c r="K63" s="4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42"/>
      <c r="B64" s="43"/>
      <c r="C64" s="43"/>
      <c r="D64" s="43"/>
      <c r="E64" s="43"/>
      <c r="F64" s="52"/>
      <c r="G64" s="52"/>
      <c r="H64" s="45"/>
      <c r="I64" s="42"/>
      <c r="J64" s="46"/>
      <c r="K64" s="4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42"/>
      <c r="B65" s="43"/>
      <c r="C65" s="43"/>
      <c r="D65" s="43"/>
      <c r="E65" s="43"/>
      <c r="F65" s="52"/>
      <c r="G65" s="52"/>
      <c r="H65" s="45"/>
      <c r="I65" s="42"/>
      <c r="J65" s="46"/>
      <c r="K65" s="4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42"/>
      <c r="B66" s="43"/>
      <c r="C66" s="43"/>
      <c r="D66" s="43"/>
      <c r="E66" s="43"/>
      <c r="F66" s="52"/>
      <c r="G66" s="52"/>
      <c r="H66" s="45"/>
      <c r="I66" s="42"/>
      <c r="J66" s="46"/>
      <c r="K66" s="46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42"/>
      <c r="B67" s="43"/>
      <c r="C67" s="43"/>
      <c r="D67" s="43"/>
      <c r="E67" s="43"/>
      <c r="F67" s="52"/>
      <c r="G67" s="52"/>
      <c r="H67" s="45"/>
      <c r="I67" s="42"/>
      <c r="J67" s="46"/>
      <c r="K67" s="4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42"/>
      <c r="B68" s="43"/>
      <c r="C68" s="43"/>
      <c r="D68" s="43"/>
      <c r="E68" s="43"/>
      <c r="F68" s="52"/>
      <c r="G68" s="52"/>
      <c r="H68" s="45"/>
      <c r="I68" s="42"/>
      <c r="J68" s="46"/>
      <c r="K68" s="46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42"/>
      <c r="B69" s="43"/>
      <c r="C69" s="43"/>
      <c r="D69" s="43"/>
      <c r="E69" s="43"/>
      <c r="F69" s="52"/>
      <c r="G69" s="52"/>
      <c r="H69" s="45"/>
      <c r="I69" s="42"/>
      <c r="J69" s="46"/>
      <c r="K69" s="46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42"/>
      <c r="B70" s="43"/>
      <c r="C70" s="43"/>
      <c r="D70" s="43"/>
      <c r="E70" s="43"/>
      <c r="F70" s="52"/>
      <c r="G70" s="52"/>
      <c r="H70" s="45"/>
      <c r="I70" s="42"/>
      <c r="J70" s="46"/>
      <c r="K70" s="46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42"/>
      <c r="B71" s="43"/>
      <c r="C71" s="43"/>
      <c r="D71" s="43"/>
      <c r="E71" s="43"/>
      <c r="F71" s="52"/>
      <c r="G71" s="52"/>
      <c r="H71" s="45"/>
      <c r="I71" s="42"/>
      <c r="J71" s="46"/>
      <c r="K71" s="46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42"/>
      <c r="B72" s="43"/>
      <c r="C72" s="43"/>
      <c r="D72" s="43"/>
      <c r="E72" s="43"/>
      <c r="F72" s="52"/>
      <c r="G72" s="52"/>
      <c r="H72" s="45"/>
      <c r="I72" s="42"/>
      <c r="J72" s="46"/>
      <c r="K72" s="4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42"/>
      <c r="B73" s="43"/>
      <c r="C73" s="43"/>
      <c r="D73" s="43"/>
      <c r="E73" s="43"/>
      <c r="F73" s="52"/>
      <c r="G73" s="52"/>
      <c r="H73" s="45"/>
      <c r="I73" s="42"/>
      <c r="J73" s="46"/>
      <c r="K73" s="46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42"/>
      <c r="B74" s="43"/>
      <c r="C74" s="43"/>
      <c r="D74" s="43"/>
      <c r="E74" s="43"/>
      <c r="F74" s="52"/>
      <c r="G74" s="52"/>
      <c r="H74" s="45"/>
      <c r="I74" s="42"/>
      <c r="J74" s="46"/>
      <c r="K74" s="4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42"/>
      <c r="B75" s="43"/>
      <c r="C75" s="43"/>
      <c r="D75" s="43"/>
      <c r="E75" s="43"/>
      <c r="F75" s="52"/>
      <c r="G75" s="52"/>
      <c r="H75" s="45"/>
      <c r="I75" s="42"/>
      <c r="J75" s="46"/>
      <c r="K75" s="4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42"/>
      <c r="B76" s="43"/>
      <c r="C76" s="43"/>
      <c r="D76" s="43"/>
      <c r="E76" s="43"/>
      <c r="F76" s="52"/>
      <c r="G76" s="52"/>
      <c r="H76" s="45"/>
      <c r="I76" s="42"/>
      <c r="J76" s="46"/>
      <c r="K76" s="46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42"/>
      <c r="B77" s="43"/>
      <c r="C77" s="43"/>
      <c r="D77" s="43"/>
      <c r="E77" s="43"/>
      <c r="F77" s="52"/>
      <c r="G77" s="52"/>
      <c r="H77" s="45"/>
      <c r="I77" s="42"/>
      <c r="J77" s="46"/>
      <c r="K77" s="4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42"/>
      <c r="B78" s="43"/>
      <c r="C78" s="43"/>
      <c r="D78" s="43"/>
      <c r="E78" s="43"/>
      <c r="F78" s="52"/>
      <c r="G78" s="52"/>
      <c r="H78" s="45"/>
      <c r="I78" s="42"/>
      <c r="J78" s="46"/>
      <c r="K78" s="46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42"/>
      <c r="B79" s="43"/>
      <c r="C79" s="43"/>
      <c r="D79" s="43"/>
      <c r="E79" s="43"/>
      <c r="F79" s="52"/>
      <c r="G79" s="52"/>
      <c r="H79" s="45"/>
      <c r="I79" s="42"/>
      <c r="J79" s="46"/>
      <c r="K79" s="46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42"/>
      <c r="B80" s="43"/>
      <c r="C80" s="43"/>
      <c r="D80" s="43"/>
      <c r="E80" s="43"/>
      <c r="F80" s="52"/>
      <c r="G80" s="52"/>
      <c r="H80" s="45"/>
      <c r="I80" s="42"/>
      <c r="J80" s="46"/>
      <c r="K80" s="4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42"/>
      <c r="B81" s="43"/>
      <c r="C81" s="43"/>
      <c r="D81" s="43"/>
      <c r="E81" s="43"/>
      <c r="F81" s="52"/>
      <c r="G81" s="52"/>
      <c r="H81" s="45"/>
      <c r="I81" s="42"/>
      <c r="J81" s="46"/>
      <c r="K81" s="46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42"/>
      <c r="B82" s="43"/>
      <c r="C82" s="43"/>
      <c r="D82" s="43"/>
      <c r="E82" s="43"/>
      <c r="F82" s="52"/>
      <c r="G82" s="52"/>
      <c r="H82" s="45"/>
      <c r="I82" s="42"/>
      <c r="J82" s="46"/>
      <c r="K82" s="46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42"/>
      <c r="B83" s="43"/>
      <c r="C83" s="43"/>
      <c r="D83" s="43"/>
      <c r="E83" s="43"/>
      <c r="F83" s="52"/>
      <c r="G83" s="52"/>
      <c r="H83" s="45"/>
      <c r="I83" s="42"/>
      <c r="J83" s="46"/>
      <c r="K83" s="46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42"/>
      <c r="B84" s="43"/>
      <c r="C84" s="43"/>
      <c r="D84" s="43"/>
      <c r="E84" s="43"/>
      <c r="F84" s="52"/>
      <c r="G84" s="52"/>
      <c r="H84" s="45"/>
      <c r="I84" s="42"/>
      <c r="J84" s="46"/>
      <c r="K84" s="4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42"/>
      <c r="B85" s="43"/>
      <c r="C85" s="43"/>
      <c r="D85" s="43"/>
      <c r="E85" s="43"/>
      <c r="F85" s="52"/>
      <c r="G85" s="52"/>
      <c r="H85" s="45"/>
      <c r="I85" s="42"/>
      <c r="J85" s="46"/>
      <c r="K85" s="4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42"/>
      <c r="B86" s="43"/>
      <c r="C86" s="43"/>
      <c r="D86" s="43"/>
      <c r="E86" s="43"/>
      <c r="F86" s="52"/>
      <c r="G86" s="52"/>
      <c r="H86" s="45"/>
      <c r="I86" s="42"/>
      <c r="J86" s="46"/>
      <c r="K86" s="4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42"/>
      <c r="B87" s="43"/>
      <c r="C87" s="43"/>
      <c r="D87" s="43"/>
      <c r="E87" s="43"/>
      <c r="F87" s="52"/>
      <c r="G87" s="52"/>
      <c r="H87" s="45"/>
      <c r="I87" s="42"/>
      <c r="J87" s="46"/>
      <c r="K87" s="46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42"/>
      <c r="B88" s="43"/>
      <c r="C88" s="43"/>
      <c r="D88" s="43"/>
      <c r="E88" s="43"/>
      <c r="F88" s="52"/>
      <c r="G88" s="52"/>
      <c r="H88" s="45"/>
      <c r="I88" s="42"/>
      <c r="J88" s="46"/>
      <c r="K88" s="4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42"/>
      <c r="B89" s="43"/>
      <c r="C89" s="43"/>
      <c r="D89" s="43"/>
      <c r="E89" s="43"/>
      <c r="F89" s="52"/>
      <c r="G89" s="52"/>
      <c r="H89" s="45"/>
      <c r="I89" s="42"/>
      <c r="J89" s="46"/>
      <c r="K89" s="46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42"/>
      <c r="B90" s="43"/>
      <c r="C90" s="43"/>
      <c r="D90" s="43"/>
      <c r="E90" s="43"/>
      <c r="F90" s="52"/>
      <c r="G90" s="52"/>
      <c r="H90" s="45"/>
      <c r="I90" s="42"/>
      <c r="J90" s="46"/>
      <c r="K90" s="46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42"/>
      <c r="B91" s="43"/>
      <c r="C91" s="43"/>
      <c r="D91" s="43"/>
      <c r="E91" s="43"/>
      <c r="F91" s="52"/>
      <c r="G91" s="52"/>
      <c r="H91" s="45"/>
      <c r="I91" s="42"/>
      <c r="J91" s="46"/>
      <c r="K91" s="4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42"/>
      <c r="B92" s="43"/>
      <c r="C92" s="43"/>
      <c r="D92" s="43"/>
      <c r="E92" s="43"/>
      <c r="F92" s="52"/>
      <c r="G92" s="52"/>
      <c r="H92" s="45"/>
      <c r="I92" s="42"/>
      <c r="J92" s="46"/>
      <c r="K92" s="4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42"/>
      <c r="B93" s="43"/>
      <c r="C93" s="43"/>
      <c r="D93" s="43"/>
      <c r="E93" s="43"/>
      <c r="F93" s="52"/>
      <c r="G93" s="52"/>
      <c r="H93" s="45"/>
      <c r="I93" s="42"/>
      <c r="J93" s="46"/>
      <c r="K93" s="4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42"/>
      <c r="B94" s="43"/>
      <c r="C94" s="43"/>
      <c r="D94" s="43"/>
      <c r="E94" s="43"/>
      <c r="F94" s="52"/>
      <c r="G94" s="52"/>
      <c r="H94" s="45"/>
      <c r="I94" s="42"/>
      <c r="J94" s="46"/>
      <c r="K94" s="4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42"/>
      <c r="B95" s="43"/>
      <c r="C95" s="43"/>
      <c r="D95" s="43"/>
      <c r="E95" s="43"/>
      <c r="F95" s="52"/>
      <c r="G95" s="52"/>
      <c r="H95" s="45"/>
      <c r="I95" s="42"/>
      <c r="J95" s="46"/>
      <c r="K95" s="46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4">
    <mergeCell ref="B1:G1"/>
    <mergeCell ref="B2:G2"/>
    <mergeCell ref="B5:G5"/>
    <mergeCell ref="F22:G22"/>
  </mergeCells>
  <dataValidations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&#10;&#10;In Scrum, you only plan the current sprint, not future sprints, so you don't need to fill this in for any " sqref="F24:F95">
      <formula1>"1.0,2.0,3.0,4.0"</formula1>
    </dataValidation>
    <dataValidation type="list" allowBlank="1" showErrorMessage="1" sqref="H24:H31 H35:H95">
      <formula1>"Customer,Sales Staff,Inventory,Manager,Director"</formula1>
    </dataValidation>
    <dataValidation type="list" allowBlank="1" showErrorMessage="1" sqref="H32:H34">
      <formula1>"User,Client,Staff,Manager,Director"</formula1>
    </dataValidation>
    <dataValidation type="list" allowBlank="1" showInputMessage="1" showErrorMessage="1" promptTitle="Implementation Status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sqref="G24:G30 G32:G95">
      <formula1>"In Work,In Test,Finished in Sprint 1,Finished in Sprint 2,Finished in Sprint 3,Finished in Sprint 4"</formula1>
    </dataValidation>
    <dataValidation type="list" allowBlank="1" showInputMessage="1" showErrorMessage="1" promptTitle="Estimate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sqref="E24:E95">
      <formula1>"0.0,1.0,2.0,3.0,5.0,8.0,13.0,21.0,34.0,55.0,89.0"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1" t="s">
        <v>0</v>
      </c>
      <c r="B1" s="1" t="str">
        <f>'Sprint 03 Backlog'!B1+1</f>
        <v>#REF!</v>
      </c>
      <c r="C1" s="1"/>
      <c r="D1" s="2" t="s">
        <v>1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2</v>
      </c>
      <c r="B2" s="4" t="str">
        <f>'Sprint 03 Backlog'!B2+14</f>
        <v>#REF!</v>
      </c>
      <c r="C2" s="1"/>
      <c r="D2" s="5" t="s">
        <v>3</v>
      </c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4</v>
      </c>
      <c r="B3" s="4" t="str">
        <f>B2+14</f>
        <v>#REF!</v>
      </c>
      <c r="C3" s="1"/>
      <c r="D3" s="1"/>
      <c r="E3" s="1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 t="s">
        <v>5</v>
      </c>
      <c r="B4" s="6" t="s">
        <v>6</v>
      </c>
      <c r="C4" s="1"/>
      <c r="D4" s="1"/>
      <c r="E4" s="1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/>
      <c r="B5" s="6"/>
      <c r="C5" s="1"/>
      <c r="D5" s="1"/>
      <c r="E5" s="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/>
      <c r="B6" s="7" t="s">
        <v>7</v>
      </c>
      <c r="C6" s="1" t="s">
        <v>8</v>
      </c>
      <c r="D6" s="1"/>
      <c r="E6" s="1"/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 t="s">
        <v>9</v>
      </c>
      <c r="B7" s="1">
        <f>COUNTA(D17:D995)</f>
        <v>15</v>
      </c>
      <c r="C7" s="1"/>
      <c r="D7" s="1"/>
      <c r="E7" s="1"/>
      <c r="F7" s="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 t="s">
        <v>10</v>
      </c>
      <c r="B8" s="1">
        <f t="shared" ref="B8:B14" si="1">B7-C8</f>
        <v>15</v>
      </c>
      <c r="C8" s="1">
        <f>COUNTIF(E$17:E$995, "Completed Day 1")</f>
        <v>0</v>
      </c>
      <c r="D8" s="1"/>
      <c r="E8" s="1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 t="s">
        <v>11</v>
      </c>
      <c r="B9" s="1">
        <f t="shared" si="1"/>
        <v>15</v>
      </c>
      <c r="C9" s="1">
        <f>COUNTIF(E$17:E$995, "Completed Day 2")</f>
        <v>0</v>
      </c>
      <c r="D9" s="1"/>
      <c r="E9" s="1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 t="s">
        <v>12</v>
      </c>
      <c r="B10" s="1">
        <f t="shared" si="1"/>
        <v>15</v>
      </c>
      <c r="C10" s="1">
        <f>COUNTIF(E$17:E$995, "Completed Day 3")</f>
        <v>0</v>
      </c>
      <c r="D10" s="1"/>
      <c r="E10" s="1"/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 t="s">
        <v>13</v>
      </c>
      <c r="B11" s="1">
        <f t="shared" si="1"/>
        <v>15</v>
      </c>
      <c r="C11" s="1">
        <f>COUNTIF(E$17:E$995, "Completed Day 4")</f>
        <v>0</v>
      </c>
      <c r="D11" s="1"/>
      <c r="E11" s="1"/>
      <c r="F11" s="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 t="s">
        <v>14</v>
      </c>
      <c r="B12" s="1">
        <f t="shared" si="1"/>
        <v>13</v>
      </c>
      <c r="C12" s="1">
        <f>COUNTIF(E$17:E$995, "Completed Day 5")</f>
        <v>2</v>
      </c>
      <c r="D12" s="1"/>
      <c r="E12" s="1"/>
      <c r="F12" s="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 t="s">
        <v>15</v>
      </c>
      <c r="B13" s="1">
        <f t="shared" si="1"/>
        <v>10</v>
      </c>
      <c r="C13" s="1">
        <f>COUNTIF(E$17:E$995, "Completed Day 6")</f>
        <v>3</v>
      </c>
      <c r="D13" s="1"/>
      <c r="E13" s="1"/>
      <c r="F13" s="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 t="s">
        <v>16</v>
      </c>
      <c r="B14" s="1">
        <f t="shared" si="1"/>
        <v>8</v>
      </c>
      <c r="C14" s="1">
        <f>COUNTIF(E$17:E$995, "Completed Day 7")</f>
        <v>2</v>
      </c>
      <c r="D14" s="1"/>
      <c r="E14" s="1"/>
      <c r="F14" s="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/>
      <c r="B15" s="1"/>
      <c r="C15" s="1"/>
      <c r="D15" s="1"/>
      <c r="E15" s="1"/>
      <c r="F15" s="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8" t="s">
        <v>17</v>
      </c>
      <c r="B16" s="8" t="s">
        <v>18</v>
      </c>
      <c r="C16" s="8" t="s">
        <v>19</v>
      </c>
      <c r="D16" s="8" t="s">
        <v>20</v>
      </c>
      <c r="E16" s="8" t="s">
        <v>21</v>
      </c>
      <c r="F16" s="8" t="s">
        <v>22</v>
      </c>
    </row>
    <row r="17" ht="12.75" customHeight="1">
      <c r="A17" s="9">
        <v>1.0</v>
      </c>
      <c r="B17" s="10" t="s">
        <v>23</v>
      </c>
      <c r="C17" s="9"/>
      <c r="D17" s="12" t="s">
        <v>25</v>
      </c>
      <c r="E17" s="13" t="s">
        <v>27</v>
      </c>
      <c r="F17" s="15"/>
    </row>
    <row r="18" ht="12.75" customHeight="1">
      <c r="A18" s="9">
        <v>2.0</v>
      </c>
      <c r="B18" s="10" t="s">
        <v>29</v>
      </c>
      <c r="C18" s="9"/>
      <c r="D18" s="12" t="s">
        <v>31</v>
      </c>
      <c r="E18" s="13" t="s">
        <v>27</v>
      </c>
      <c r="F18" s="14"/>
    </row>
    <row r="19" ht="12.75" customHeight="1">
      <c r="A19" s="9">
        <v>3.0</v>
      </c>
      <c r="B19" s="10" t="s">
        <v>32</v>
      </c>
      <c r="C19" s="9"/>
      <c r="D19" s="12" t="s">
        <v>33</v>
      </c>
      <c r="E19" s="13" t="s">
        <v>34</v>
      </c>
      <c r="F19" s="14"/>
    </row>
    <row r="20" ht="12.75" customHeight="1">
      <c r="A20" s="9">
        <v>4.0</v>
      </c>
      <c r="B20" s="10" t="s">
        <v>36</v>
      </c>
      <c r="C20" s="9"/>
      <c r="D20" s="12" t="s">
        <v>39</v>
      </c>
      <c r="E20" s="13" t="s">
        <v>34</v>
      </c>
      <c r="F20" s="14"/>
    </row>
    <row r="21" ht="12.75" customHeight="1">
      <c r="A21" s="9">
        <v>5.0</v>
      </c>
      <c r="B21" s="10" t="s">
        <v>40</v>
      </c>
      <c r="C21" s="9"/>
      <c r="D21" s="12" t="s">
        <v>42</v>
      </c>
      <c r="E21" s="13" t="s">
        <v>34</v>
      </c>
      <c r="F21" s="14"/>
    </row>
    <row r="22" ht="12.75" customHeight="1">
      <c r="A22" s="9">
        <v>6.0</v>
      </c>
      <c r="B22" s="10" t="s">
        <v>29</v>
      </c>
      <c r="C22" s="9"/>
      <c r="D22" s="12" t="s">
        <v>45</v>
      </c>
      <c r="E22" s="13" t="s">
        <v>43</v>
      </c>
      <c r="F22" s="14"/>
    </row>
    <row r="23" ht="12.75" customHeight="1">
      <c r="A23" s="9">
        <v>7.0</v>
      </c>
      <c r="B23" s="10" t="s">
        <v>47</v>
      </c>
      <c r="C23" s="9"/>
      <c r="D23" s="18" t="s">
        <v>49</v>
      </c>
      <c r="E23" s="13" t="s">
        <v>43</v>
      </c>
      <c r="F23" s="14"/>
    </row>
    <row r="24" ht="12.75" customHeight="1">
      <c r="A24" s="9">
        <v>8.0</v>
      </c>
      <c r="B24" s="10" t="s">
        <v>23</v>
      </c>
      <c r="C24" s="9"/>
      <c r="D24" s="18" t="s">
        <v>52</v>
      </c>
      <c r="E24" s="13" t="s">
        <v>53</v>
      </c>
      <c r="F24" s="14"/>
    </row>
    <row r="25" ht="12.75" customHeight="1">
      <c r="A25" s="9">
        <v>9.0</v>
      </c>
      <c r="B25" s="10" t="s">
        <v>47</v>
      </c>
      <c r="C25" s="9"/>
      <c r="D25" s="18" t="s">
        <v>54</v>
      </c>
      <c r="E25" s="13" t="s">
        <v>53</v>
      </c>
      <c r="F25" s="14"/>
    </row>
    <row r="26" ht="12.75" customHeight="1">
      <c r="A26" s="9">
        <v>10.0</v>
      </c>
      <c r="B26" s="10" t="s">
        <v>55</v>
      </c>
      <c r="C26" s="9"/>
      <c r="D26" s="12" t="s">
        <v>56</v>
      </c>
      <c r="E26" s="13" t="s">
        <v>43</v>
      </c>
      <c r="F26" s="14"/>
    </row>
    <row r="27" ht="12.75" customHeight="1">
      <c r="A27" s="9">
        <v>11.0</v>
      </c>
      <c r="B27" s="10" t="s">
        <v>57</v>
      </c>
      <c r="C27" s="9"/>
      <c r="D27" s="18" t="s">
        <v>58</v>
      </c>
      <c r="E27" s="13" t="s">
        <v>43</v>
      </c>
      <c r="F27" s="14"/>
    </row>
    <row r="28" ht="12.75" customHeight="1">
      <c r="A28" s="9">
        <v>12.0</v>
      </c>
      <c r="B28" s="10" t="s">
        <v>59</v>
      </c>
      <c r="C28" s="9"/>
      <c r="D28" s="12" t="s">
        <v>60</v>
      </c>
      <c r="E28" s="13" t="s">
        <v>43</v>
      </c>
      <c r="F28" s="14"/>
    </row>
    <row r="29" ht="12.75" customHeight="1">
      <c r="A29" s="9">
        <v>13.0</v>
      </c>
      <c r="B29" s="10" t="s">
        <v>23</v>
      </c>
      <c r="C29" s="9"/>
      <c r="D29" s="12" t="s">
        <v>61</v>
      </c>
      <c r="E29" s="13" t="s">
        <v>43</v>
      </c>
      <c r="F29" s="14"/>
    </row>
    <row r="30" ht="12.75" customHeight="1">
      <c r="A30" s="9">
        <v>14.0</v>
      </c>
      <c r="B30" s="10" t="s">
        <v>23</v>
      </c>
      <c r="C30" s="9"/>
      <c r="D30" s="12" t="s">
        <v>62</v>
      </c>
      <c r="E30" s="13" t="s">
        <v>43</v>
      </c>
      <c r="F30" s="14"/>
    </row>
    <row r="31" ht="12.75" customHeight="1">
      <c r="A31" s="9">
        <v>15.0</v>
      </c>
      <c r="B31" s="10" t="s">
        <v>23</v>
      </c>
      <c r="C31" s="9"/>
      <c r="D31" s="12" t="s">
        <v>64</v>
      </c>
      <c r="E31" s="13" t="s">
        <v>43</v>
      </c>
      <c r="F31" s="14"/>
    </row>
    <row r="32" ht="12.75" customHeight="1">
      <c r="A32" s="9">
        <v>16.0</v>
      </c>
      <c r="B32" s="19"/>
      <c r="C32" s="9"/>
      <c r="D32" s="20"/>
      <c r="E32" s="21"/>
      <c r="F32" s="14"/>
    </row>
    <row r="33" ht="12.75" customHeight="1">
      <c r="A33" s="9">
        <v>17.0</v>
      </c>
      <c r="B33" s="19"/>
      <c r="C33" s="9"/>
      <c r="D33" s="20"/>
      <c r="E33" s="21"/>
      <c r="F33" s="14"/>
    </row>
    <row r="34" ht="12.75" customHeight="1">
      <c r="A34" s="9">
        <v>18.0</v>
      </c>
      <c r="B34" s="19"/>
      <c r="C34" s="9"/>
      <c r="D34" s="20"/>
      <c r="E34" s="21"/>
      <c r="F34" s="14"/>
    </row>
    <row r="35" ht="12.75" customHeight="1">
      <c r="A35" s="9">
        <v>19.0</v>
      </c>
      <c r="B35" s="19"/>
      <c r="C35" s="9"/>
      <c r="D35" s="20"/>
      <c r="E35" s="21"/>
      <c r="F35" s="14"/>
    </row>
    <row r="36" ht="12.75" customHeight="1">
      <c r="A36" s="9">
        <v>20.0</v>
      </c>
      <c r="B36" s="19"/>
      <c r="C36" s="9"/>
      <c r="D36" s="20"/>
      <c r="E36" s="21"/>
      <c r="F36" s="14"/>
    </row>
    <row r="37" ht="12.75" customHeight="1">
      <c r="A37" s="9">
        <v>21.0</v>
      </c>
      <c r="B37" s="19"/>
      <c r="C37" s="9"/>
      <c r="D37" s="20"/>
      <c r="E37" s="21"/>
      <c r="F37" s="14"/>
    </row>
    <row r="38" ht="12.75" customHeight="1">
      <c r="A38" s="9">
        <v>22.0</v>
      </c>
      <c r="B38" s="19"/>
      <c r="C38" s="9"/>
      <c r="D38" s="20"/>
      <c r="E38" s="21"/>
      <c r="F38" s="14"/>
    </row>
    <row r="39" ht="12.75" customHeight="1">
      <c r="A39" s="9">
        <v>23.0</v>
      </c>
      <c r="B39" s="19"/>
      <c r="C39" s="9"/>
      <c r="D39" s="20"/>
      <c r="E39" s="21"/>
      <c r="F39" s="14"/>
    </row>
    <row r="40" ht="12.75" customHeight="1">
      <c r="A40" s="9">
        <v>24.0</v>
      </c>
      <c r="B40" s="19"/>
      <c r="C40" s="9"/>
      <c r="D40" s="20"/>
      <c r="E40" s="21"/>
      <c r="F40" s="14"/>
    </row>
    <row r="41" ht="12.75" customHeight="1">
      <c r="A41" s="9">
        <v>25.0</v>
      </c>
      <c r="B41" s="19"/>
      <c r="C41" s="9"/>
      <c r="D41" s="20"/>
      <c r="E41" s="21"/>
      <c r="F41" s="14"/>
    </row>
    <row r="42" ht="12.75" customHeight="1">
      <c r="A42" s="9">
        <v>26.0</v>
      </c>
      <c r="B42" s="19"/>
      <c r="C42" s="9"/>
      <c r="D42" s="20"/>
      <c r="E42" s="21"/>
      <c r="F42" s="14"/>
    </row>
    <row r="43" ht="12.75" customHeight="1">
      <c r="A43" s="9">
        <v>27.0</v>
      </c>
      <c r="B43" s="19"/>
      <c r="C43" s="9"/>
      <c r="D43" s="20"/>
      <c r="E43" s="21"/>
      <c r="F43" s="14"/>
    </row>
    <row r="44" ht="12.75" customHeight="1">
      <c r="A44" s="9">
        <v>28.0</v>
      </c>
      <c r="B44" s="19"/>
      <c r="C44" s="9"/>
      <c r="D44" s="20"/>
      <c r="E44" s="21"/>
      <c r="F44" s="14"/>
    </row>
    <row r="45" ht="12.75" customHeight="1">
      <c r="A45" s="9">
        <v>29.0</v>
      </c>
      <c r="B45" s="19"/>
      <c r="C45" s="9"/>
      <c r="D45" s="20"/>
      <c r="E45" s="21"/>
      <c r="F45" s="14"/>
    </row>
    <row r="46" ht="12.75" customHeight="1">
      <c r="A46" s="9">
        <v>30.0</v>
      </c>
      <c r="B46" s="19"/>
      <c r="C46" s="9"/>
      <c r="D46" s="20"/>
      <c r="E46" s="21"/>
      <c r="F46" s="14"/>
    </row>
    <row r="47" ht="12.75" customHeight="1">
      <c r="A47" s="9">
        <v>31.0</v>
      </c>
      <c r="B47" s="19"/>
      <c r="C47" s="9"/>
      <c r="D47" s="20"/>
      <c r="E47" s="21"/>
      <c r="F47" s="14"/>
    </row>
    <row r="48" ht="12.75" customHeight="1">
      <c r="A48" s="9">
        <v>32.0</v>
      </c>
      <c r="B48" s="19"/>
      <c r="C48" s="9"/>
      <c r="D48" s="20"/>
      <c r="E48" s="21"/>
      <c r="F48" s="14"/>
    </row>
    <row r="49" ht="12.75" customHeight="1">
      <c r="A49" s="9">
        <v>33.0</v>
      </c>
      <c r="B49" s="19"/>
      <c r="C49" s="9"/>
      <c r="D49" s="20"/>
      <c r="E49" s="21"/>
      <c r="F49" s="14"/>
    </row>
    <row r="50" ht="12.75" customHeight="1">
      <c r="A50" s="9">
        <v>34.0</v>
      </c>
      <c r="B50" s="19"/>
      <c r="C50" s="9"/>
      <c r="D50" s="20"/>
      <c r="E50" s="21"/>
      <c r="F50" s="14"/>
    </row>
    <row r="51" ht="12.75" customHeight="1">
      <c r="A51" s="9">
        <v>35.0</v>
      </c>
      <c r="B51" s="19"/>
      <c r="C51" s="9"/>
      <c r="D51" s="20"/>
      <c r="E51" s="21"/>
      <c r="F51" s="14"/>
    </row>
    <row r="52" ht="12.75" customHeight="1">
      <c r="A52" s="9">
        <v>36.0</v>
      </c>
      <c r="B52" s="19"/>
      <c r="C52" s="9"/>
      <c r="D52" s="20"/>
      <c r="E52" s="21"/>
      <c r="F52" s="14"/>
    </row>
    <row r="53" ht="12.75" customHeight="1">
      <c r="A53" s="9">
        <v>37.0</v>
      </c>
      <c r="B53" s="19"/>
      <c r="C53" s="9"/>
      <c r="D53" s="20"/>
      <c r="E53" s="21"/>
      <c r="F53" s="14"/>
    </row>
    <row r="54" ht="12.75" customHeight="1">
      <c r="A54" s="9">
        <v>38.0</v>
      </c>
      <c r="B54" s="19"/>
      <c r="C54" s="9"/>
      <c r="D54" s="20"/>
      <c r="E54" s="21"/>
      <c r="F54" s="14"/>
    </row>
    <row r="55" ht="12.75" customHeight="1">
      <c r="A55" s="9">
        <v>39.0</v>
      </c>
      <c r="B55" s="19"/>
      <c r="C55" s="9"/>
      <c r="D55" s="20"/>
      <c r="E55" s="21"/>
      <c r="F55" s="14"/>
    </row>
    <row r="56" ht="12.75" customHeight="1">
      <c r="A56" s="9">
        <v>40.0</v>
      </c>
      <c r="B56" s="19"/>
      <c r="C56" s="9"/>
      <c r="D56" s="20"/>
      <c r="E56" s="21"/>
      <c r="F56" s="14"/>
    </row>
    <row r="57" ht="12.75" customHeight="1">
      <c r="A57" s="9">
        <v>41.0</v>
      </c>
      <c r="B57" s="19"/>
      <c r="C57" s="9"/>
      <c r="D57" s="20"/>
      <c r="E57" s="21"/>
      <c r="F57" s="14"/>
    </row>
    <row r="58" ht="12.75" customHeight="1">
      <c r="A58" s="9">
        <v>42.0</v>
      </c>
      <c r="B58" s="19"/>
      <c r="C58" s="9"/>
      <c r="D58" s="20"/>
      <c r="E58" s="21"/>
      <c r="F58" s="14"/>
    </row>
    <row r="59" ht="12.75" customHeight="1">
      <c r="A59" s="9">
        <v>43.0</v>
      </c>
      <c r="B59" s="19"/>
      <c r="C59" s="9"/>
      <c r="D59" s="20"/>
      <c r="E59" s="21"/>
      <c r="F59" s="14"/>
    </row>
    <row r="60" ht="12.75" customHeight="1">
      <c r="A60" s="9">
        <v>44.0</v>
      </c>
      <c r="B60" s="19"/>
      <c r="C60" s="9"/>
      <c r="D60" s="20"/>
      <c r="E60" s="21"/>
      <c r="F60" s="14"/>
    </row>
    <row r="61" ht="12.75" customHeight="1">
      <c r="A61" s="9">
        <v>45.0</v>
      </c>
      <c r="B61" s="19"/>
      <c r="C61" s="9"/>
      <c r="D61" s="20"/>
      <c r="E61" s="21"/>
      <c r="F61" s="14"/>
    </row>
    <row r="62" ht="12.75" customHeight="1">
      <c r="A62" s="9">
        <v>46.0</v>
      </c>
      <c r="B62" s="19"/>
      <c r="C62" s="9"/>
      <c r="D62" s="20"/>
      <c r="E62" s="21"/>
      <c r="F62" s="14"/>
    </row>
    <row r="63" ht="12.75" customHeight="1">
      <c r="A63" s="9">
        <v>47.0</v>
      </c>
      <c r="B63" s="19"/>
      <c r="C63" s="9"/>
      <c r="D63" s="20"/>
      <c r="E63" s="21"/>
      <c r="F63" s="14"/>
    </row>
    <row r="64" ht="12.75" customHeight="1">
      <c r="A64" s="9">
        <v>48.0</v>
      </c>
      <c r="B64" s="19"/>
      <c r="C64" s="9"/>
      <c r="D64" s="20"/>
      <c r="E64" s="21"/>
      <c r="F64" s="14"/>
    </row>
    <row r="65" ht="12.75" customHeight="1">
      <c r="A65" s="9">
        <v>49.0</v>
      </c>
      <c r="B65" s="19"/>
      <c r="C65" s="9"/>
      <c r="D65" s="20"/>
      <c r="E65" s="21"/>
      <c r="F65" s="14"/>
    </row>
    <row r="66" ht="12.75" customHeight="1">
      <c r="A66" s="9">
        <v>50.0</v>
      </c>
      <c r="B66" s="19"/>
      <c r="C66" s="9"/>
      <c r="D66" s="20"/>
      <c r="E66" s="21"/>
      <c r="F66" s="14"/>
    </row>
    <row r="67" ht="12.75" customHeight="1">
      <c r="A67" s="9">
        <v>51.0</v>
      </c>
      <c r="B67" s="19"/>
      <c r="C67" s="9"/>
      <c r="D67" s="20"/>
      <c r="E67" s="21"/>
      <c r="F67" s="14"/>
    </row>
    <row r="68" ht="12.75" customHeight="1">
      <c r="A68" s="9">
        <v>52.0</v>
      </c>
      <c r="B68" s="19"/>
      <c r="C68" s="9"/>
      <c r="D68" s="20"/>
      <c r="E68" s="21"/>
      <c r="F68" s="14"/>
    </row>
    <row r="69" ht="12.75" customHeight="1">
      <c r="A69" s="9">
        <v>53.0</v>
      </c>
      <c r="B69" s="19"/>
      <c r="C69" s="9"/>
      <c r="D69" s="20"/>
      <c r="E69" s="21"/>
      <c r="F69" s="14"/>
    </row>
    <row r="70" ht="12.75" customHeight="1">
      <c r="A70" s="9">
        <v>54.0</v>
      </c>
      <c r="B70" s="19"/>
      <c r="C70" s="9"/>
      <c r="D70" s="20"/>
      <c r="E70" s="21"/>
      <c r="F70" s="14"/>
    </row>
    <row r="71" ht="12.75" customHeight="1">
      <c r="A71" s="9">
        <v>55.0</v>
      </c>
      <c r="B71" s="19"/>
      <c r="C71" s="9"/>
      <c r="D71" s="20"/>
      <c r="E71" s="21"/>
      <c r="F71" s="14"/>
    </row>
    <row r="72" ht="12.75" customHeight="1">
      <c r="A72" s="9">
        <v>56.0</v>
      </c>
      <c r="B72" s="19"/>
      <c r="C72" s="9"/>
      <c r="D72" s="20"/>
      <c r="E72" s="21"/>
      <c r="F72" s="14"/>
    </row>
    <row r="73" ht="12.75" customHeight="1">
      <c r="A73" s="9">
        <v>57.0</v>
      </c>
      <c r="B73" s="19"/>
      <c r="C73" s="9"/>
      <c r="D73" s="20"/>
      <c r="E73" s="21"/>
      <c r="F73" s="14"/>
    </row>
    <row r="74" ht="12.75" customHeight="1">
      <c r="A74" s="9">
        <v>58.0</v>
      </c>
      <c r="B74" s="19"/>
      <c r="C74" s="9"/>
      <c r="D74" s="20"/>
      <c r="E74" s="21"/>
      <c r="F74" s="14"/>
    </row>
    <row r="75" ht="12.75" customHeight="1">
      <c r="A75" s="9">
        <v>59.0</v>
      </c>
      <c r="B75" s="19"/>
      <c r="C75" s="9"/>
      <c r="D75" s="20"/>
      <c r="E75" s="21"/>
      <c r="F75" s="14"/>
    </row>
    <row r="76" ht="12.75" customHeight="1">
      <c r="A76" s="9">
        <v>60.0</v>
      </c>
      <c r="B76" s="19"/>
      <c r="C76" s="9"/>
      <c r="D76" s="20"/>
      <c r="E76" s="21"/>
      <c r="F76" s="14"/>
    </row>
    <row r="77" ht="12.75" customHeight="1">
      <c r="A77" s="9">
        <v>61.0</v>
      </c>
      <c r="B77" s="19"/>
      <c r="C77" s="9"/>
      <c r="D77" s="20"/>
      <c r="E77" s="21"/>
      <c r="F77" s="14"/>
    </row>
    <row r="78" ht="12.75" customHeight="1">
      <c r="A78" s="9">
        <v>62.0</v>
      </c>
      <c r="B78" s="19"/>
      <c r="C78" s="9"/>
      <c r="D78" s="20"/>
      <c r="E78" s="21"/>
      <c r="F78" s="14"/>
    </row>
    <row r="79" ht="12.75" customHeight="1">
      <c r="A79" s="9">
        <v>63.0</v>
      </c>
      <c r="B79" s="19"/>
      <c r="C79" s="9"/>
      <c r="D79" s="20"/>
      <c r="E79" s="21"/>
      <c r="F79" s="14"/>
    </row>
    <row r="80" ht="12.75" customHeight="1">
      <c r="A80" s="9">
        <v>64.0</v>
      </c>
      <c r="B80" s="19"/>
      <c r="C80" s="9"/>
      <c r="D80" s="20"/>
      <c r="E80" s="21"/>
      <c r="F80" s="14"/>
    </row>
    <row r="81" ht="12.75" customHeight="1">
      <c r="A81" s="9">
        <v>65.0</v>
      </c>
      <c r="B81" s="19"/>
      <c r="C81" s="9"/>
      <c r="D81" s="20"/>
      <c r="E81" s="21"/>
      <c r="F81" s="14"/>
    </row>
    <row r="82" ht="12.75" customHeight="1">
      <c r="A82" s="9">
        <v>66.0</v>
      </c>
      <c r="B82" s="19"/>
      <c r="C82" s="9"/>
      <c r="D82" s="20"/>
      <c r="E82" s="21"/>
      <c r="F82" s="14"/>
    </row>
    <row r="83" ht="12.75" customHeight="1">
      <c r="A83" s="9">
        <v>67.0</v>
      </c>
      <c r="B83" s="19"/>
      <c r="C83" s="9"/>
      <c r="D83" s="20"/>
      <c r="E83" s="21"/>
      <c r="F83" s="14"/>
    </row>
    <row r="84" ht="12.75" customHeight="1">
      <c r="A84" s="9">
        <v>68.0</v>
      </c>
      <c r="B84" s="19"/>
      <c r="C84" s="9"/>
      <c r="D84" s="20"/>
      <c r="E84" s="21"/>
      <c r="F84" s="14"/>
    </row>
    <row r="85" ht="12.75" customHeight="1">
      <c r="A85" s="9">
        <v>69.0</v>
      </c>
      <c r="B85" s="19"/>
      <c r="C85" s="9"/>
      <c r="D85" s="20"/>
      <c r="E85" s="21"/>
      <c r="F85" s="14"/>
    </row>
    <row r="86" ht="12.75" customHeight="1">
      <c r="A86" s="9">
        <v>70.0</v>
      </c>
      <c r="B86" s="19"/>
      <c r="C86" s="9"/>
      <c r="D86" s="20"/>
      <c r="E86" s="21"/>
      <c r="F86" s="14"/>
    </row>
    <row r="87" ht="12.75" customHeight="1">
      <c r="A87" s="9">
        <v>71.0</v>
      </c>
      <c r="B87" s="19"/>
      <c r="C87" s="9"/>
      <c r="D87" s="20"/>
      <c r="E87" s="21"/>
      <c r="F87" s="14"/>
    </row>
    <row r="88" ht="12.75" customHeight="1">
      <c r="A88" s="9">
        <v>72.0</v>
      </c>
      <c r="B88" s="19"/>
      <c r="C88" s="9"/>
      <c r="D88" s="20"/>
      <c r="E88" s="21"/>
      <c r="F88" s="14"/>
    </row>
    <row r="89" ht="12.75" customHeight="1">
      <c r="A89" s="9">
        <v>73.0</v>
      </c>
      <c r="B89" s="19"/>
      <c r="C89" s="9"/>
      <c r="D89" s="20"/>
      <c r="E89" s="21"/>
      <c r="F89" s="14"/>
    </row>
    <row r="90" ht="12.75" customHeight="1">
      <c r="A90" s="9">
        <v>74.0</v>
      </c>
      <c r="B90" s="19"/>
      <c r="C90" s="9"/>
      <c r="D90" s="20"/>
      <c r="E90" s="21"/>
      <c r="F90" s="14"/>
    </row>
    <row r="91" ht="12.75" customHeight="1">
      <c r="A91" s="9">
        <v>75.0</v>
      </c>
      <c r="B91" s="19"/>
      <c r="C91" s="9"/>
      <c r="D91" s="20"/>
      <c r="E91" s="21"/>
      <c r="F91" s="14"/>
    </row>
    <row r="92" ht="12.75" customHeight="1">
      <c r="A92" s="9">
        <v>76.0</v>
      </c>
      <c r="B92" s="19"/>
      <c r="C92" s="9"/>
      <c r="D92" s="20"/>
      <c r="E92" s="21"/>
      <c r="F92" s="14"/>
    </row>
    <row r="93" ht="12.75" customHeight="1">
      <c r="A93" s="9">
        <v>77.0</v>
      </c>
      <c r="B93" s="19"/>
      <c r="C93" s="9"/>
      <c r="D93" s="20"/>
      <c r="E93" s="21"/>
      <c r="F93" s="14"/>
    </row>
    <row r="94" ht="12.75" customHeight="1">
      <c r="A94" s="9">
        <v>78.0</v>
      </c>
      <c r="B94" s="19"/>
      <c r="C94" s="9"/>
      <c r="D94" s="20"/>
      <c r="E94" s="21"/>
      <c r="F94" s="14"/>
    </row>
    <row r="95" ht="12.75" customHeight="1">
      <c r="A95" s="9">
        <v>79.0</v>
      </c>
      <c r="B95" s="19"/>
      <c r="C95" s="9"/>
      <c r="D95" s="20"/>
      <c r="E95" s="21"/>
      <c r="F95" s="14"/>
    </row>
    <row r="96" ht="12.75" customHeight="1">
      <c r="A96" s="9">
        <v>80.0</v>
      </c>
      <c r="B96" s="19"/>
      <c r="C96" s="9"/>
      <c r="D96" s="20"/>
      <c r="E96" s="21"/>
      <c r="F96" s="14"/>
    </row>
    <row r="97" ht="12.75" customHeight="1">
      <c r="A97" s="9">
        <v>81.0</v>
      </c>
      <c r="B97" s="19"/>
      <c r="C97" s="9"/>
      <c r="D97" s="20"/>
      <c r="E97" s="21"/>
      <c r="F97" s="14"/>
    </row>
    <row r="98" ht="12.75" customHeight="1">
      <c r="A98" s="9">
        <v>82.0</v>
      </c>
      <c r="B98" s="19"/>
      <c r="C98" s="9"/>
      <c r="D98" s="20"/>
      <c r="E98" s="21"/>
      <c r="F98" s="14"/>
    </row>
    <row r="99" ht="12.75" customHeight="1">
      <c r="A99" s="9">
        <v>83.0</v>
      </c>
      <c r="B99" s="19"/>
      <c r="C99" s="9"/>
      <c r="D99" s="20"/>
      <c r="E99" s="21"/>
      <c r="F99" s="14"/>
    </row>
    <row r="100" ht="12.75" customHeight="1">
      <c r="A100" s="9">
        <v>84.0</v>
      </c>
      <c r="B100" s="19"/>
      <c r="C100" s="9"/>
      <c r="D100" s="20"/>
      <c r="E100" s="21"/>
      <c r="F100" s="14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The list contains the Feature IDs from the same column on the Product Backlog tab.&#10;&#10;For each (ahem) Feature ID, create one or more rows in this table representing the tasks you need to complete to implement that fe" sqref="B17:B100">
      <formula1>'Product Backlog'!$A$24:$A$95</formula1>
    </dataValidation>
    <dataValidation type="list" allowBlank="1" showInputMessage="1" showErrorMessage="1" promptTitle="Implementation Status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&#10;&#10;If you have more than one person on your team, each member MUST select their initials for each task the a" sqref="C17:C100">
      <formula1>#REF!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1" t="s">
        <v>0</v>
      </c>
      <c r="B1" s="1" t="str">
        <f>'Sprint 02 Backlog'!B1+1</f>
        <v>#REF!</v>
      </c>
      <c r="C1" s="1"/>
      <c r="D1" s="2" t="s">
        <v>1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2</v>
      </c>
      <c r="B2" s="4" t="str">
        <f>'Sprint 02 Backlog'!B2+7</f>
        <v>#REF!</v>
      </c>
      <c r="C2" s="1"/>
      <c r="D2" s="5" t="s">
        <v>3</v>
      </c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4</v>
      </c>
      <c r="B3" s="4" t="str">
        <f>B2+7</f>
        <v>#REF!</v>
      </c>
      <c r="C3" s="1"/>
      <c r="D3" s="1"/>
      <c r="E3" s="1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 t="s">
        <v>5</v>
      </c>
      <c r="B4" s="6" t="s">
        <v>6</v>
      </c>
      <c r="C4" s="1"/>
      <c r="D4" s="1"/>
      <c r="E4" s="1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/>
      <c r="B5" s="6"/>
      <c r="C5" s="1"/>
      <c r="D5" s="1"/>
      <c r="E5" s="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/>
      <c r="B6" s="7" t="s">
        <v>7</v>
      </c>
      <c r="C6" s="1" t="s">
        <v>8</v>
      </c>
      <c r="D6" s="1"/>
      <c r="E6" s="1"/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 t="s">
        <v>9</v>
      </c>
      <c r="B7" s="1">
        <f>COUNTA(D17:D995)</f>
        <v>9</v>
      </c>
      <c r="C7" s="1"/>
      <c r="D7" s="1"/>
      <c r="E7" s="1"/>
      <c r="F7" s="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 t="s">
        <v>10</v>
      </c>
      <c r="B8" s="1">
        <f t="shared" ref="B8:B14" si="1">B7-C8</f>
        <v>7</v>
      </c>
      <c r="C8" s="1">
        <f>COUNTIF(E$17:E$995, "Completed Day 1")</f>
        <v>2</v>
      </c>
      <c r="D8" s="1"/>
      <c r="E8" s="1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 t="s">
        <v>11</v>
      </c>
      <c r="B9" s="1">
        <f t="shared" si="1"/>
        <v>6</v>
      </c>
      <c r="C9" s="1">
        <f>COUNTIF(E$17:E$995, "Completed Day 2")</f>
        <v>1</v>
      </c>
      <c r="D9" s="1"/>
      <c r="E9" s="1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 t="s">
        <v>12</v>
      </c>
      <c r="B10" s="1">
        <f t="shared" si="1"/>
        <v>6</v>
      </c>
      <c r="C10" s="1">
        <f>COUNTIF(E$17:E$995, "Completed Day 3")</f>
        <v>0</v>
      </c>
      <c r="D10" s="1"/>
      <c r="E10" s="1"/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 t="s">
        <v>13</v>
      </c>
      <c r="B11" s="1">
        <f t="shared" si="1"/>
        <v>6</v>
      </c>
      <c r="C11" s="1">
        <f>COUNTIF(E$17:E$995, "Completed Day 4")</f>
        <v>0</v>
      </c>
      <c r="D11" s="1"/>
      <c r="E11" s="1"/>
      <c r="F11" s="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 t="s">
        <v>14</v>
      </c>
      <c r="B12" s="1">
        <f t="shared" si="1"/>
        <v>6</v>
      </c>
      <c r="C12" s="1">
        <f>COUNTIF(E$17:E$995, "Completed Day 5")</f>
        <v>0</v>
      </c>
      <c r="D12" s="1"/>
      <c r="E12" s="1"/>
      <c r="F12" s="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 t="s">
        <v>15</v>
      </c>
      <c r="B13" s="1">
        <f t="shared" si="1"/>
        <v>6</v>
      </c>
      <c r="C13" s="1">
        <f>COUNTIF(E$17:E$995, "Completed Day 6")</f>
        <v>0</v>
      </c>
      <c r="D13" s="1"/>
      <c r="E13" s="1"/>
      <c r="F13" s="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 t="s">
        <v>16</v>
      </c>
      <c r="B14" s="1">
        <f t="shared" si="1"/>
        <v>6</v>
      </c>
      <c r="C14" s="1">
        <f>COUNTIF(E$17:E$995, "Completed Day 7")</f>
        <v>0</v>
      </c>
      <c r="D14" s="1"/>
      <c r="E14" s="1"/>
      <c r="F14" s="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/>
      <c r="B15" s="1"/>
      <c r="C15" s="1"/>
      <c r="D15" s="1"/>
      <c r="E15" s="1"/>
      <c r="F15" s="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8" t="s">
        <v>17</v>
      </c>
      <c r="B16" s="8" t="s">
        <v>18</v>
      </c>
      <c r="C16" s="8" t="s">
        <v>19</v>
      </c>
      <c r="D16" s="8" t="s">
        <v>20</v>
      </c>
      <c r="E16" s="8" t="s">
        <v>21</v>
      </c>
      <c r="F16" s="8" t="s">
        <v>22</v>
      </c>
    </row>
    <row r="17" ht="12.75" customHeight="1">
      <c r="A17" s="9">
        <v>1.0</v>
      </c>
      <c r="B17" s="10" t="s">
        <v>23</v>
      </c>
      <c r="C17" s="9"/>
      <c r="D17" s="11" t="s">
        <v>24</v>
      </c>
      <c r="E17" s="13" t="s">
        <v>26</v>
      </c>
      <c r="F17" s="14"/>
    </row>
    <row r="18" ht="12.75" customHeight="1">
      <c r="A18" s="9">
        <v>2.0</v>
      </c>
      <c r="B18" s="10" t="s">
        <v>28</v>
      </c>
      <c r="C18" s="9"/>
      <c r="D18" s="16" t="s">
        <v>30</v>
      </c>
      <c r="E18" s="13" t="s">
        <v>26</v>
      </c>
      <c r="F18" s="14"/>
    </row>
    <row r="19" ht="12.75" customHeight="1">
      <c r="A19" s="9">
        <v>3.0</v>
      </c>
      <c r="B19" s="10" t="s">
        <v>35</v>
      </c>
      <c r="C19" s="9"/>
      <c r="D19" s="16" t="s">
        <v>37</v>
      </c>
      <c r="E19" s="13" t="s">
        <v>38</v>
      </c>
      <c r="F19" s="14"/>
    </row>
    <row r="20" ht="12.75" customHeight="1">
      <c r="A20" s="9">
        <v>4.0</v>
      </c>
      <c r="B20" s="10" t="s">
        <v>23</v>
      </c>
      <c r="C20" s="9"/>
      <c r="D20" s="16" t="s">
        <v>41</v>
      </c>
      <c r="E20" s="13" t="s">
        <v>43</v>
      </c>
      <c r="F20" s="17" t="s">
        <v>44</v>
      </c>
    </row>
    <row r="21" ht="12.75" customHeight="1">
      <c r="A21" s="9">
        <v>5.0</v>
      </c>
      <c r="B21" s="10" t="s">
        <v>29</v>
      </c>
      <c r="C21" s="9"/>
      <c r="D21" s="16" t="s">
        <v>46</v>
      </c>
      <c r="E21" s="13" t="s">
        <v>43</v>
      </c>
      <c r="F21" s="17" t="s">
        <v>48</v>
      </c>
    </row>
    <row r="22" ht="12.75" customHeight="1">
      <c r="A22" s="9">
        <v>6.0</v>
      </c>
      <c r="B22" s="10" t="s">
        <v>32</v>
      </c>
      <c r="C22" s="9"/>
      <c r="D22" s="16" t="s">
        <v>50</v>
      </c>
      <c r="E22" s="13" t="s">
        <v>43</v>
      </c>
      <c r="F22" s="17" t="s">
        <v>44</v>
      </c>
    </row>
    <row r="23" ht="12.75" customHeight="1">
      <c r="A23" s="9">
        <v>7.0</v>
      </c>
      <c r="B23" s="10" t="s">
        <v>36</v>
      </c>
      <c r="C23" s="9"/>
      <c r="D23" s="16" t="s">
        <v>51</v>
      </c>
      <c r="E23" s="13" t="s">
        <v>43</v>
      </c>
      <c r="F23" s="17" t="s">
        <v>44</v>
      </c>
    </row>
    <row r="24" ht="12.75" customHeight="1">
      <c r="A24" s="9">
        <v>8.0</v>
      </c>
      <c r="B24" s="10" t="s">
        <v>40</v>
      </c>
      <c r="C24" s="9"/>
      <c r="D24" s="16" t="s">
        <v>63</v>
      </c>
      <c r="E24" s="13" t="s">
        <v>43</v>
      </c>
      <c r="F24" s="17" t="s">
        <v>44</v>
      </c>
    </row>
    <row r="25" ht="12.75" customHeight="1">
      <c r="A25" s="9">
        <v>9.0</v>
      </c>
      <c r="B25" s="10" t="s">
        <v>23</v>
      </c>
      <c r="C25" s="9"/>
      <c r="D25" s="16" t="s">
        <v>65</v>
      </c>
      <c r="E25" s="13" t="s">
        <v>43</v>
      </c>
      <c r="F25" s="17" t="s">
        <v>44</v>
      </c>
    </row>
    <row r="26" ht="12.75" customHeight="1">
      <c r="A26" s="9">
        <v>10.0</v>
      </c>
      <c r="B26" s="19"/>
      <c r="C26" s="9"/>
      <c r="D26" s="20"/>
      <c r="E26" s="21"/>
      <c r="F26" s="14"/>
    </row>
    <row r="27" ht="12.75" customHeight="1">
      <c r="A27" s="9">
        <v>11.0</v>
      </c>
      <c r="B27" s="19"/>
      <c r="C27" s="9"/>
      <c r="D27" s="20"/>
      <c r="E27" s="21"/>
      <c r="F27" s="14"/>
    </row>
    <row r="28" ht="12.75" customHeight="1">
      <c r="A28" s="9">
        <v>12.0</v>
      </c>
      <c r="B28" s="19"/>
      <c r="C28" s="9"/>
      <c r="D28" s="20"/>
      <c r="E28" s="21"/>
      <c r="F28" s="14"/>
    </row>
    <row r="29" ht="12.75" customHeight="1">
      <c r="A29" s="9">
        <v>13.0</v>
      </c>
      <c r="B29" s="19"/>
      <c r="C29" s="9"/>
      <c r="D29" s="20"/>
      <c r="E29" s="21"/>
      <c r="F29" s="14"/>
    </row>
    <row r="30" ht="12.75" customHeight="1">
      <c r="A30" s="9">
        <v>14.0</v>
      </c>
      <c r="B30" s="19"/>
      <c r="C30" s="9"/>
      <c r="D30" s="20"/>
      <c r="E30" s="21"/>
      <c r="F30" s="14"/>
    </row>
    <row r="31" ht="12.75" customHeight="1">
      <c r="A31" s="9">
        <v>15.0</v>
      </c>
      <c r="B31" s="19"/>
      <c r="C31" s="9"/>
      <c r="D31" s="20"/>
      <c r="E31" s="21"/>
      <c r="F31" s="14"/>
    </row>
    <row r="32" ht="12.75" customHeight="1">
      <c r="A32" s="9">
        <v>16.0</v>
      </c>
      <c r="B32" s="19"/>
      <c r="C32" s="9"/>
      <c r="D32" s="20"/>
      <c r="E32" s="21"/>
      <c r="F32" s="14"/>
    </row>
    <row r="33" ht="12.75" customHeight="1">
      <c r="A33" s="9">
        <v>17.0</v>
      </c>
      <c r="B33" s="19"/>
      <c r="C33" s="9"/>
      <c r="D33" s="20"/>
      <c r="E33" s="21"/>
      <c r="F33" s="14"/>
    </row>
    <row r="34" ht="12.75" customHeight="1">
      <c r="A34" s="9">
        <v>18.0</v>
      </c>
      <c r="B34" s="19"/>
      <c r="C34" s="9"/>
      <c r="D34" s="20"/>
      <c r="E34" s="21"/>
      <c r="F34" s="14"/>
    </row>
    <row r="35" ht="12.75" customHeight="1">
      <c r="A35" s="9">
        <v>19.0</v>
      </c>
      <c r="B35" s="19"/>
      <c r="C35" s="9"/>
      <c r="D35" s="20"/>
      <c r="E35" s="21"/>
      <c r="F35" s="14"/>
    </row>
    <row r="36" ht="12.75" customHeight="1">
      <c r="A36" s="9">
        <v>20.0</v>
      </c>
      <c r="B36" s="19"/>
      <c r="C36" s="9"/>
      <c r="D36" s="20"/>
      <c r="E36" s="21"/>
      <c r="F36" s="14"/>
    </row>
    <row r="37" ht="12.75" customHeight="1">
      <c r="A37" s="9">
        <v>21.0</v>
      </c>
      <c r="B37" s="19"/>
      <c r="C37" s="9"/>
      <c r="D37" s="20"/>
      <c r="E37" s="21"/>
      <c r="F37" s="14"/>
    </row>
    <row r="38" ht="12.75" customHeight="1">
      <c r="A38" s="9">
        <v>22.0</v>
      </c>
      <c r="B38" s="19"/>
      <c r="C38" s="9"/>
      <c r="D38" s="20"/>
      <c r="E38" s="21"/>
      <c r="F38" s="14"/>
    </row>
    <row r="39" ht="12.75" customHeight="1">
      <c r="A39" s="9">
        <v>23.0</v>
      </c>
      <c r="B39" s="19"/>
      <c r="C39" s="9"/>
      <c r="D39" s="20"/>
      <c r="E39" s="21"/>
      <c r="F39" s="14"/>
    </row>
    <row r="40" ht="12.75" customHeight="1">
      <c r="A40" s="9">
        <v>24.0</v>
      </c>
      <c r="B40" s="19"/>
      <c r="C40" s="9"/>
      <c r="D40" s="20"/>
      <c r="E40" s="21"/>
      <c r="F40" s="14"/>
    </row>
    <row r="41" ht="12.75" customHeight="1">
      <c r="A41" s="9">
        <v>25.0</v>
      </c>
      <c r="B41" s="19"/>
      <c r="C41" s="9"/>
      <c r="D41" s="20"/>
      <c r="E41" s="21"/>
      <c r="F41" s="14"/>
    </row>
    <row r="42" ht="12.75" customHeight="1">
      <c r="A42" s="9">
        <v>26.0</v>
      </c>
      <c r="B42" s="19"/>
      <c r="C42" s="9"/>
      <c r="D42" s="20"/>
      <c r="E42" s="21"/>
      <c r="F42" s="14"/>
    </row>
    <row r="43" ht="12.75" customHeight="1">
      <c r="A43" s="9">
        <v>27.0</v>
      </c>
      <c r="B43" s="19"/>
      <c r="C43" s="9"/>
      <c r="D43" s="20"/>
      <c r="E43" s="21"/>
      <c r="F43" s="14"/>
    </row>
    <row r="44" ht="12.75" customHeight="1">
      <c r="A44" s="9">
        <v>28.0</v>
      </c>
      <c r="B44" s="19"/>
      <c r="C44" s="9"/>
      <c r="D44" s="20"/>
      <c r="E44" s="21"/>
      <c r="F44" s="14"/>
    </row>
    <row r="45" ht="12.75" customHeight="1">
      <c r="A45" s="9">
        <v>29.0</v>
      </c>
      <c r="B45" s="19"/>
      <c r="C45" s="9"/>
      <c r="D45" s="20"/>
      <c r="E45" s="21"/>
      <c r="F45" s="14"/>
    </row>
    <row r="46" ht="12.75" customHeight="1">
      <c r="A46" s="9">
        <v>30.0</v>
      </c>
      <c r="B46" s="19"/>
      <c r="C46" s="9"/>
      <c r="D46" s="20"/>
      <c r="E46" s="21"/>
      <c r="F46" s="14"/>
    </row>
    <row r="47" ht="12.75" customHeight="1">
      <c r="A47" s="9">
        <v>31.0</v>
      </c>
      <c r="B47" s="19"/>
      <c r="C47" s="9"/>
      <c r="D47" s="20"/>
      <c r="E47" s="21"/>
      <c r="F47" s="14"/>
    </row>
    <row r="48" ht="12.75" customHeight="1">
      <c r="A48" s="9">
        <v>32.0</v>
      </c>
      <c r="B48" s="19"/>
      <c r="C48" s="9"/>
      <c r="D48" s="20"/>
      <c r="E48" s="21"/>
      <c r="F48" s="14"/>
    </row>
    <row r="49" ht="12.75" customHeight="1">
      <c r="A49" s="9">
        <v>33.0</v>
      </c>
      <c r="B49" s="19"/>
      <c r="C49" s="9"/>
      <c r="D49" s="20"/>
      <c r="E49" s="21"/>
      <c r="F49" s="14"/>
    </row>
    <row r="50" ht="12.75" customHeight="1">
      <c r="A50" s="9">
        <v>34.0</v>
      </c>
      <c r="B50" s="19"/>
      <c r="C50" s="9"/>
      <c r="D50" s="20"/>
      <c r="E50" s="21"/>
      <c r="F50" s="14"/>
    </row>
    <row r="51" ht="12.75" customHeight="1">
      <c r="A51" s="9">
        <v>35.0</v>
      </c>
      <c r="B51" s="19"/>
      <c r="C51" s="9"/>
      <c r="D51" s="20"/>
      <c r="E51" s="21"/>
      <c r="F51" s="14"/>
    </row>
    <row r="52" ht="12.75" customHeight="1">
      <c r="A52" s="9">
        <v>36.0</v>
      </c>
      <c r="B52" s="19"/>
      <c r="C52" s="9"/>
      <c r="D52" s="20"/>
      <c r="E52" s="21"/>
      <c r="F52" s="14"/>
    </row>
    <row r="53" ht="12.75" customHeight="1">
      <c r="A53" s="9">
        <v>37.0</v>
      </c>
      <c r="B53" s="19"/>
      <c r="C53" s="9"/>
      <c r="D53" s="20"/>
      <c r="E53" s="21"/>
      <c r="F53" s="14"/>
    </row>
    <row r="54" ht="12.75" customHeight="1">
      <c r="A54" s="9">
        <v>38.0</v>
      </c>
      <c r="B54" s="19"/>
      <c r="C54" s="9"/>
      <c r="D54" s="20"/>
      <c r="E54" s="21"/>
      <c r="F54" s="14"/>
    </row>
    <row r="55" ht="12.75" customHeight="1">
      <c r="A55" s="9">
        <v>39.0</v>
      </c>
      <c r="B55" s="19"/>
      <c r="C55" s="9"/>
      <c r="D55" s="20"/>
      <c r="E55" s="21"/>
      <c r="F55" s="14"/>
    </row>
    <row r="56" ht="12.75" customHeight="1">
      <c r="A56" s="9">
        <v>40.0</v>
      </c>
      <c r="B56" s="19"/>
      <c r="C56" s="9"/>
      <c r="D56" s="20"/>
      <c r="E56" s="21"/>
      <c r="F56" s="14"/>
    </row>
    <row r="57" ht="12.75" customHeight="1">
      <c r="A57" s="9">
        <v>41.0</v>
      </c>
      <c r="B57" s="19"/>
      <c r="C57" s="9"/>
      <c r="D57" s="20"/>
      <c r="E57" s="21"/>
      <c r="F57" s="14"/>
    </row>
    <row r="58" ht="12.75" customHeight="1">
      <c r="A58" s="9">
        <v>42.0</v>
      </c>
      <c r="B58" s="19"/>
      <c r="C58" s="9"/>
      <c r="D58" s="20"/>
      <c r="E58" s="21"/>
      <c r="F58" s="14"/>
    </row>
    <row r="59" ht="12.75" customHeight="1">
      <c r="A59" s="9">
        <v>43.0</v>
      </c>
      <c r="B59" s="19"/>
      <c r="C59" s="9"/>
      <c r="D59" s="20"/>
      <c r="E59" s="21"/>
      <c r="F59" s="14"/>
    </row>
    <row r="60" ht="12.75" customHeight="1">
      <c r="A60" s="9">
        <v>44.0</v>
      </c>
      <c r="B60" s="19"/>
      <c r="C60" s="9"/>
      <c r="D60" s="20"/>
      <c r="E60" s="21"/>
      <c r="F60" s="14"/>
    </row>
    <row r="61" ht="12.75" customHeight="1">
      <c r="A61" s="9">
        <v>45.0</v>
      </c>
      <c r="B61" s="19"/>
      <c r="C61" s="9"/>
      <c r="D61" s="20"/>
      <c r="E61" s="21"/>
      <c r="F61" s="14"/>
    </row>
    <row r="62" ht="12.75" customHeight="1">
      <c r="A62" s="9">
        <v>46.0</v>
      </c>
      <c r="B62" s="19"/>
      <c r="C62" s="9"/>
      <c r="D62" s="20"/>
      <c r="E62" s="21"/>
      <c r="F62" s="14"/>
    </row>
    <row r="63" ht="12.75" customHeight="1">
      <c r="A63" s="9">
        <v>47.0</v>
      </c>
      <c r="B63" s="19"/>
      <c r="C63" s="9"/>
      <c r="D63" s="20"/>
      <c r="E63" s="21"/>
      <c r="F63" s="14"/>
    </row>
    <row r="64" ht="12.75" customHeight="1">
      <c r="A64" s="9">
        <v>48.0</v>
      </c>
      <c r="B64" s="19"/>
      <c r="C64" s="9"/>
      <c r="D64" s="20"/>
      <c r="E64" s="21"/>
      <c r="F64" s="14"/>
    </row>
    <row r="65" ht="12.75" customHeight="1">
      <c r="A65" s="9">
        <v>49.0</v>
      </c>
      <c r="B65" s="19"/>
      <c r="C65" s="9"/>
      <c r="D65" s="20"/>
      <c r="E65" s="21"/>
      <c r="F65" s="14"/>
    </row>
    <row r="66" ht="12.75" customHeight="1">
      <c r="A66" s="9">
        <v>50.0</v>
      </c>
      <c r="B66" s="19"/>
      <c r="C66" s="9"/>
      <c r="D66" s="20"/>
      <c r="E66" s="21"/>
      <c r="F66" s="14"/>
    </row>
    <row r="67" ht="12.75" customHeight="1">
      <c r="A67" s="9">
        <v>51.0</v>
      </c>
      <c r="B67" s="19"/>
      <c r="C67" s="9"/>
      <c r="D67" s="20"/>
      <c r="E67" s="21"/>
      <c r="F67" s="14"/>
    </row>
    <row r="68" ht="12.75" customHeight="1">
      <c r="A68" s="9">
        <v>52.0</v>
      </c>
      <c r="B68" s="19"/>
      <c r="C68" s="9"/>
      <c r="D68" s="20"/>
      <c r="E68" s="21"/>
      <c r="F68" s="14"/>
    </row>
    <row r="69" ht="12.75" customHeight="1">
      <c r="A69" s="9">
        <v>53.0</v>
      </c>
      <c r="B69" s="19"/>
      <c r="C69" s="9"/>
      <c r="D69" s="20"/>
      <c r="E69" s="21"/>
      <c r="F69" s="14"/>
    </row>
    <row r="70" ht="12.75" customHeight="1">
      <c r="A70" s="9">
        <v>54.0</v>
      </c>
      <c r="B70" s="19"/>
      <c r="C70" s="9"/>
      <c r="D70" s="20"/>
      <c r="E70" s="21"/>
      <c r="F70" s="14"/>
    </row>
    <row r="71" ht="12.75" customHeight="1">
      <c r="A71" s="9">
        <v>55.0</v>
      </c>
      <c r="B71" s="19"/>
      <c r="C71" s="9"/>
      <c r="D71" s="20"/>
      <c r="E71" s="21"/>
      <c r="F71" s="14"/>
    </row>
    <row r="72" ht="12.75" customHeight="1">
      <c r="A72" s="9">
        <v>56.0</v>
      </c>
      <c r="B72" s="19"/>
      <c r="C72" s="9"/>
      <c r="D72" s="20"/>
      <c r="E72" s="21"/>
      <c r="F72" s="14"/>
    </row>
    <row r="73" ht="12.75" customHeight="1">
      <c r="A73" s="9">
        <v>57.0</v>
      </c>
      <c r="B73" s="19"/>
      <c r="C73" s="9"/>
      <c r="D73" s="20"/>
      <c r="E73" s="21"/>
      <c r="F73" s="14"/>
    </row>
    <row r="74" ht="12.75" customHeight="1">
      <c r="A74" s="9">
        <v>58.0</v>
      </c>
      <c r="B74" s="19"/>
      <c r="C74" s="9"/>
      <c r="D74" s="20"/>
      <c r="E74" s="21"/>
      <c r="F74" s="14"/>
    </row>
    <row r="75" ht="12.75" customHeight="1">
      <c r="A75" s="9">
        <v>59.0</v>
      </c>
      <c r="B75" s="19"/>
      <c r="C75" s="9"/>
      <c r="D75" s="20"/>
      <c r="E75" s="21"/>
      <c r="F75" s="14"/>
    </row>
    <row r="76" ht="12.75" customHeight="1">
      <c r="A76" s="9">
        <v>60.0</v>
      </c>
      <c r="B76" s="19"/>
      <c r="C76" s="9"/>
      <c r="D76" s="20"/>
      <c r="E76" s="21"/>
      <c r="F76" s="14"/>
    </row>
    <row r="77" ht="12.75" customHeight="1">
      <c r="A77" s="9">
        <v>61.0</v>
      </c>
      <c r="B77" s="19"/>
      <c r="C77" s="9"/>
      <c r="D77" s="20"/>
      <c r="E77" s="21"/>
      <c r="F77" s="14"/>
    </row>
    <row r="78" ht="12.75" customHeight="1">
      <c r="A78" s="9">
        <v>62.0</v>
      </c>
      <c r="B78" s="19"/>
      <c r="C78" s="9"/>
      <c r="D78" s="20"/>
      <c r="E78" s="21"/>
      <c r="F78" s="14"/>
    </row>
    <row r="79" ht="12.75" customHeight="1">
      <c r="A79" s="9">
        <v>63.0</v>
      </c>
      <c r="B79" s="19"/>
      <c r="C79" s="9"/>
      <c r="D79" s="20"/>
      <c r="E79" s="21"/>
      <c r="F79" s="14"/>
    </row>
    <row r="80" ht="12.75" customHeight="1">
      <c r="A80" s="9">
        <v>64.0</v>
      </c>
      <c r="B80" s="19"/>
      <c r="C80" s="9"/>
      <c r="D80" s="20"/>
      <c r="E80" s="21"/>
      <c r="F80" s="14"/>
    </row>
    <row r="81" ht="12.75" customHeight="1">
      <c r="A81" s="9">
        <v>65.0</v>
      </c>
      <c r="B81" s="19"/>
      <c r="C81" s="9"/>
      <c r="D81" s="20"/>
      <c r="E81" s="21"/>
      <c r="F81" s="14"/>
    </row>
    <row r="82" ht="12.75" customHeight="1">
      <c r="A82" s="9">
        <v>66.0</v>
      </c>
      <c r="B82" s="19"/>
      <c r="C82" s="9"/>
      <c r="D82" s="20"/>
      <c r="E82" s="21"/>
      <c r="F82" s="14"/>
    </row>
    <row r="83" ht="12.75" customHeight="1">
      <c r="A83" s="9">
        <v>67.0</v>
      </c>
      <c r="B83" s="19"/>
      <c r="C83" s="9"/>
      <c r="D83" s="20"/>
      <c r="E83" s="21"/>
      <c r="F83" s="14"/>
    </row>
    <row r="84" ht="12.75" customHeight="1">
      <c r="A84" s="9">
        <v>68.0</v>
      </c>
      <c r="B84" s="19"/>
      <c r="C84" s="9"/>
      <c r="D84" s="20"/>
      <c r="E84" s="21"/>
      <c r="F84" s="14"/>
    </row>
    <row r="85" ht="12.75" customHeight="1">
      <c r="A85" s="9">
        <v>69.0</v>
      </c>
      <c r="B85" s="19"/>
      <c r="C85" s="9"/>
      <c r="D85" s="20"/>
      <c r="E85" s="21"/>
      <c r="F85" s="14"/>
    </row>
    <row r="86" ht="12.75" customHeight="1">
      <c r="A86" s="9">
        <v>70.0</v>
      </c>
      <c r="B86" s="19"/>
      <c r="C86" s="9"/>
      <c r="D86" s="20"/>
      <c r="E86" s="21"/>
      <c r="F86" s="14"/>
    </row>
    <row r="87" ht="12.75" customHeight="1">
      <c r="A87" s="9">
        <v>71.0</v>
      </c>
      <c r="B87" s="19"/>
      <c r="C87" s="9"/>
      <c r="D87" s="20"/>
      <c r="E87" s="21"/>
      <c r="F87" s="14"/>
    </row>
    <row r="88" ht="12.75" customHeight="1">
      <c r="A88" s="9">
        <v>72.0</v>
      </c>
      <c r="B88" s="19"/>
      <c r="C88" s="9"/>
      <c r="D88" s="20"/>
      <c r="E88" s="21"/>
      <c r="F88" s="14"/>
    </row>
    <row r="89" ht="12.75" customHeight="1">
      <c r="A89" s="9">
        <v>73.0</v>
      </c>
      <c r="B89" s="19"/>
      <c r="C89" s="9"/>
      <c r="D89" s="20"/>
      <c r="E89" s="21"/>
      <c r="F89" s="14"/>
    </row>
    <row r="90" ht="12.75" customHeight="1">
      <c r="A90" s="9">
        <v>74.0</v>
      </c>
      <c r="B90" s="19"/>
      <c r="C90" s="9"/>
      <c r="D90" s="20"/>
      <c r="E90" s="21"/>
      <c r="F90" s="14"/>
    </row>
    <row r="91" ht="12.75" customHeight="1">
      <c r="A91" s="9">
        <v>75.0</v>
      </c>
      <c r="B91" s="19"/>
      <c r="C91" s="9"/>
      <c r="D91" s="20"/>
      <c r="E91" s="21"/>
      <c r="F91" s="14"/>
    </row>
    <row r="92" ht="12.75" customHeight="1">
      <c r="A92" s="9">
        <v>76.0</v>
      </c>
      <c r="B92" s="19"/>
      <c r="C92" s="9"/>
      <c r="D92" s="20"/>
      <c r="E92" s="21"/>
      <c r="F92" s="14"/>
    </row>
    <row r="93" ht="12.75" customHeight="1">
      <c r="A93" s="9">
        <v>77.0</v>
      </c>
      <c r="B93" s="19"/>
      <c r="C93" s="9"/>
      <c r="D93" s="20"/>
      <c r="E93" s="21"/>
      <c r="F93" s="14"/>
    </row>
    <row r="94" ht="12.75" customHeight="1">
      <c r="A94" s="9">
        <v>78.0</v>
      </c>
      <c r="B94" s="19"/>
      <c r="C94" s="9"/>
      <c r="D94" s="20"/>
      <c r="E94" s="21"/>
      <c r="F94" s="14"/>
    </row>
    <row r="95" ht="12.75" customHeight="1">
      <c r="A95" s="9">
        <v>79.0</v>
      </c>
      <c r="B95" s="19"/>
      <c r="C95" s="9"/>
      <c r="D95" s="20"/>
      <c r="E95" s="21"/>
      <c r="F95" s="14"/>
    </row>
    <row r="96" ht="12.75" customHeight="1">
      <c r="A96" s="9">
        <v>80.0</v>
      </c>
      <c r="B96" s="19"/>
      <c r="C96" s="9"/>
      <c r="D96" s="20"/>
      <c r="E96" s="21"/>
      <c r="F96" s="14"/>
    </row>
    <row r="97" ht="12.75" customHeight="1">
      <c r="A97" s="9">
        <v>81.0</v>
      </c>
      <c r="B97" s="19"/>
      <c r="C97" s="9"/>
      <c r="D97" s="20"/>
      <c r="E97" s="21"/>
      <c r="F97" s="14"/>
    </row>
    <row r="98" ht="12.75" customHeight="1">
      <c r="A98" s="9">
        <v>82.0</v>
      </c>
      <c r="B98" s="19"/>
      <c r="C98" s="9"/>
      <c r="D98" s="20"/>
      <c r="E98" s="21"/>
      <c r="F98" s="14"/>
    </row>
    <row r="99" ht="12.75" customHeight="1">
      <c r="A99" s="9">
        <v>83.0</v>
      </c>
      <c r="B99" s="19"/>
      <c r="C99" s="9"/>
      <c r="D99" s="20"/>
      <c r="E99" s="21"/>
      <c r="F99" s="14"/>
    </row>
    <row r="100" ht="12.75" customHeight="1">
      <c r="A100" s="9">
        <v>84.0</v>
      </c>
      <c r="B100" s="19"/>
      <c r="C100" s="9"/>
      <c r="D100" s="20"/>
      <c r="E100" s="21"/>
      <c r="F100" s="14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The list contains the Feature IDs from the same column on the Product Backlog tab.&#10;&#10;For each (ahem) Feature ID, create one or more rows in this table representing the tasks you need to complete to implement that fe" sqref="B17:B100">
      <formula1>'Product Backlog'!$A$24:$A$95</formula1>
    </dataValidation>
    <dataValidation type="list" allowBlank="1" showInputMessage="1" showErrorMessage="1" promptTitle="Implementation Status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&#10;&#10;If you have more than one person on your team, each member MUST select their initials for each task the a" sqref="C17:C100">
      <formula1>#REF!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