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5C0FDEE4-E4DF-4C36-BB10-BEB46AFCFAE6}" xr6:coauthVersionLast="47" xr6:coauthVersionMax="47" xr10:uidLastSave="{00000000-0000-0000-0000-000000000000}"/>
  <bookViews>
    <workbookView xWindow="-110" yWindow="-110" windowWidth="22780" windowHeight="14800" tabRatio="870" firstSheet="3" activeTab="9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  <sheet name="Quarterly Sales Evolution" sheetId="12" r:id="rId9"/>
    <sheet name="Accenting Lines" sheetId="14" r:id="rId10"/>
    <sheet name="Seasonality" sheetId="15" r:id="rId11"/>
    <sheet name="Colorful charts" sheetId="16" r:id="rId12"/>
  </sheets>
  <definedNames>
    <definedName name="_xlchart.v5.0" hidden="1">'Waterfall chart'!$B$5:$B$20</definedName>
    <definedName name="_xlchart.v5.1" hidden="1">'Waterfall chart'!$D$4</definedName>
    <definedName name="_xlchart.v5.2" hidden="1">'Waterfall chart'!$D$5:$D$20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H6" i="14"/>
  <c r="H7" i="14"/>
  <c r="H8" i="14"/>
  <c r="H9" i="14"/>
  <c r="H10" i="14"/>
  <c r="H11" i="14"/>
  <c r="H12" i="14"/>
  <c r="H5" i="14"/>
  <c r="D6" i="9"/>
  <c r="D19" i="9"/>
  <c r="D18" i="9"/>
  <c r="D17" i="9"/>
  <c r="D16" i="9"/>
  <c r="D14" i="9"/>
  <c r="D13" i="9"/>
  <c r="D12" i="9"/>
  <c r="D11" i="9"/>
  <c r="D7" i="9"/>
  <c r="D8" i="9"/>
  <c r="D9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<sst xmlns="http://schemas.openxmlformats.org/spreadsheetml/2006/main" count="130119" uniqueCount="10994">
  <si>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</si>
  <si>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</si>
  <si>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</si>
  <si>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</si>
  <si>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</si>
  <si>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</si>
  <si>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</si>
  <si>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</si>
  <si>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</si>
  <si>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</si>
  <si>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</si>
  <si>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</si>
  <si>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</si>
  <si>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</si>
  <si>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</si>
  <si>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</si>
  <si>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</si>
  <si>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</si>
  <si>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</si>
  <si>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</si>
  <si>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</si>
  <si>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</si>
  <si>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</si>
  <si>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</si>
  <si>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</si>
  <si>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</si>
  <si>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</si>
  <si>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</si>
  <si>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</si>
  <si>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</si>
  <si>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</si>
  <si>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</si>
  <si>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</si>
  <si>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</si>
  <si>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</si>
  <si>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</si>
  <si>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</si>
  <si>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</si>
  <si>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</si>
  <si>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</si>
  <si>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</si>
  <si>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</si>
  <si>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</si>
  <si>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</si>
  <si>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</si>
  <si>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</si>
  <si>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</si>
  <si>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</si>
  <si>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</si>
  <si>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</si>
  <si>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</si>
  <si>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</si>
  <si>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</si>
  <si>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</si>
  <si>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</si>
  <si>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</si>
  <si>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</si>
  <si>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</si>
  <si>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</si>
  <si>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</si>
  <si>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</si>
  <si>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</si>
  <si>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</si>
  <si>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</si>
  <si>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</si>
  <si>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</si>
  <si>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</si>
  <si>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</si>
  <si>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</si>
  <si>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</si>
  <si>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</si>
  <si>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</si>
  <si>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</si>
  <si>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</si>
  <si>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</si>
  <si>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</si>
  <si>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</si>
  <si>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</si>
  <si>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</si>
  <si>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</si>
  <si>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</si>
  <si>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</si>
  <si>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</si>
  <si>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</si>
  <si>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</si>
  <si>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</si>
  <si>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</si>
  <si>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</si>
  <si>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</si>
  <si>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</si>
  <si>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</si>
  <si>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</si>
  <si>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</si>
  <si>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</si>
  <si>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</si>
  <si>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</si>
  <si>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</si>
  <si>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</si>
  <si>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</si>
  <si>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</si>
  <si>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</si>
  <si>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</si>
  <si>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</si>
  <si>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</si>
  <si>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</si>
  <si>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</si>
  <si>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</si>
  <si>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</si>
  <si>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</si>
  <si>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</si>
  <si>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</si>
  <si>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</si>
  <si>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</si>
  <si>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</si>
  <si>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</si>
  <si>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</si>
  <si>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</si>
  <si>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</si>
  <si>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</si>
  <si>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</si>
  <si>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</si>
  <si>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</si>
  <si>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</si>
  <si>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</si>
  <si>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</si>
  <si>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</si>
  <si>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</si>
  <si>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</si>
  <si>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</si>
  <si>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</si>
  <si>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</si>
  <si>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</si>
  <si>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</si>
  <si>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</si>
  <si>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</si>
  <si>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</si>
  <si>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</si>
  <si>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</si>
  <si>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</si>
  <si>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</si>
  <si>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</si>
  <si>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</si>
  <si>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</si>
  <si>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</si>
  <si>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</si>
  <si>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</si>
  <si>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</si>
  <si>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</si>
  <si>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</si>
  <si>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</si>
  <si>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</si>
  <si>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</si>
  <si>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</si>
  <si>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</si>
  <si>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</si>
  <si>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</si>
  <si>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</si>
  <si>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</si>
  <si>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</si>
  <si>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</si>
  <si>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</si>
  <si>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</si>
  <si>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</si>
  <si>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</si>
  <si>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</si>
  <si>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</si>
  <si>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</si>
  <si>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</si>
  <si>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</si>
  <si>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</si>
  <si>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</si>
  <si>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</si>
  <si>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</si>
  <si>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</si>
  <si>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</si>
  <si>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</si>
  <si>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</si>
  <si>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</si>
  <si>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</si>
  <si>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</si>
  <si>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</si>
  <si>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</si>
  <si>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</si>
  <si>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</si>
  <si>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</si>
  <si>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</si>
  <si>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</si>
  <si>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</si>
  <si>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</si>
  <si>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</si>
  <si>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</si>
  <si>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</si>
  <si>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</si>
  <si>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</si>
  <si>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</si>
  <si>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</si>
  <si>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</si>
  <si>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</si>
  <si>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</si>
  <si>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</si>
  <si>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</si>
  <si>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</si>
  <si>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</si>
  <si>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</si>
  <si>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</si>
  <si>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</si>
  <si>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</si>
  <si>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</si>
  <si>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</si>
  <si>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</si>
  <si>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</si>
  <si>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</si>
  <si>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</si>
  <si>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</si>
  <si>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</si>
  <si>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</si>
  <si>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</si>
  <si>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</si>
  <si>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</si>
  <si>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</si>
  <si>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</si>
  <si>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</si>
  <si>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</si>
  <si>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</si>
  <si>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</si>
  <si>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</si>
  <si>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</si>
  <si>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</si>
  <si>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</si>
  <si>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</si>
  <si>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</si>
  <si>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</si>
  <si>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</si>
  <si>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</si>
  <si>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</si>
  <si>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</si>
  <si>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</si>
  <si>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</si>
  <si>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</si>
  <si>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</si>
  <si>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</si>
  <si>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</si>
  <si>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</si>
  <si>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</si>
  <si>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</si>
  <si>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</si>
  <si>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</si>
  <si>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</si>
  <si>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</si>
  <si>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</si>
  <si>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</si>
  <si>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</si>
  <si>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</si>
  <si>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</si>
  <si>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</si>
  <si>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</si>
  <si>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</si>
  <si>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</si>
  <si>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</si>
  <si>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</si>
  <si>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</si>
  <si>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</si>
  <si>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</si>
  <si>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</si>
  <si>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</si>
  <si>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</si>
  <si>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</si>
  <si>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</si>
  <si>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</si>
  <si>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</si>
  <si>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</si>
  <si>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</si>
  <si>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</si>
  <si>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</si>
  <si>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</si>
  <si>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</si>
  <si>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</si>
  <si>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</si>
  <si>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</si>
  <si>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</si>
  <si>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</si>
  <si>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</si>
  <si>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</si>
  <si>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</si>
  <si>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</si>
  <si>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</si>
  <si>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</si>
  <si>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</si>
  <si>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</si>
  <si>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</si>
  <si>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</si>
  <si>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</si>
  <si>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</si>
  <si>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</si>
  <si>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</si>
  <si>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</si>
  <si>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</si>
  <si>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</si>
  <si>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</si>
  <si>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</si>
  <si>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</si>
  <si>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</si>
  <si>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</si>
  <si>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</si>
  <si>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</si>
  <si>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</si>
  <si>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</si>
  <si>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</si>
  <si>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</si>
  <si>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</si>
  <si>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</si>
  <si>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</si>
  <si>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</si>
  <si>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</si>
  <si>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</si>
  <si>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</si>
  <si>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</si>
  <si>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</si>
  <si>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</si>
  <si>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</si>
  <si>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</si>
  <si>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</si>
  <si>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</si>
  <si>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</si>
  <si>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</si>
  <si>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</si>
  <si>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</si>
  <si>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</si>
  <si>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</si>
  <si>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</si>
  <si>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</si>
  <si>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</si>
  <si>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</si>
  <si>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</si>
  <si>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</si>
  <si>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</si>
  <si>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</si>
  <si>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</si>
  <si>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</si>
  <si>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</si>
  <si>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</si>
  <si>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</si>
  <si>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</si>
  <si>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</si>
  <si>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</si>
  <si>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</si>
  <si>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</si>
  <si>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</si>
  <si>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</si>
  <si>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</si>
  <si>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</si>
  <si>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</si>
  <si>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</si>
  <si>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</si>
  <si>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</si>
  <si>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</si>
  <si>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</si>
  <si>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</si>
  <si>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</si>
  <si>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</si>
  <si>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</si>
  <si>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</si>
  <si>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</si>
  <si>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</si>
  <si>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</si>
  <si>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</si>
  <si>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</si>
  <si>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</si>
  <si>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</si>
  <si>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</si>
  <si>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</si>
  <si>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</si>
  <si>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</si>
  <si>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</si>
  <si>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</si>
  <si>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</si>
  <si>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</si>
  <si>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</si>
  <si>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</si>
  <si>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</si>
  <si>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</si>
  <si>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</si>
  <si>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</si>
  <si>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</si>
  <si>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</si>
  <si>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</si>
  <si>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</si>
  <si>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</si>
  <si>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</si>
  <si>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</si>
  <si>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</si>
  <si>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</si>
  <si>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</si>
  <si>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</si>
  <si>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</si>
  <si>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</si>
  <si>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</si>
  <si>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</si>
  <si>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</si>
  <si>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</si>
  <si>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</si>
  <si>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</si>
  <si>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</si>
  <si>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</si>
  <si>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</si>
  <si>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</si>
  <si>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</si>
  <si>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</si>
  <si>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</si>
  <si>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</si>
  <si>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</si>
  <si>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</si>
  <si>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</si>
  <si>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</si>
  <si>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</si>
  <si>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</si>
  <si>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</si>
  <si>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</si>
  <si>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</si>
  <si>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</si>
  <si>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</si>
  <si>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</si>
  <si>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</si>
  <si>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</si>
  <si>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</si>
  <si>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</si>
  <si>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</si>
  <si>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</si>
  <si>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</si>
  <si>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</si>
  <si>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</si>
  <si>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</si>
  <si>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</si>
  <si>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</si>
  <si>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</si>
  <si>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</si>
  <si>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</si>
  <si>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</si>
  <si>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</si>
  <si>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</si>
  <si>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</si>
  <si>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</si>
  <si>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</si>
  <si>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</si>
  <si>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</si>
  <si>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</si>
  <si>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</si>
  <si>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</si>
  <si>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</si>
  <si>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</si>
  <si>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</si>
  <si>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</si>
  <si>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</si>
  <si>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</si>
  <si>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</si>
  <si>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</si>
  <si>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</si>
  <si>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</si>
  <si>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</si>
  <si>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</si>
  <si>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</si>
  <si>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</si>
  <si>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</si>
  <si>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</si>
  <si>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</si>
  <si>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</si>
  <si>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</si>
  <si>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</si>
  <si>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</si>
  <si>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</si>
  <si>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</si>
  <si>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</si>
  <si>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</si>
  <si>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</si>
  <si>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</si>
  <si>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</si>
  <si>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</si>
  <si>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</si>
  <si>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</si>
  <si>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</si>
  <si>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</si>
  <si>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</si>
  <si>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</si>
  <si>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</si>
  <si>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</si>
  <si>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</si>
  <si>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</si>
  <si>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</si>
  <si>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</si>
  <si>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</si>
  <si>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</si>
  <si>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</si>
  <si>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</si>
  <si>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</si>
  <si>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</si>
  <si>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</si>
  <si>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</si>
  <si>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</si>
  <si>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</si>
  <si>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</si>
  <si>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</si>
  <si>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</si>
  <si>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</si>
  <si>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</si>
  <si>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</si>
  <si>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</si>
  <si>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</si>
  <si>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</si>
  <si>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</si>
  <si>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</si>
  <si>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</si>
  <si>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</si>
  <si>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</si>
  <si>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</si>
  <si>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</si>
  <si>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</si>
  <si>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</si>
  <si>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</si>
  <si>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</si>
  <si>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</si>
  <si>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</si>
  <si>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</si>
  <si>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</si>
  <si>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</si>
  <si>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</si>
  <si>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</si>
  <si>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</si>
  <si>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</si>
  <si>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</si>
  <si>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</si>
  <si>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</si>
  <si>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</si>
  <si>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</si>
  <si>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</si>
  <si>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</si>
  <si>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</si>
  <si>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</si>
  <si>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</si>
  <si>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</si>
  <si>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</si>
  <si>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</si>
  <si>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</si>
  <si>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</si>
  <si>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</si>
  <si>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</si>
  <si>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</si>
  <si>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</si>
  <si>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</si>
  <si>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</si>
  <si>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</si>
  <si>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</si>
  <si>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</si>
  <si>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</si>
  <si>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</si>
  <si>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</si>
  <si>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</si>
  <si>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</si>
  <si>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</si>
  <si>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</si>
  <si>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</si>
  <si>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</si>
  <si>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</si>
  <si>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</si>
  <si>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</si>
  <si>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</si>
  <si>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</si>
  <si>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</si>
  <si>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</si>
  <si>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</si>
  <si>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</si>
  <si>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</si>
  <si>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</si>
  <si>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</si>
  <si>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</si>
  <si>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</si>
  <si>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</si>
  <si>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</si>
  <si>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</si>
  <si>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</si>
  <si>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</si>
  <si>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</si>
  <si>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</si>
  <si>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</si>
  <si>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</si>
  <si>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</si>
  <si>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</si>
  <si>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</si>
  <si>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</si>
  <si>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</si>
  <si>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</si>
  <si>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</si>
  <si>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</si>
  <si>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</si>
  <si>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</si>
  <si>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</si>
  <si>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</si>
  <si>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</si>
  <si>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</si>
  <si>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</si>
  <si>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</si>
  <si>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</si>
  <si>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</si>
  <si>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</si>
  <si>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</si>
  <si>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</si>
  <si>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</si>
  <si>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</si>
  <si>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</si>
  <si>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</si>
  <si>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</si>
  <si>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</si>
  <si>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</si>
  <si>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</si>
  <si>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</si>
  <si>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</si>
  <si>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</si>
  <si>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</si>
  <si>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</si>
  <si>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</si>
  <si>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</si>
  <si>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</si>
  <si>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</si>
  <si>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</si>
  <si>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</si>
  <si>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</si>
  <si>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</si>
  <si>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</si>
  <si>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</si>
  <si>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</si>
  <si>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</si>
  <si>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</si>
  <si>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</si>
  <si>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</si>
  <si>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</si>
  <si>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</si>
  <si>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</si>
  <si>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</si>
  <si>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</si>
  <si>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</si>
  <si>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</si>
  <si>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</si>
  <si>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</si>
  <si>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</si>
  <si>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</si>
  <si>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</si>
  <si>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</si>
  <si>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</si>
  <si>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</si>
  <si>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</si>
  <si>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</si>
  <si>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</si>
  <si>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</si>
  <si>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</si>
  <si>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</si>
  <si>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</si>
  <si>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</si>
  <si>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</si>
  <si>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</si>
  <si>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</si>
  <si>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</si>
  <si>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</si>
  <si>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</si>
  <si>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</si>
  <si>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</si>
  <si>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</si>
  <si>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</si>
  <si>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</si>
  <si>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</si>
  <si>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</si>
  <si>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</si>
  <si>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</si>
  <si>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</si>
  <si>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</si>
  <si>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</si>
  <si>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</si>
  <si>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</si>
  <si>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</si>
  <si>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</si>
  <si>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</si>
  <si>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</si>
  <si>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</si>
  <si>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</si>
  <si>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</si>
  <si>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</si>
  <si>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</si>
  <si>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</si>
  <si>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</si>
  <si>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</si>
  <si>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</si>
  <si>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</si>
  <si>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</si>
  <si>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</si>
  <si>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</si>
  <si>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</si>
  <si>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</si>
  <si>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</si>
  <si>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</si>
  <si>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</si>
  <si>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</si>
  <si>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</si>
  <si>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</si>
  <si>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</si>
  <si>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</si>
  <si>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</si>
  <si>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</si>
  <si>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</si>
  <si>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</si>
  <si>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</si>
  <si>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</si>
  <si>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</si>
  <si>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</si>
  <si>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</si>
  <si>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</si>
  <si>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</si>
  <si>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</si>
  <si>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</si>
  <si>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</si>
  <si>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</si>
  <si>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</si>
  <si>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</si>
  <si>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</si>
  <si>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</si>
  <si>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</si>
  <si>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</si>
  <si>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</si>
  <si>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</si>
  <si>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</si>
  <si>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</si>
  <si>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</si>
  <si>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</si>
  <si>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</si>
  <si>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</si>
  <si>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</si>
  <si>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</si>
  <si>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</si>
  <si>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</si>
  <si>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</si>
  <si>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</si>
  <si>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</si>
  <si>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</si>
  <si>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</si>
  <si>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</si>
  <si>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</si>
  <si>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</si>
  <si>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</si>
  <si>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</si>
  <si>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</si>
  <si>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</si>
  <si>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</si>
  <si>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</si>
  <si>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</si>
  <si>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</si>
  <si>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</si>
  <si>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</si>
  <si>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</si>
  <si>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</si>
  <si>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</si>
  <si>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</si>
  <si>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</si>
  <si>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</si>
  <si>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</si>
  <si>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</si>
  <si>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</si>
  <si>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</si>
  <si>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</si>
  <si>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</si>
  <si>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</si>
  <si>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</si>
  <si>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</si>
  <si>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</si>
  <si>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</si>
  <si>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</si>
  <si>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</si>
  <si>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</si>
  <si>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</si>
  <si>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</si>
  <si>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</si>
  <si>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</si>
  <si>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</si>
  <si>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</si>
  <si>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</si>
  <si>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</si>
  <si>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</si>
  <si>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</si>
  <si>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</si>
  <si>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</si>
  <si>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</si>
  <si>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</si>
  <si>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</si>
  <si>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</si>
  <si>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</si>
  <si>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</si>
  <si>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</si>
  <si>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</si>
  <si>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</si>
  <si>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</si>
  <si>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</si>
  <si>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</si>
  <si>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</si>
  <si>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</si>
  <si>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</si>
  <si>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</si>
  <si>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</si>
  <si>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</si>
  <si>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</si>
  <si>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</si>
  <si>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</si>
  <si>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</si>
  <si>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</si>
  <si>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</si>
  <si>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</si>
  <si>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</si>
  <si>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</si>
  <si>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</si>
  <si>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</si>
  <si>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</si>
  <si>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</si>
  <si>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</si>
  <si>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</si>
  <si>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</si>
  <si>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</si>
  <si>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</si>
  <si>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</si>
  <si>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</si>
  <si>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</si>
  <si>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</si>
  <si>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</si>
  <si>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</si>
  <si>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</si>
  <si>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</si>
  <si>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</si>
  <si>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</si>
  <si>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</si>
  <si>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</si>
  <si>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</si>
  <si>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</si>
  <si>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</si>
  <si>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</si>
  <si>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</si>
  <si>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</si>
  <si>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</si>
  <si>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</si>
  <si>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</si>
  <si>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</si>
  <si>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</si>
  <si>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</si>
  <si>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</si>
  <si>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</si>
  <si>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</si>
  <si>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</si>
  <si>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</si>
  <si>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</si>
  <si>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</si>
  <si>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</si>
  <si>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</si>
  <si>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</si>
  <si>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</si>
  <si>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</si>
  <si>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</si>
  <si>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</si>
  <si>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</si>
  <si>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</si>
  <si>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</si>
  <si>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</si>
  <si>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</si>
  <si>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</si>
  <si>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</si>
  <si>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</si>
  <si>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</si>
  <si>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</si>
  <si>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</si>
  <si>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</si>
  <si>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</si>
  <si>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</si>
  <si>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</si>
  <si>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</si>
  <si>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</si>
  <si>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</si>
  <si>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</si>
  <si>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</si>
  <si>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</si>
  <si>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</si>
  <si>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</si>
  <si>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</si>
  <si>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</si>
  <si>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</si>
  <si>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</si>
  <si>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</si>
  <si>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</si>
  <si>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</si>
  <si>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</si>
  <si>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</si>
  <si>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</si>
  <si>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</si>
  <si>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</si>
  <si>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</si>
  <si>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</si>
  <si>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</si>
  <si>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</si>
  <si>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</si>
  <si>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</si>
  <si>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</si>
  <si>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</si>
  <si>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</si>
  <si>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</si>
  <si>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</si>
  <si>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</si>
  <si>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</si>
  <si>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</si>
  <si>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</si>
  <si>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</si>
  <si>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</si>
  <si>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</si>
  <si>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</si>
  <si>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</si>
  <si>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</si>
  <si>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</si>
  <si>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</si>
  <si>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</si>
  <si>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</si>
  <si>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</si>
  <si>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</si>
  <si>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</si>
  <si>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</si>
  <si>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</si>
  <si>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</si>
  <si>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</si>
  <si>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</si>
  <si>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</si>
  <si>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</si>
  <si>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</si>
  <si>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</si>
  <si>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</si>
  <si>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</si>
  <si>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</si>
  <si>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</si>
  <si>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</si>
  <si>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</si>
  <si>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</si>
  <si>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</si>
  <si>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</si>
  <si>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</si>
  <si>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</si>
  <si>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</si>
  <si>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</si>
  <si>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</si>
  <si>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</si>
  <si>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</si>
  <si>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</si>
  <si>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</si>
  <si>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</si>
  <si>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</si>
  <si>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</si>
  <si>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</si>
  <si>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</si>
  <si>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</si>
  <si>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</si>
  <si>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</si>
  <si>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</si>
  <si>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</si>
  <si>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</si>
  <si>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</si>
  <si>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</si>
  <si>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</si>
  <si>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</si>
  <si>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</si>
  <si>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</si>
  <si>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</si>
  <si>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</si>
  <si>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</si>
  <si>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</si>
  <si>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</si>
  <si>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</si>
  <si>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</si>
  <si>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</si>
  <si>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</si>
  <si>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</si>
  <si>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</si>
  <si>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</si>
  <si>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</si>
  <si>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</si>
  <si>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</si>
  <si>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</si>
  <si>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</si>
  <si>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</si>
  <si>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</si>
  <si>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</si>
  <si>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</si>
  <si>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</si>
  <si>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</si>
  <si>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</si>
  <si>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</si>
  <si>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</si>
  <si>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</si>
  <si>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</si>
  <si>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</si>
  <si>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</si>
  <si>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</si>
  <si>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</si>
  <si>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</si>
  <si>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</si>
  <si>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</si>
  <si>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</si>
  <si>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</si>
  <si>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</si>
  <si>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</si>
  <si>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</si>
  <si>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</si>
  <si>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</si>
  <si>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</si>
  <si>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</si>
  <si>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</si>
  <si>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</si>
  <si>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</si>
  <si>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</si>
  <si>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</si>
  <si>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</si>
  <si>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</si>
  <si>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</si>
  <si>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</si>
  <si>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</si>
  <si>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</si>
  <si>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</si>
  <si>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</si>
  <si>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</si>
  <si>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</si>
  <si>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</si>
  <si>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</si>
  <si>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</si>
  <si>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</si>
  <si>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</si>
  <si>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</si>
  <si>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</si>
  <si>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</si>
  <si>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</si>
  <si>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</si>
  <si>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</si>
  <si>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</si>
  <si>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</si>
  <si>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</si>
  <si>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</si>
  <si>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</si>
  <si>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</si>
  <si>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</si>
  <si>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</si>
  <si>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</si>
  <si>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</si>
  <si>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</si>
  <si>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</si>
  <si>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</si>
  <si>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</si>
  <si>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</si>
  <si>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</si>
  <si>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</si>
  <si>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</si>
  <si>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</si>
  <si>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</si>
  <si>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</si>
  <si>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</si>
  <si>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</si>
  <si>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</si>
  <si>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</si>
  <si>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</si>
  <si>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</si>
  <si>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</si>
  <si>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</si>
  <si>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</si>
  <si>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</si>
  <si>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</si>
  <si>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</si>
  <si>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</si>
  <si>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</si>
  <si>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</si>
  <si>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</si>
  <si>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</si>
  <si>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</si>
  <si>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</si>
  <si>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</si>
  <si>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</si>
  <si>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</si>
  <si>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</si>
  <si>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</si>
  <si>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</si>
  <si>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</si>
  <si>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</si>
  <si>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</si>
  <si>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</si>
  <si>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</si>
  <si>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</si>
  <si>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</si>
  <si>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</si>
  <si>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</si>
  <si>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</si>
  <si>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</si>
  <si>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</si>
  <si>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</si>
  <si>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</si>
  <si>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</si>
  <si>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</si>
  <si>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</si>
  <si>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</si>
  <si>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</si>
  <si>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</si>
  <si>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</si>
  <si>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</si>
  <si>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</si>
  <si>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</si>
  <si>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</si>
  <si>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</si>
  <si>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</si>
  <si>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</si>
  <si>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</si>
  <si>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</si>
  <si>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</si>
  <si>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</si>
  <si>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</si>
  <si>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</si>
  <si>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</si>
  <si>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</si>
  <si>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</si>
  <si>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</si>
  <si>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</si>
  <si>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</si>
  <si>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</si>
  <si>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</si>
  <si>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</si>
  <si>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</si>
  <si>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</si>
  <si>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</si>
  <si>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</si>
  <si>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</si>
  <si>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</si>
  <si>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</si>
  <si>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</si>
  <si>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</si>
  <si>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</si>
  <si>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</si>
  <si>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</si>
  <si>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</si>
  <si>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</si>
  <si>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</si>
  <si>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</si>
  <si>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</si>
  <si>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</si>
  <si>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</si>
  <si>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</si>
  <si>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</si>
  <si>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</si>
  <si>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</si>
  <si>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</si>
  <si>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</si>
  <si>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</si>
  <si>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</si>
  <si>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</si>
  <si>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</si>
  <si>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</si>
  <si>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</si>
  <si>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</si>
  <si>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</si>
  <si>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</si>
  <si>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</si>
  <si>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</si>
  <si>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</si>
  <si>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</si>
  <si>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</si>
  <si>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</si>
  <si>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</si>
  <si>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</si>
  <si>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</si>
  <si>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</si>
  <si>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</si>
  <si>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</si>
  <si>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</si>
  <si>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</si>
  <si>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</si>
  <si>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</si>
  <si>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</si>
  <si>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</si>
  <si>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</si>
  <si>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</si>
  <si>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</si>
  <si>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</si>
  <si>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</si>
  <si>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</si>
  <si>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</si>
  <si>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</si>
  <si>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</si>
  <si>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</si>
  <si>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</si>
  <si>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</si>
  <si>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</si>
  <si>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</si>
  <si>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</si>
  <si>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</si>
  <si>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</si>
  <si>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</si>
  <si>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</si>
  <si>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</si>
  <si>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</si>
  <si>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</si>
  <si>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</si>
  <si>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</si>
  <si>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</si>
  <si>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</si>
  <si>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</si>
  <si>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</si>
  <si>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</si>
  <si>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</si>
  <si>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</si>
  <si>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</si>
  <si>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</si>
  <si>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</si>
  <si>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</si>
  <si>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</si>
  <si>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</si>
  <si>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</si>
  <si>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</si>
  <si>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</si>
  <si>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</si>
  <si>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</si>
  <si>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</si>
  <si>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</si>
  <si>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</si>
  <si>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</si>
  <si>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</si>
  <si>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</si>
  <si>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</si>
  <si>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</si>
  <si>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</si>
  <si>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</si>
  <si>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</si>
  <si>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</si>
  <si>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</si>
  <si>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</si>
  <si>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</si>
  <si>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</si>
  <si>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</si>
  <si>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</si>
  <si>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</si>
  <si>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</si>
  <si>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</si>
  <si>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</si>
  <si>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</si>
  <si>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</si>
  <si>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</si>
  <si>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</si>
  <si>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</si>
  <si>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</si>
  <si>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</si>
  <si>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</si>
  <si>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</si>
  <si>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</si>
  <si>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</si>
  <si>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</si>
  <si>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</si>
  <si>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</si>
  <si>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</si>
  <si>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</si>
  <si>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</si>
  <si>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</si>
  <si>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</si>
  <si>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</si>
  <si>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</si>
  <si>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</si>
  <si>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</si>
  <si>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</si>
  <si>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</si>
  <si>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</si>
  <si>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</si>
  <si>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</si>
  <si>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</si>
  <si>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</si>
  <si>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</si>
  <si>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</si>
  <si>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</si>
  <si>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</si>
  <si>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</si>
  <si>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</si>
  <si>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</si>
  <si>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</si>
  <si>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</si>
  <si>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</si>
  <si>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</si>
  <si>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</si>
  <si>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</si>
  <si>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</si>
  <si>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</si>
  <si>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</si>
  <si>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</si>
  <si>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</si>
  <si>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</si>
  <si>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</si>
  <si>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</si>
  <si>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</si>
  <si>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</si>
  <si>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</si>
  <si>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</si>
  <si>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</si>
  <si>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</si>
  <si>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</si>
  <si>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</si>
  <si>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</si>
  <si>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</si>
  <si>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</si>
  <si>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</si>
  <si>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</si>
  <si>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</si>
  <si>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</si>
  <si>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</si>
  <si>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</si>
  <si>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</si>
  <si>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</si>
  <si>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</si>
  <si>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</si>
  <si>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</si>
  <si>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</si>
  <si>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</si>
  <si>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</si>
  <si>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</si>
  <si>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</si>
  <si>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</si>
  <si>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</si>
  <si>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</si>
  <si>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</si>
  <si>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</si>
  <si>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</si>
  <si>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</si>
  <si>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</si>
  <si>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</si>
  <si>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</si>
  <si>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</si>
  <si>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</si>
  <si>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</si>
  <si>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</si>
  <si>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</si>
  <si>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</si>
  <si>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</si>
  <si>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</si>
  <si>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</si>
  <si>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</si>
  <si>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</si>
  <si>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</si>
  <si>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</si>
  <si>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</si>
  <si>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</si>
  <si>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</si>
  <si>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</si>
  <si>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</si>
  <si>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</si>
  <si>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</si>
  <si>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</si>
  <si>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</si>
  <si>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</si>
  <si>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</si>
  <si>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</si>
  <si>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</si>
  <si>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</si>
  <si>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</si>
  <si>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</si>
  <si>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</si>
  <si>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</si>
  <si>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</si>
  <si>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</si>
  <si>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</si>
  <si>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</si>
  <si>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</si>
  <si>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</si>
  <si>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</si>
  <si>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</si>
  <si>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</si>
  <si>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</si>
  <si>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</si>
  <si>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</si>
  <si>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</si>
  <si>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</si>
  <si>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</si>
  <si>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</si>
  <si>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</si>
  <si>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</si>
  <si>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</si>
  <si>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</si>
  <si>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</si>
  <si>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</si>
  <si>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</si>
  <si>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</si>
  <si>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</si>
  <si>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</si>
  <si>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</si>
  <si>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</si>
  <si>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</si>
  <si>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</si>
  <si>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</si>
  <si>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</si>
  <si>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</si>
  <si>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</si>
  <si>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</si>
  <si>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</si>
  <si>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</si>
  <si>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</si>
  <si>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</si>
  <si>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</si>
  <si>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</si>
  <si>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</si>
  <si>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</si>
  <si>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</si>
  <si>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</si>
  <si>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</si>
  <si>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</si>
  <si>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</si>
  <si>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</si>
  <si>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</si>
  <si>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</si>
  <si>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</si>
  <si>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</si>
  <si>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</si>
  <si>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</si>
  <si>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</si>
  <si>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</si>
  <si>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</si>
  <si>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</si>
  <si>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</si>
  <si>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</si>
  <si>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</si>
  <si>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</si>
  <si>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</si>
  <si>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</si>
  <si>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</si>
  <si>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</si>
  <si>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</si>
  <si>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</si>
  <si>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</si>
  <si>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</si>
  <si>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</si>
  <si>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</si>
  <si>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</si>
  <si>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</si>
  <si>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</si>
  <si>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</si>
  <si>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</si>
  <si>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</si>
  <si>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</si>
  <si>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</si>
  <si>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</si>
  <si>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</si>
  <si>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</si>
  <si>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</si>
  <si>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</si>
  <si>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</si>
  <si>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</si>
  <si>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</si>
  <si>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</si>
  <si>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</si>
  <si>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</si>
  <si>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</si>
  <si>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</si>
  <si>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</si>
  <si>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</si>
  <si>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</si>
  <si>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</si>
  <si>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</si>
  <si>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</si>
  <si>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</si>
  <si>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</si>
  <si>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</si>
  <si>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</si>
  <si>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</si>
  <si>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</si>
  <si>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</si>
  <si>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</si>
  <si>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</si>
  <si>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</si>
  <si>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</si>
  <si>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</si>
  <si>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</si>
  <si>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</si>
  <si>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</si>
  <si>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</si>
  <si>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</si>
  <si>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</si>
  <si>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</si>
  <si>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</si>
  <si>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</si>
  <si>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</si>
  <si>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</si>
  <si>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</si>
  <si>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</si>
  <si>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</si>
  <si>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</si>
  <si>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</si>
  <si>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</si>
  <si>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</si>
  <si>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</si>
  <si>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</si>
  <si>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</si>
  <si>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</si>
  <si>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</si>
  <si>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</si>
  <si>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</si>
  <si>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</si>
  <si>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</si>
  <si>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</si>
  <si>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</si>
  <si>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</si>
  <si>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</si>
  <si>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</si>
  <si>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</si>
  <si>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</si>
  <si>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</si>
  <si>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</si>
  <si>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</si>
  <si>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</si>
  <si>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</si>
  <si>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</si>
  <si>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</si>
  <si>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</si>
  <si>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</si>
  <si>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</si>
  <si>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</si>
  <si>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</si>
  <si>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</si>
  <si>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</si>
  <si>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</si>
  <si>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</si>
  <si>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</si>
  <si>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</si>
  <si>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</si>
  <si>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</si>
  <si>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</si>
  <si>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</si>
  <si>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</si>
  <si>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</si>
  <si>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</si>
  <si>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</si>
  <si>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</si>
  <si>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</si>
  <si>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</si>
  <si>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</si>
  <si>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</si>
  <si>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</si>
  <si>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</si>
  <si>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</si>
  <si>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</si>
  <si>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</si>
  <si>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</si>
  <si>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</si>
  <si>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</si>
  <si>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</si>
  <si>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</si>
  <si>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</si>
  <si>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</si>
  <si>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</si>
  <si>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</si>
  <si>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</si>
  <si>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</si>
  <si>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</si>
  <si>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</si>
  <si>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</si>
  <si>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</si>
  <si>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</si>
  <si>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</si>
  <si>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</si>
  <si>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</si>
  <si>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</si>
  <si>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</si>
  <si>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</si>
  <si>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</si>
  <si>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</si>
  <si>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</si>
  <si>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</si>
  <si>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</si>
  <si>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</si>
  <si>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</si>
  <si>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</si>
  <si>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</si>
  <si>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</si>
  <si>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</si>
  <si>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</si>
  <si>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</si>
  <si>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</si>
  <si>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</si>
  <si>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</si>
  <si>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</si>
  <si>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</si>
  <si>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</si>
  <si>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</si>
  <si>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</si>
  <si>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</si>
  <si>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</si>
  <si>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</si>
  <si>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</si>
  <si>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</si>
  <si>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</si>
  <si>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</si>
  <si>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</si>
  <si>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</si>
  <si>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</si>
  <si>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</si>
  <si>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</si>
  <si>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</si>
  <si>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</si>
  <si>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</si>
  <si>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</si>
  <si>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</si>
  <si>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</si>
  <si>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</si>
  <si>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</si>
  <si>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</si>
  <si>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</si>
  <si>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</si>
  <si>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</si>
  <si>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</si>
  <si>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</si>
  <si>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</si>
  <si>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</si>
  <si>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</si>
  <si>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</si>
  <si>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</si>
  <si>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</si>
  <si>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</si>
  <si>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</si>
  <si>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</si>
  <si>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</si>
  <si>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</si>
  <si>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</si>
  <si>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</si>
  <si>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</si>
  <si>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</si>
  <si>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</si>
  <si>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</si>
  <si>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</si>
  <si>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</si>
  <si>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</si>
  <si>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</si>
  <si>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</si>
  <si>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</si>
  <si>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</si>
  <si>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</si>
  <si>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</si>
  <si>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</si>
  <si>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</si>
  <si>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</si>
  <si>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</si>
  <si>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</si>
  <si>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</si>
  <si>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</si>
  <si>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</si>
  <si>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</si>
  <si>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</si>
  <si>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</si>
  <si>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</si>
  <si>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</si>
  <si>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</si>
  <si>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</si>
  <si>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</si>
  <si>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</si>
  <si>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</si>
  <si>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</si>
  <si>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</si>
  <si>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</si>
  <si>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</si>
  <si>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</si>
  <si>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</si>
  <si>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</si>
  <si>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</si>
  <si>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</si>
  <si>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</si>
  <si>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</si>
  <si>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</si>
  <si>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</si>
  <si>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</si>
  <si>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</si>
  <si>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</si>
  <si>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</si>
  <si>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</si>
  <si>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</si>
  <si>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</si>
  <si>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</si>
  <si>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</si>
  <si>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</si>
  <si>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</si>
  <si>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</si>
  <si>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</si>
  <si>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</si>
  <si>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</si>
  <si>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</si>
  <si>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</si>
  <si>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</si>
  <si>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</si>
  <si>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</si>
  <si>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</si>
  <si>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</si>
  <si>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</si>
  <si>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</si>
  <si>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</si>
  <si>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</si>
  <si>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</si>
  <si>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</si>
  <si>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</si>
  <si>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</si>
  <si>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</si>
  <si>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</si>
  <si>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</si>
  <si>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</si>
  <si>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</si>
  <si>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</si>
  <si>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</si>
  <si>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</si>
  <si>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</si>
  <si>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</si>
  <si>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</si>
  <si>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</si>
  <si>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</si>
  <si>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</si>
  <si>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</si>
  <si>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</si>
  <si>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</si>
  <si>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</si>
  <si>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</si>
  <si>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</si>
  <si>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</si>
  <si>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</si>
  <si>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</si>
  <si>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</si>
  <si>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</si>
  <si>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</si>
  <si>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</si>
  <si>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</si>
  <si>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</si>
  <si>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</si>
  <si>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</si>
  <si>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</si>
  <si>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</si>
  <si>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</si>
  <si>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</si>
  <si>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</si>
  <si>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</si>
  <si>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</si>
  <si>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</si>
  <si>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</si>
  <si>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</si>
  <si>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</si>
  <si>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</si>
  <si>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</si>
  <si>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</si>
  <si>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</si>
  <si>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</si>
  <si>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</si>
  <si>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</si>
  <si>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</si>
  <si>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</si>
  <si>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</si>
  <si>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</si>
  <si>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</si>
  <si>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</si>
  <si>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</si>
  <si>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</si>
  <si>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</si>
  <si>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</si>
  <si>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</si>
  <si>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</si>
  <si>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</si>
  <si>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</si>
  <si>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</si>
  <si>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</si>
  <si>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</si>
  <si>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</si>
  <si>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</si>
  <si>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</si>
  <si>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</si>
  <si>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</si>
  <si>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</si>
  <si>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</si>
  <si>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</si>
  <si>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</si>
  <si>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</si>
  <si>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</si>
  <si>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</si>
  <si>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</si>
  <si>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</si>
  <si>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</si>
  <si>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</si>
  <si>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</si>
  <si>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</si>
  <si>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</si>
  <si>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</si>
  <si>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</si>
  <si>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</si>
  <si>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</si>
  <si>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</si>
  <si>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</si>
  <si>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</si>
  <si>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</si>
  <si>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</si>
  <si>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</si>
  <si>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</si>
  <si>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</si>
  <si>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</si>
  <si>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</si>
  <si>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</si>
  <si>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</si>
  <si>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</si>
  <si>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</si>
  <si>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</si>
  <si>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</si>
  <si>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</si>
  <si>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</si>
  <si>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</si>
  <si>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</si>
  <si>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</si>
  <si>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</si>
  <si>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</si>
  <si>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</si>
  <si>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</si>
  <si>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</si>
  <si>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</si>
  <si>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</si>
  <si>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</si>
  <si>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</si>
  <si>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</si>
  <si>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</si>
  <si>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</si>
  <si>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</si>
  <si>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</si>
  <si>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</si>
  <si>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</si>
  <si>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</si>
  <si>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</si>
  <si>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</si>
  <si>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</si>
  <si>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</si>
  <si>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</si>
  <si>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</si>
  <si>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</si>
  <si>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</si>
  <si>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</si>
  <si>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</si>
  <si>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</si>
  <si>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</si>
  <si>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</si>
  <si>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</si>
  <si>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</si>
  <si>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</si>
  <si>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</si>
  <si>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</si>
  <si>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</si>
  <si>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</si>
  <si>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</si>
  <si>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</si>
  <si>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</si>
  <si>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</si>
  <si>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</si>
  <si>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</si>
  <si>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</si>
  <si>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</si>
  <si>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</si>
  <si>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</si>
  <si>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</si>
  <si>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</si>
  <si>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</si>
  <si>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</si>
  <si>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</si>
  <si>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</si>
  <si>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</si>
  <si>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</si>
  <si>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</si>
  <si>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</si>
  <si>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</si>
  <si>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</si>
  <si>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</si>
  <si>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</si>
  <si>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</si>
  <si>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</si>
  <si>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</si>
  <si>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</si>
  <si>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</si>
  <si>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</si>
  <si>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</si>
  <si>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</si>
  <si>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</si>
  <si>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</si>
  <si>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</si>
  <si>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</si>
  <si>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</si>
  <si>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</si>
  <si>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</si>
  <si>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</si>
  <si>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</si>
  <si>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</si>
  <si>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</si>
  <si>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</si>
  <si>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</si>
  <si>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</si>
  <si>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</si>
  <si>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</si>
  <si>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</si>
  <si>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</si>
  <si>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</si>
  <si>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</si>
  <si>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</si>
  <si>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</si>
  <si>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</si>
  <si>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</si>
  <si>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</si>
  <si>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</si>
  <si>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</si>
  <si>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</si>
  <si>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</si>
  <si>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</si>
  <si>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</si>
  <si>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</si>
  <si>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</si>
  <si>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</si>
  <si>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</si>
  <si>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</si>
  <si>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</si>
  <si>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</si>
  <si>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</si>
  <si>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</si>
  <si>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</si>
  <si>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</si>
  <si>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</si>
  <si>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</si>
  <si>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</si>
  <si>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</si>
  <si>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</si>
  <si>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</si>
  <si>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</si>
  <si>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</si>
  <si>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</si>
  <si>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</si>
  <si>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</si>
  <si>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</si>
  <si>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</si>
  <si>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</si>
  <si>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</si>
  <si>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</si>
  <si>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</si>
  <si>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</si>
  <si>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</si>
  <si>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</si>
  <si>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</si>
  <si>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</si>
  <si>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</si>
  <si>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</si>
  <si>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</si>
  <si>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</si>
  <si>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</si>
  <si>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</si>
  <si>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</si>
  <si>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</si>
  <si>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</si>
  <si>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</si>
  <si>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</si>
  <si>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</si>
  <si>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</si>
  <si>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</si>
  <si>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</si>
  <si>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</si>
  <si>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</si>
  <si>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</si>
  <si>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</si>
  <si>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</si>
  <si>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</si>
  <si>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</si>
  <si>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</si>
  <si>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</si>
  <si>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</si>
  <si>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</si>
  <si>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</si>
  <si>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</si>
  <si>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</si>
  <si>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</si>
  <si>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</si>
  <si>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</si>
  <si>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</si>
  <si>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</si>
  <si>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</si>
  <si>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</si>
  <si>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</si>
  <si>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</si>
  <si>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</si>
  <si>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</si>
  <si>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</si>
  <si>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</si>
  <si>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</si>
  <si>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</si>
  <si>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</si>
  <si>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</si>
  <si>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</si>
  <si>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</si>
  <si>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</si>
  <si>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</si>
  <si>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</si>
  <si>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</si>
  <si>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</si>
  <si>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</si>
  <si>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</si>
  <si>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</si>
  <si>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</si>
  <si>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</si>
  <si>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</si>
  <si>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</si>
  <si>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</si>
  <si>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</si>
  <si>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</si>
  <si>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</si>
  <si>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</si>
  <si>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</si>
  <si>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</si>
  <si>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</si>
  <si>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</si>
  <si>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</si>
  <si>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</si>
  <si>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</si>
  <si>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</si>
  <si>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</si>
  <si>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</si>
  <si>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</si>
  <si>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</si>
  <si>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</si>
  <si>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</si>
  <si>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</si>
  <si>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</si>
  <si>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</si>
  <si>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</si>
  <si>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</si>
  <si>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</si>
  <si>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</si>
  <si>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</si>
  <si>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</si>
  <si>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</si>
  <si>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</si>
  <si>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</si>
  <si>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</si>
  <si>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</si>
  <si>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</si>
  <si>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</si>
  <si>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</si>
  <si>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</si>
  <si>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</si>
  <si>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</si>
  <si>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</si>
  <si>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</si>
  <si>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</si>
  <si>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</si>
  <si>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</si>
  <si>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</si>
  <si>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</si>
  <si>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</si>
  <si>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</si>
  <si>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</si>
  <si>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</si>
  <si>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</si>
  <si>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</si>
  <si>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</si>
  <si>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</si>
  <si>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</si>
  <si>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</si>
  <si>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</si>
  <si>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</si>
  <si>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</si>
  <si>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</si>
  <si>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</si>
  <si>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</si>
  <si>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</si>
  <si>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</si>
  <si>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</si>
  <si>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</si>
  <si>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</si>
  <si>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</si>
  <si>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</si>
  <si>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</si>
  <si>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</si>
  <si>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</si>
  <si>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</si>
  <si>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</si>
  <si>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</si>
  <si>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</si>
  <si>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</si>
  <si>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</si>
  <si>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</si>
  <si>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</si>
  <si>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</si>
  <si>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</si>
  <si>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</si>
  <si>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</si>
  <si>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</si>
  <si>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</si>
  <si>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</si>
  <si>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</si>
  <si>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</si>
  <si>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</si>
  <si>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</si>
  <si>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</si>
  <si>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</si>
  <si>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</si>
  <si>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</si>
  <si>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</si>
  <si>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</si>
  <si>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</si>
  <si>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</si>
  <si>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</si>
  <si>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</si>
  <si>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</si>
  <si>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</si>
  <si>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</si>
  <si>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</si>
  <si>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</si>
  <si>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</si>
  <si>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</si>
  <si>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</si>
  <si>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</si>
  <si>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</si>
  <si>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</si>
  <si>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</si>
  <si>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</si>
  <si>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</si>
  <si>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</si>
  <si>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</si>
  <si>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</si>
  <si>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</si>
  <si>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</si>
  <si>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</si>
  <si>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</si>
  <si>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</si>
  <si>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</si>
  <si>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</si>
  <si>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</si>
  <si>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</si>
  <si>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</si>
  <si>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</si>
  <si>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</si>
  <si>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</si>
  <si>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</si>
  <si>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</si>
  <si>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</si>
  <si>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</si>
  <si>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</si>
  <si>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</si>
  <si>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</si>
  <si>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</si>
  <si>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</si>
  <si>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</si>
  <si>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</si>
  <si>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</si>
  <si>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</si>
  <si>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</si>
  <si>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</si>
  <si>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</si>
  <si>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</si>
  <si>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</si>
  <si>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</si>
  <si>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</si>
  <si>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</si>
  <si>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</si>
  <si>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</si>
  <si>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</si>
  <si>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</si>
  <si>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</si>
  <si>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</si>
  <si>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</si>
  <si>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</si>
  <si>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</si>
  <si>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</si>
  <si>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</si>
  <si>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</si>
  <si>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</si>
  <si>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</si>
  <si>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</si>
  <si>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</si>
  <si>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</si>
  <si>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</si>
  <si>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</si>
  <si>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</si>
  <si>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</si>
  <si>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</si>
  <si>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</si>
  <si>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</si>
  <si>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</si>
  <si>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</si>
  <si>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</si>
  <si>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</si>
  <si>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</si>
  <si>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</si>
  <si>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</si>
  <si>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</si>
  <si>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</si>
  <si>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</si>
  <si>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</si>
  <si>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</si>
  <si>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</si>
  <si>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</si>
  <si>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</si>
  <si>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</si>
  <si>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</si>
  <si>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</si>
  <si>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</si>
  <si>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</si>
  <si>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</si>
  <si>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</si>
  <si>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</si>
  <si>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</si>
  <si>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</si>
  <si>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</si>
  <si>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</si>
  <si>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</si>
  <si>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</si>
  <si>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</si>
  <si>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</si>
  <si>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</si>
  <si>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</si>
  <si>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</si>
  <si>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</si>
  <si>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</si>
  <si>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</si>
  <si>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</si>
  <si>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</si>
  <si>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</si>
  <si>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</si>
  <si>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</si>
  <si>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</si>
  <si>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</si>
  <si>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</si>
  <si>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</si>
  <si>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</si>
  <si>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</si>
  <si>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</si>
  <si>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</si>
  <si>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</si>
  <si>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</si>
  <si>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</si>
  <si>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</si>
  <si>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</si>
  <si>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</si>
  <si>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</si>
  <si>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</si>
  <si>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</si>
  <si>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</si>
  <si>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</si>
  <si>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</si>
  <si>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</si>
  <si>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</si>
  <si>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</si>
  <si>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</si>
  <si>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</si>
  <si>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</si>
  <si>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</si>
  <si>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</si>
  <si>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</si>
  <si>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</si>
  <si>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</si>
  <si>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</si>
  <si>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</si>
  <si>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</si>
  <si>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</si>
  <si>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</si>
  <si>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</si>
  <si>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</si>
  <si>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</si>
  <si>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</si>
  <si>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</si>
  <si>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</si>
  <si>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</si>
  <si>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</si>
  <si>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</si>
  <si>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</si>
  <si>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</si>
  <si>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</si>
  <si>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</si>
  <si>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</si>
  <si>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</si>
  <si>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</si>
  <si>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</si>
  <si>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</si>
  <si>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</si>
  <si>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</si>
  <si>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</si>
  <si>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</si>
  <si>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</si>
  <si>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</si>
  <si>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</si>
  <si>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</si>
  <si>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</si>
  <si>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</si>
  <si>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</si>
  <si>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</si>
  <si>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</si>
  <si>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</si>
  <si>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</si>
  <si>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</si>
  <si>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</si>
  <si>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</si>
  <si>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</si>
  <si>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</si>
  <si>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</si>
  <si>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</si>
  <si>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</si>
  <si>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</si>
  <si>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</si>
  <si>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</si>
  <si>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</si>
  <si>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</si>
  <si>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</si>
  <si>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</si>
  <si>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</si>
  <si>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</si>
  <si>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</si>
  <si>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</si>
  <si>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</si>
  <si>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</si>
  <si>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</si>
  <si>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</si>
  <si>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</si>
  <si>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</si>
  <si>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</si>
  <si>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</si>
  <si>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</si>
  <si>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</si>
  <si>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</si>
  <si>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</si>
  <si>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</si>
  <si>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</si>
  <si>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</si>
  <si>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</si>
  <si>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</si>
  <si>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</si>
  <si>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</si>
  <si>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</si>
  <si>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</si>
  <si>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</si>
  <si>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</si>
  <si>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</si>
  <si>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</si>
  <si>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</si>
  <si>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</si>
  <si>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</si>
  <si>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</si>
  <si>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</si>
  <si>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</si>
  <si>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</si>
  <si>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</si>
  <si>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</si>
  <si>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</si>
  <si>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</si>
  <si>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</si>
  <si>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</si>
  <si>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</si>
  <si>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</si>
  <si>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</si>
  <si>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</si>
  <si>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</si>
  <si>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</si>
  <si>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</si>
  <si>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</si>
  <si>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</si>
  <si>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</si>
  <si>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</si>
  <si>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</si>
  <si>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</si>
  <si>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</si>
  <si>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</si>
  <si>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</si>
  <si>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</si>
  <si>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</si>
  <si>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</si>
  <si>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</si>
  <si>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</si>
  <si>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</si>
  <si>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</si>
  <si>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</si>
  <si>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</si>
  <si>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</si>
  <si>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</si>
  <si>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</si>
  <si>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</si>
  <si>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</si>
  <si>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</si>
  <si>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</si>
  <si>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</si>
  <si>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</si>
  <si>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</si>
  <si>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</si>
  <si>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</si>
  <si>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</si>
  <si>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</si>
  <si>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</si>
  <si>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</si>
  <si>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</si>
  <si>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</si>
  <si>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</si>
  <si>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</si>
  <si>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</si>
  <si>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</si>
  <si>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</si>
  <si>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</si>
  <si>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</si>
  <si>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</si>
  <si>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</si>
  <si>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</si>
  <si>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</si>
  <si>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</si>
  <si>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</si>
  <si>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</si>
  <si>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</si>
  <si>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</si>
  <si>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</si>
  <si>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</si>
  <si>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</si>
  <si>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</si>
  <si>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</si>
  <si>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</si>
  <si>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</si>
  <si>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</si>
  <si>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</si>
  <si>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</si>
  <si>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</si>
  <si>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</si>
  <si>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</si>
  <si>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</si>
  <si>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</si>
  <si>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</si>
  <si>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</si>
  <si>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</si>
  <si>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</si>
  <si>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</si>
  <si>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</si>
  <si>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</si>
  <si>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</si>
  <si>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</si>
  <si>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</si>
  <si>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</si>
  <si>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</si>
  <si>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</si>
  <si>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</si>
  <si>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</si>
  <si>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</si>
  <si>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</si>
  <si>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</si>
  <si>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</si>
  <si>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</si>
  <si>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</si>
  <si>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</si>
  <si>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</si>
  <si>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</si>
  <si>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</si>
  <si>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</si>
  <si>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</si>
  <si>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</si>
  <si>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</si>
  <si>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</si>
  <si>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</si>
  <si>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</si>
  <si>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</si>
  <si>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</si>
  <si>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</si>
  <si>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</si>
  <si>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</si>
  <si>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</si>
  <si>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</si>
  <si>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</si>
  <si>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</si>
  <si>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</si>
  <si>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</si>
  <si>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</si>
  <si>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</si>
  <si>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</si>
  <si>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</si>
  <si>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</si>
  <si>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</si>
  <si>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</si>
  <si>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</si>
  <si>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</si>
  <si>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</si>
  <si>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</si>
  <si>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</si>
  <si>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</si>
  <si>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</si>
  <si>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</si>
  <si>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</si>
  <si>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</si>
  <si>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</si>
  <si>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</si>
  <si>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</si>
  <si>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</si>
  <si>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</si>
  <si>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</si>
  <si>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</si>
  <si>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</si>
  <si>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</si>
  <si>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</si>
  <si>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</si>
  <si>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</si>
  <si>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</si>
  <si>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</si>
  <si>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</si>
  <si>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</si>
  <si>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</si>
  <si>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</si>
  <si>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</si>
  <si>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</si>
  <si>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</si>
  <si>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</si>
  <si>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</si>
  <si>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</si>
  <si>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</si>
  <si>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</si>
  <si>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</si>
  <si>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</si>
  <si>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</si>
  <si>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</si>
  <si>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</si>
  <si>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</si>
  <si>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</si>
  <si>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</si>
  <si>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</si>
  <si>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</si>
  <si>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</si>
  <si>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</si>
  <si>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</si>
  <si>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</si>
  <si>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</si>
  <si>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</si>
  <si>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</si>
  <si>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</si>
  <si>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</si>
  <si>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</si>
  <si>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</si>
  <si>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</si>
  <si>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</si>
  <si>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</si>
  <si>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</si>
  <si>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</si>
  <si>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</si>
  <si>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</si>
  <si>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</si>
  <si>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</si>
  <si>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</si>
  <si>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</si>
  <si>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</si>
  <si>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</si>
  <si>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</si>
  <si>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</si>
  <si>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</si>
  <si>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</si>
  <si>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</si>
  <si>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</si>
  <si>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</si>
  <si>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</si>
  <si>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</si>
  <si>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</si>
  <si>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</si>
  <si>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</si>
  <si>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</si>
  <si>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</si>
  <si>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</si>
  <si>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</si>
  <si>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</si>
  <si>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</si>
  <si>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</si>
  <si>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</si>
  <si>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</si>
  <si>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</si>
  <si>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</si>
  <si>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</si>
  <si>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</si>
  <si>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</si>
  <si>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</si>
  <si>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</si>
  <si>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</si>
  <si>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</si>
  <si>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</si>
  <si>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</si>
  <si>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</si>
  <si>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</si>
  <si>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</si>
  <si>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</si>
  <si>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</si>
  <si>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</si>
  <si>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</si>
  <si>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</si>
  <si>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</si>
  <si>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</si>
  <si>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</si>
  <si>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</si>
  <si>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</si>
  <si>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</si>
  <si>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</si>
  <si>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</si>
  <si>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</si>
  <si>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</si>
  <si>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</si>
  <si>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</si>
  <si>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</si>
  <si>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</si>
  <si>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</si>
  <si>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</si>
  <si>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</si>
  <si>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</si>
  <si>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</si>
  <si>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</si>
  <si>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</si>
  <si>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</si>
  <si>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</si>
  <si>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</si>
  <si>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</si>
  <si>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</si>
  <si>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</si>
  <si>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</si>
  <si>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</si>
  <si>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</si>
  <si>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</si>
  <si>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</si>
  <si>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</si>
  <si>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</si>
  <si>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</si>
  <si>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</si>
  <si>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</si>
  <si>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</si>
  <si>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</si>
  <si>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</si>
  <si>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</si>
  <si>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</si>
  <si>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</si>
  <si>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</si>
  <si>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</si>
  <si>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</si>
  <si>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</si>
  <si>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</si>
  <si>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</si>
  <si>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</si>
  <si>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</si>
  <si>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</si>
  <si>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</si>
  <si>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</si>
  <si>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</si>
  <si>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</si>
  <si>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</si>
  <si>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</si>
  <si>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</si>
  <si>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</si>
  <si>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</si>
  <si>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</si>
  <si>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</si>
  <si>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</si>
  <si>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</si>
  <si>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</si>
  <si>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</si>
  <si>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</si>
  <si>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</si>
  <si>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</si>
  <si>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</si>
  <si>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</si>
  <si>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</si>
  <si>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</si>
  <si>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</si>
  <si>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</si>
  <si>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</si>
  <si>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</si>
  <si>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</si>
  <si>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</si>
  <si>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</si>
  <si>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</si>
  <si>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</si>
  <si>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</si>
  <si>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</si>
  <si>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</si>
  <si>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</si>
  <si>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</si>
  <si>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</si>
  <si>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</si>
  <si>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</si>
  <si>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</si>
  <si>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</si>
  <si>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</si>
  <si>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</si>
  <si>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</si>
  <si>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</si>
  <si>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</si>
  <si>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</si>
  <si>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</si>
  <si>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</si>
  <si>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</si>
  <si>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</si>
  <si>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</si>
  <si>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</si>
  <si>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</si>
  <si>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</si>
  <si>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</si>
  <si>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</si>
  <si>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</si>
  <si>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</si>
  <si>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</si>
  <si>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</si>
  <si>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</si>
  <si>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</si>
  <si>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</si>
  <si>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</si>
  <si>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</si>
  <si>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</si>
  <si>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</si>
  <si>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</si>
  <si>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</si>
  <si>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</si>
  <si>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</si>
  <si>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</si>
  <si>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</si>
  <si>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</si>
  <si>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</si>
  <si>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</si>
  <si>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</si>
  <si>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</si>
  <si>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</si>
  <si>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</si>
  <si>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</si>
  <si>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</si>
  <si>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</si>
  <si>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</si>
  <si>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</si>
  <si>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</si>
  <si>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</si>
  <si>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</si>
  <si>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</si>
  <si>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</si>
  <si>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</si>
  <si>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</si>
  <si>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</si>
  <si>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</si>
  <si>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</si>
  <si>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</si>
  <si>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</si>
  <si>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</si>
  <si>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</si>
  <si>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</si>
  <si>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</si>
  <si>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</si>
  <si>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</si>
  <si>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</si>
  <si>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</si>
  <si>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</si>
  <si>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</si>
  <si>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</si>
  <si>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</si>
  <si>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</si>
  <si>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</si>
  <si>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</si>
  <si>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</si>
  <si>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</si>
  <si>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</si>
  <si>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</si>
  <si>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</si>
  <si>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</si>
  <si>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</si>
  <si>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</si>
  <si>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</si>
  <si>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</si>
  <si>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</si>
  <si>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</si>
  <si>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</si>
  <si>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</si>
  <si>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</si>
  <si>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</si>
  <si>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</si>
  <si>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</si>
  <si>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</si>
  <si>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</si>
  <si>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</si>
  <si>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</si>
  <si>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</si>
  <si>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</si>
  <si>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</si>
  <si>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</si>
  <si>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</si>
  <si>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</si>
  <si>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</si>
  <si>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</si>
  <si>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</si>
  <si>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</si>
  <si>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</si>
  <si>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</si>
  <si>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</si>
  <si>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</si>
  <si>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</si>
  <si>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</si>
  <si>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</si>
  <si>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</si>
  <si>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</si>
  <si>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</si>
  <si>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</si>
  <si>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</si>
  <si>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</si>
  <si>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</si>
  <si>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</si>
  <si>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</si>
  <si>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</si>
  <si>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</si>
  <si>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</si>
  <si>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</si>
  <si>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</si>
  <si>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</si>
  <si>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</si>
  <si>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</si>
  <si>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</si>
  <si>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</si>
  <si>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</si>
  <si>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</si>
  <si>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</si>
  <si>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</si>
  <si>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</si>
  <si>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</si>
  <si>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</si>
  <si>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</si>
  <si>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</si>
  <si>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</si>
  <si>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</si>
  <si>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</si>
  <si>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</si>
  <si>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</si>
  <si>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</si>
  <si>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</si>
  <si>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</si>
  <si>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</si>
  <si>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</si>
  <si>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</si>
  <si>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</si>
  <si>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</si>
  <si>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</si>
  <si>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</si>
  <si>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</si>
  <si>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</si>
  <si>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</si>
  <si>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</si>
  <si>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</si>
  <si>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</si>
  <si>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</si>
  <si>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</si>
  <si>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</si>
  <si>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</si>
  <si>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</si>
  <si>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</si>
  <si>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</si>
  <si>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</si>
  <si>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</si>
  <si>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</si>
  <si>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</si>
  <si>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</si>
  <si>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</si>
  <si>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</si>
  <si>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</si>
  <si>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</si>
  <si>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</si>
  <si>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</si>
  <si>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</si>
  <si>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</si>
  <si>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</si>
  <si>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</si>
  <si>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</si>
  <si>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</si>
  <si>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</si>
  <si>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</si>
  <si>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</si>
  <si>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</si>
  <si>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</si>
  <si>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</si>
  <si>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</si>
  <si>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</si>
  <si>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</si>
  <si>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</si>
  <si>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</si>
  <si>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</si>
  <si>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</si>
  <si>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</si>
  <si>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</si>
  <si>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</si>
  <si>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</si>
  <si>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</si>
  <si>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</si>
  <si>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</si>
  <si>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</si>
  <si>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</si>
  <si>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</si>
  <si>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</si>
  <si>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</si>
  <si>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</si>
  <si>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</si>
  <si>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</si>
  <si>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</si>
  <si>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</si>
  <si>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</si>
  <si>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</si>
  <si>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</si>
  <si>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</si>
  <si>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</si>
  <si>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</si>
  <si>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</si>
  <si>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</si>
  <si>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</si>
  <si>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</si>
  <si>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</si>
  <si>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</si>
  <si>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</si>
  <si>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</si>
  <si>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</si>
  <si>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</si>
  <si>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</si>
  <si>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</si>
  <si>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</si>
  <si>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</si>
  <si>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</si>
  <si>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</si>
  <si>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</si>
  <si>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</si>
  <si>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</si>
  <si>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</si>
  <si>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</si>
  <si>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</si>
  <si>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</si>
  <si>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</si>
  <si>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</si>
  <si>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</si>
  <si>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</si>
  <si>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</si>
  <si>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</si>
  <si>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</si>
  <si>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</si>
  <si>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</si>
  <si>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</si>
  <si>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</si>
  <si>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</si>
  <si>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</si>
  <si>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</si>
  <si>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</si>
  <si>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</si>
  <si>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</si>
  <si>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</si>
  <si>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</si>
  <si>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</si>
  <si>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</si>
  <si>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</si>
  <si>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</si>
  <si>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</si>
  <si>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</si>
  <si>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</si>
  <si>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</si>
  <si>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</si>
  <si>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</si>
  <si>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</si>
  <si>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</si>
  <si>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</si>
  <si>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</si>
  <si>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</si>
  <si>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</si>
  <si>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</si>
  <si>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</si>
  <si>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</si>
  <si>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</si>
  <si>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</si>
  <si>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</si>
  <si>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</si>
  <si>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</si>
  <si>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</si>
  <si>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</si>
  <si>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</si>
  <si>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</si>
  <si>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</si>
  <si>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</si>
  <si>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</si>
  <si>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</si>
  <si>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</si>
  <si>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</si>
  <si>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</si>
  <si>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</si>
  <si>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</si>
  <si>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</si>
  <si>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</si>
  <si>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</si>
  <si>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</si>
  <si>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</si>
  <si>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</si>
  <si>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</si>
  <si>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</si>
  <si>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</si>
  <si>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</si>
  <si>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</si>
  <si>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</si>
  <si>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</si>
  <si>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</si>
  <si>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</si>
  <si>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</si>
  <si>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</si>
  <si>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</si>
  <si>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</si>
  <si>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</si>
  <si>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</si>
  <si>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</si>
  <si>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</si>
  <si>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</si>
  <si>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</si>
  <si>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</si>
  <si>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</si>
  <si>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</si>
  <si>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</si>
  <si>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</si>
  <si>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</si>
  <si>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</si>
  <si>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</si>
  <si>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</si>
  <si>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</si>
  <si>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</si>
  <si>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</si>
  <si>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</si>
  <si>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</si>
  <si>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</si>
  <si>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</si>
  <si>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</si>
  <si>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</si>
  <si>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</si>
  <si>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</si>
  <si>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</si>
  <si>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</si>
  <si>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</si>
  <si>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</si>
  <si>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</si>
  <si>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</si>
  <si>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</si>
  <si>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</si>
  <si>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</si>
  <si>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</si>
  <si>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</si>
  <si>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</si>
  <si>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</si>
  <si>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</si>
  <si>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</si>
  <si>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</si>
  <si>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</si>
  <si>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</si>
  <si>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</si>
  <si>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</si>
  <si>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</si>
  <si>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</si>
  <si>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</si>
  <si>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</si>
  <si>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</si>
  <si>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</si>
  <si>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</si>
  <si>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</si>
  <si>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</si>
  <si>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</si>
  <si>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</si>
  <si>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</si>
  <si>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</si>
  <si>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</si>
  <si>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</si>
  <si>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</si>
  <si>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</si>
  <si>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</si>
  <si>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</si>
  <si>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</si>
  <si>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</si>
  <si>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</si>
  <si>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</si>
  <si>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</si>
  <si>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</si>
  <si>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</si>
  <si>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</si>
  <si>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</si>
  <si>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</si>
  <si>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</si>
  <si>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</si>
  <si>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</si>
  <si>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</si>
  <si>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</si>
  <si>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</si>
  <si>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</si>
  <si>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</si>
  <si>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</si>
  <si>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</si>
  <si>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</si>
  <si>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</si>
  <si>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</si>
  <si>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</si>
  <si>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</si>
  <si>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</si>
  <si>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</si>
  <si>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</si>
  <si>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</si>
  <si>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</si>
  <si>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</si>
  <si>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</si>
  <si>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</si>
  <si>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</si>
  <si>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</si>
  <si>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</si>
  <si>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</si>
  <si>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</si>
  <si>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</si>
  <si>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</si>
  <si>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</si>
  <si>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</si>
  <si>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</si>
  <si>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</si>
  <si>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</si>
  <si>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</si>
  <si>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</si>
  <si>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</si>
  <si>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</si>
  <si>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</si>
  <si>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</si>
  <si>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</si>
  <si>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</si>
  <si>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</si>
  <si>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</si>
  <si>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</si>
  <si>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</si>
  <si>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</si>
  <si>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</si>
  <si>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</si>
  <si>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</si>
  <si>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</si>
  <si>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</si>
  <si>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</si>
  <si>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</si>
  <si>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</si>
  <si>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</si>
  <si>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</si>
  <si>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</si>
  <si>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</si>
  <si>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</si>
  <si>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</si>
  <si>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</si>
  <si>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</si>
  <si>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</si>
  <si>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</si>
  <si>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</si>
  <si>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</si>
  <si>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</si>
  <si>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</si>
  <si>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</si>
  <si>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</si>
  <si>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</si>
  <si>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</si>
  <si>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</si>
  <si>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</si>
  <si>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</si>
  <si>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</si>
  <si>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</si>
  <si>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</si>
  <si>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</si>
  <si>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</si>
  <si>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</si>
  <si>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</si>
  <si>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</si>
  <si>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</si>
  <si>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</si>
  <si>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</si>
  <si>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</si>
  <si>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</si>
  <si>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</si>
  <si>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</si>
  <si>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</si>
  <si>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</si>
  <si>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</si>
  <si>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</si>
  <si>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</si>
  <si>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</si>
  <si>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</si>
  <si>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</si>
  <si>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</si>
  <si>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</si>
  <si>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</si>
  <si>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</si>
  <si>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</si>
  <si>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</si>
  <si>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</si>
  <si>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</si>
  <si>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</si>
  <si>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</si>
  <si>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</si>
  <si>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</si>
  <si>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</si>
  <si>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</si>
  <si>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</si>
  <si>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</si>
  <si>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</si>
  <si>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</si>
  <si>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</si>
  <si>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</si>
  <si>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</si>
  <si>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</si>
  <si>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</si>
  <si>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</si>
  <si>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</si>
  <si>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</si>
  <si>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</si>
  <si>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</si>
  <si>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</si>
  <si>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</si>
  <si>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</si>
  <si>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</si>
  <si>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</si>
  <si>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</si>
  <si>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</si>
  <si>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</si>
  <si>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</si>
  <si>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</si>
  <si>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</si>
  <si>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</si>
  <si>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</si>
  <si>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</si>
  <si>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</si>
  <si>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</si>
  <si>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</si>
  <si>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</si>
  <si>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</si>
  <si>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</si>
  <si>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</si>
  <si>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</si>
  <si>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</si>
  <si>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</si>
  <si>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</si>
  <si>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</si>
  <si>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</si>
  <si>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</si>
  <si>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</si>
  <si>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</si>
  <si>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</si>
  <si>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</si>
  <si>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</si>
  <si>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</si>
  <si>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</si>
  <si>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</si>
  <si>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</si>
  <si>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</si>
  <si>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</si>
  <si>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</si>
  <si>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</si>
  <si>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</si>
  <si>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</si>
  <si>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</si>
  <si>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</si>
  <si>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</si>
  <si>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</si>
  <si>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</si>
  <si>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</si>
  <si>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</si>
  <si>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</si>
  <si>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</si>
  <si>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</si>
  <si>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</si>
  <si>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</si>
  <si>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</si>
  <si>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</si>
  <si>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</si>
  <si>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</si>
  <si>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</si>
  <si>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</si>
  <si>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</si>
  <si>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</si>
  <si>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</si>
  <si>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</si>
  <si>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</si>
  <si>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</si>
  <si>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</si>
  <si>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</si>
  <si>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</si>
  <si>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</si>
  <si>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</si>
  <si>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</si>
  <si>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</si>
  <si>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</si>
  <si>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</si>
  <si>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</si>
  <si>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</si>
  <si>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</si>
  <si>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</si>
  <si>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</si>
  <si>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</si>
  <si>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</si>
  <si>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</si>
  <si>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</si>
  <si>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</si>
  <si>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</si>
  <si>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</si>
  <si>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</si>
  <si>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</si>
  <si>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</si>
  <si>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</si>
  <si>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</si>
  <si>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</si>
  <si>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</si>
  <si>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</si>
  <si>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</si>
  <si>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</si>
  <si>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</si>
  <si>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</si>
  <si>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</si>
  <si>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</si>
  <si>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</si>
  <si>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</si>
  <si>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</si>
  <si>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</si>
  <si>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</si>
  <si>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</si>
  <si>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</si>
  <si>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</si>
  <si>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</si>
  <si>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</si>
  <si>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</si>
  <si>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</si>
  <si>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</si>
  <si>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</si>
  <si>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</si>
  <si>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</si>
  <si>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</si>
  <si>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</si>
  <si>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</si>
  <si>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</si>
  <si>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</si>
  <si>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</si>
  <si>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</si>
  <si>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</si>
  <si>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</si>
  <si>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</si>
  <si>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</si>
  <si>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</si>
  <si>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</si>
  <si>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</si>
  <si>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</si>
  <si>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</si>
  <si>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</si>
  <si>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</si>
  <si>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</si>
  <si>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</si>
  <si>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</si>
  <si>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</si>
  <si>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</si>
  <si>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</si>
  <si>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</si>
  <si>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</si>
  <si>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</si>
  <si>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</si>
  <si>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</si>
  <si>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</si>
  <si>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</si>
  <si>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</si>
  <si>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</si>
  <si>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</si>
  <si>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</si>
  <si>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</si>
  <si>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</si>
  <si>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</si>
  <si>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</si>
  <si>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</si>
  <si>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</si>
  <si>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</si>
  <si>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</si>
  <si>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</si>
  <si>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</si>
  <si>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</si>
  <si>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</si>
  <si>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</si>
  <si>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</si>
  <si>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</si>
  <si>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</si>
  <si>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</si>
  <si>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</si>
  <si>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</si>
  <si>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</si>
  <si>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</si>
  <si>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</si>
  <si>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</si>
  <si>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</si>
  <si>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</si>
  <si>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</si>
  <si>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</si>
  <si>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</si>
  <si>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</si>
  <si>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</si>
  <si>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</si>
  <si>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</si>
  <si>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</si>
  <si>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</si>
  <si>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</si>
  <si>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</si>
  <si>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</si>
  <si>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</si>
  <si>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</si>
  <si>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</si>
  <si>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</si>
  <si>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</si>
  <si>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</si>
  <si>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</si>
  <si>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</si>
  <si>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</si>
  <si>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</si>
  <si>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</si>
  <si>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</si>
  <si>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</si>
  <si>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</si>
  <si>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</si>
  <si>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</si>
  <si>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</si>
  <si>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</si>
  <si>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</si>
  <si>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</si>
  <si>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</si>
  <si>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</si>
  <si>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</si>
  <si>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</si>
  <si>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</si>
  <si>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</si>
  <si>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</si>
  <si>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</si>
  <si>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</si>
  <si>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</si>
  <si>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</si>
  <si>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</si>
  <si>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</si>
  <si>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</si>
  <si>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</si>
  <si>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</si>
  <si>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</si>
  <si>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</si>
  <si>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</si>
  <si>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</si>
  <si>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</si>
  <si>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</si>
  <si>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</si>
  <si>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</si>
  <si>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</si>
  <si>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</si>
  <si>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</si>
  <si>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</si>
  <si>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</si>
  <si>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</si>
  <si>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</si>
  <si>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</si>
  <si>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</si>
  <si>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</si>
  <si>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</si>
  <si>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</si>
  <si>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</si>
  <si>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</si>
  <si>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</si>
  <si>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</si>
  <si>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</si>
  <si>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</si>
  <si>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</si>
  <si>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</si>
  <si>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</si>
  <si>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</si>
  <si>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</si>
  <si>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</si>
  <si>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</si>
  <si>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</si>
  <si>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</si>
  <si>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</si>
  <si>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</si>
  <si>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</si>
  <si>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</si>
  <si>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</si>
  <si>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</si>
  <si>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</si>
  <si>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</si>
  <si>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</si>
  <si>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</si>
  <si>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</si>
  <si>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</si>
  <si>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</si>
  <si>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</si>
  <si>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</si>
  <si>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</si>
  <si>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</si>
  <si>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</si>
  <si>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</si>
  <si>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</si>
  <si>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</si>
  <si>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</si>
  <si>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</si>
  <si>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</si>
  <si>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</si>
  <si>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</si>
  <si>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</si>
  <si>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</si>
  <si>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</si>
  <si>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</si>
  <si>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</si>
  <si>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</si>
  <si>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</si>
  <si>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</si>
  <si>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</si>
  <si>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</si>
  <si>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</si>
  <si>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</si>
  <si>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</si>
  <si>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</si>
  <si>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</si>
  <si>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</si>
  <si>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</si>
  <si>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</si>
  <si>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</si>
  <si>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</si>
  <si>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</si>
  <si>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</si>
  <si>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</si>
  <si>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</si>
  <si>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</si>
  <si>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</si>
  <si>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</si>
  <si>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</si>
  <si>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</si>
  <si>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</si>
  <si>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</si>
  <si>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</si>
  <si>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</si>
  <si>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</si>
  <si>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</si>
  <si>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</si>
  <si>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</si>
  <si>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</si>
  <si>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</si>
  <si>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</si>
  <si>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</si>
  <si>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</si>
  <si>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</si>
  <si>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</si>
  <si>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</si>
  <si>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</si>
  <si>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</si>
  <si>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</si>
  <si>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</si>
  <si>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</si>
  <si>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</si>
  <si>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</si>
  <si>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</si>
  <si>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</si>
  <si>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</si>
  <si>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</si>
  <si>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</si>
  <si>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</si>
  <si>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</si>
  <si>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</si>
  <si>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</si>
  <si>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</si>
  <si>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</si>
  <si>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</si>
  <si>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</si>
  <si>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</si>
  <si>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</si>
  <si>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</si>
  <si>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</si>
  <si>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</si>
  <si>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</si>
  <si>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</si>
  <si>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</si>
  <si>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</si>
  <si>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</si>
  <si>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</si>
  <si>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</si>
  <si>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</si>
  <si>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</si>
  <si>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</si>
  <si>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</si>
  <si>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</si>
  <si>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</si>
  <si>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</si>
  <si>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</si>
  <si>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</si>
  <si>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</si>
  <si>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</si>
  <si>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</si>
  <si>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</si>
  <si>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</si>
  <si>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</si>
  <si>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</si>
  <si>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</si>
  <si>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</si>
  <si>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</si>
  <si>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</si>
  <si>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</si>
  <si>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</si>
  <si>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</si>
  <si>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</si>
  <si>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</si>
  <si>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</si>
  <si>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</si>
  <si>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</si>
  <si>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</si>
  <si>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</si>
  <si>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</si>
  <si>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</si>
  <si>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</si>
  <si>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</si>
  <si>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</si>
  <si>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</si>
  <si>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</si>
  <si>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</si>
  <si>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</si>
  <si>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</si>
  <si>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</si>
  <si>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</si>
  <si>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</si>
  <si>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</si>
  <si>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</si>
  <si>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</si>
  <si>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</si>
  <si>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</si>
  <si>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</si>
  <si>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</si>
  <si>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</si>
  <si>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</si>
  <si>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</si>
  <si>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</si>
  <si>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</si>
  <si>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</si>
  <si>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</si>
  <si>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</si>
  <si>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</si>
  <si>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</si>
  <si>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</si>
  <si>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</si>
  <si>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</si>
  <si>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</si>
  <si>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</si>
  <si>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</si>
  <si>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</si>
  <si>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</si>
  <si>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</si>
  <si>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</si>
  <si>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</si>
  <si>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</si>
  <si>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</si>
  <si>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</si>
  <si>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</si>
  <si>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</si>
  <si>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</si>
  <si>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</si>
  <si>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</si>
  <si>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</si>
  <si>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</si>
  <si>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</si>
  <si>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</si>
  <si>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</si>
  <si>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</si>
  <si>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</si>
  <si>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</si>
  <si>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</si>
  <si>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</si>
  <si>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</si>
  <si>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</si>
  <si>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</si>
  <si>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</si>
  <si>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</si>
  <si>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</si>
  <si>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</si>
  <si>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</si>
  <si>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</si>
  <si>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</si>
  <si>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</si>
  <si>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</si>
  <si>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</si>
  <si>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</si>
  <si>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</si>
  <si>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</si>
  <si>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</si>
  <si>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</si>
  <si>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</si>
  <si>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</si>
  <si>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</si>
  <si>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</si>
  <si>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</si>
  <si>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</si>
  <si>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</si>
  <si>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</si>
  <si>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</si>
  <si>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</si>
  <si>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</si>
  <si>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</si>
  <si>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</si>
  <si>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</si>
  <si>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</si>
  <si>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</si>
  <si>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</si>
  <si>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</si>
  <si>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</si>
  <si>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</si>
  <si>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</si>
  <si>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</si>
  <si>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</si>
  <si>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</si>
  <si>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</si>
  <si>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</si>
  <si>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</si>
  <si>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</si>
  <si>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</si>
  <si>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</si>
  <si>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</si>
  <si>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</si>
  <si>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</si>
  <si>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</si>
  <si>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</si>
  <si>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</si>
  <si>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</si>
  <si>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</si>
  <si>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</si>
  <si>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</si>
  <si>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</si>
  <si>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</si>
  <si>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</si>
  <si>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</si>
  <si>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</si>
  <si>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</si>
  <si>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</si>
  <si>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</si>
  <si>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</si>
  <si>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</si>
  <si>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</si>
  <si>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</si>
  <si>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</si>
  <si>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</si>
  <si>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</si>
  <si>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</si>
  <si>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</si>
  <si>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</si>
  <si>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</si>
  <si>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</si>
  <si>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</si>
  <si>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</si>
  <si>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</si>
  <si>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</si>
  <si>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</si>
  <si>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</si>
  <si>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</si>
  <si>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</si>
  <si>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</si>
  <si>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</si>
  <si>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</si>
  <si>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</si>
  <si>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</si>
  <si>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</si>
  <si>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</si>
  <si>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</si>
  <si>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</si>
  <si>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</si>
  <si>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</si>
  <si>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</si>
  <si>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</si>
  <si>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</si>
  <si>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</si>
  <si>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</si>
  <si>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</si>
  <si>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</si>
  <si>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</si>
  <si>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</si>
  <si>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</si>
  <si>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</si>
  <si>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</si>
  <si>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</si>
  <si>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</si>
  <si>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</si>
  <si>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</si>
  <si>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</si>
  <si>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</si>
  <si>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</si>
  <si>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</si>
  <si>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</si>
  <si>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</si>
  <si>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</si>
  <si>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</si>
  <si>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</si>
  <si>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</si>
  <si>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</si>
  <si>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</si>
  <si>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</si>
  <si>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</si>
  <si>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</si>
  <si>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</si>
  <si>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</si>
  <si>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</si>
  <si>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</si>
  <si>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</si>
  <si>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</si>
  <si>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</si>
  <si>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</si>
  <si>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</si>
  <si>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</si>
  <si>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</si>
  <si>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</si>
  <si>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</si>
  <si>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</si>
  <si>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</si>
  <si>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</si>
  <si>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</si>
  <si>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</si>
  <si>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</si>
  <si>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</si>
  <si>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</si>
  <si>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</si>
  <si>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</si>
  <si>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</si>
  <si>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</si>
  <si>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</si>
  <si>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</si>
  <si>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</si>
  <si>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</si>
  <si>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</si>
  <si>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</si>
  <si>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</si>
  <si>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</si>
  <si>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</si>
  <si>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</si>
  <si>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</si>
  <si>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</si>
  <si>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</si>
  <si>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</si>
  <si>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</si>
  <si>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</si>
  <si>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</si>
  <si>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</si>
  <si>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</si>
  <si>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</si>
  <si>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</si>
  <si>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</si>
  <si>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</si>
  <si>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</si>
  <si>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</si>
  <si>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</si>
  <si>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</si>
  <si>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</si>
  <si>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</si>
  <si>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</si>
  <si>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</si>
  <si>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</si>
  <si>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</si>
  <si>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</si>
  <si>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</si>
  <si>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</si>
  <si>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</si>
  <si>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</si>
  <si>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</si>
  <si>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</si>
  <si>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</si>
  <si>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</si>
  <si>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</si>
  <si>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</si>
  <si>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</si>
  <si>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</si>
  <si>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</si>
  <si>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</si>
  <si>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</si>
  <si>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</si>
  <si>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</si>
  <si>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</si>
  <si>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</si>
  <si>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</si>
  <si>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</si>
  <si>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</si>
  <si>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</si>
  <si>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</si>
  <si>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</si>
  <si>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</si>
  <si>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</si>
  <si>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</si>
  <si>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</si>
  <si>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</si>
  <si>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</si>
  <si>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</si>
  <si>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</si>
  <si>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</si>
  <si>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</si>
  <si>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</si>
  <si>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</si>
  <si>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</si>
  <si>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</si>
  <si>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</si>
  <si>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</si>
  <si>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</si>
  <si>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</si>
  <si>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</si>
  <si>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</si>
  <si>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</si>
  <si>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</si>
  <si>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</si>
  <si>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</si>
  <si>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</si>
  <si>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</si>
  <si>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</si>
  <si>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</si>
  <si>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</si>
  <si>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</si>
  <si>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</si>
  <si>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</si>
  <si>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</si>
  <si>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</si>
  <si>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</si>
  <si>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</si>
  <si>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</si>
  <si>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</si>
  <si>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</si>
  <si>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</si>
  <si>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</si>
  <si>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</si>
  <si>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</si>
  <si>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</si>
  <si>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</si>
  <si>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</si>
  <si>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</si>
  <si>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</si>
  <si>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</si>
  <si>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</si>
  <si>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</si>
  <si>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</si>
  <si>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</si>
  <si>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</si>
  <si>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</si>
  <si>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</si>
  <si>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</si>
  <si>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</si>
  <si>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</si>
  <si>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</si>
  <si>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</si>
  <si>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</si>
  <si>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</si>
  <si>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</si>
  <si>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</si>
  <si>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</si>
  <si>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</si>
  <si>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</si>
  <si>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</si>
  <si>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</si>
  <si>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</si>
  <si>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</si>
  <si>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</si>
  <si>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</si>
  <si>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</si>
  <si>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</si>
  <si>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</si>
  <si>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</si>
  <si>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</si>
  <si>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</si>
  <si>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</si>
  <si>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</si>
  <si>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</si>
  <si>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</si>
  <si>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</si>
  <si>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</si>
  <si>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</si>
  <si>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</si>
  <si>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</si>
  <si>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</si>
  <si>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</si>
  <si>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</si>
  <si>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</si>
  <si>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</si>
  <si>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</si>
  <si>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</si>
  <si>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</si>
  <si>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</si>
  <si>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</si>
  <si>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</si>
  <si>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</si>
  <si>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</si>
  <si>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</si>
  <si>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</si>
  <si>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</si>
  <si>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</si>
  <si>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</si>
  <si>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</si>
  <si>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</si>
  <si>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</si>
  <si>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</si>
  <si>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</si>
  <si>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</si>
  <si>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</si>
  <si>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</si>
  <si>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</si>
  <si>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</si>
  <si>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</si>
  <si>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</si>
  <si>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</si>
  <si>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</si>
  <si>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</si>
  <si>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</si>
  <si>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</si>
  <si>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</si>
  <si>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</si>
  <si>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</si>
  <si>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</si>
  <si>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</si>
  <si>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</si>
  <si>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</si>
  <si>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</si>
  <si>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</si>
  <si>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</si>
  <si>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</si>
  <si>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</si>
  <si>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</si>
  <si>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</si>
  <si>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</si>
  <si>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</si>
  <si>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</si>
  <si>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</si>
  <si>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</si>
  <si>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</si>
  <si>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</si>
  <si>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</si>
  <si>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</si>
  <si>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</si>
  <si>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</si>
  <si>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</si>
  <si>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</si>
  <si>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</si>
  <si>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</si>
  <si>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</si>
  <si>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</si>
  <si>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</si>
  <si>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</si>
  <si>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</si>
  <si>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</si>
  <si>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</si>
  <si>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</si>
  <si>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</si>
  <si>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</si>
  <si>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</si>
  <si>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</si>
  <si>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</si>
  <si>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</si>
  <si>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</si>
  <si>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</si>
  <si>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</si>
  <si>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</si>
  <si>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</si>
  <si>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</si>
  <si>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</si>
  <si>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</si>
  <si>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</si>
  <si>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</si>
  <si>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</si>
  <si>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</si>
  <si>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</si>
  <si>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</si>
  <si>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</si>
  <si>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</si>
  <si>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</si>
  <si>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</si>
  <si>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</si>
  <si>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</si>
  <si>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</si>
  <si>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</si>
  <si>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</si>
  <si>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</si>
  <si>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</si>
  <si>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</si>
  <si>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</si>
  <si>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</si>
  <si>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</si>
  <si>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</si>
  <si>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</si>
  <si>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</si>
  <si>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</si>
  <si>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</si>
  <si>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</si>
  <si>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</si>
  <si>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</si>
  <si>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</si>
  <si>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</si>
  <si>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</si>
  <si>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</si>
  <si>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</si>
  <si>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</si>
  <si>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</si>
  <si>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</si>
  <si>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</si>
  <si>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</si>
  <si>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</si>
  <si>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</si>
  <si>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</si>
  <si>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</si>
  <si>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</si>
  <si>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</si>
  <si>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</si>
  <si>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</si>
  <si>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</si>
  <si>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</si>
  <si>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</si>
  <si>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</si>
  <si>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</si>
  <si>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</si>
  <si>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</si>
  <si>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</si>
  <si>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</si>
  <si>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</si>
  <si>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</si>
  <si>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</si>
  <si>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</si>
  <si>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</si>
  <si>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</si>
  <si>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</si>
  <si>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</si>
  <si>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</si>
  <si>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</si>
  <si>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</si>
  <si>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</si>
  <si>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</si>
  <si>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</si>
  <si>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</si>
  <si>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</si>
  <si>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</si>
  <si>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</si>
  <si>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</si>
  <si>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</si>
  <si>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</si>
  <si>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</si>
  <si>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</si>
  <si>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</si>
  <si>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</si>
  <si>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</si>
  <si>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</si>
  <si>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</si>
  <si>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</si>
  <si>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</si>
  <si>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</si>
  <si>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</si>
  <si>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</si>
  <si>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</si>
  <si>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</si>
  <si>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</si>
  <si>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</si>
  <si>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</si>
  <si>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</si>
  <si>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</si>
  <si>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</si>
  <si>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</si>
  <si>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</si>
  <si>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</si>
  <si>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</si>
  <si>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</si>
  <si>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</si>
  <si>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</si>
  <si>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</si>
  <si>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</si>
  <si>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</si>
  <si>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</si>
  <si>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</si>
  <si>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</si>
  <si>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</si>
  <si>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</si>
  <si>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</si>
  <si>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</si>
  <si>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</si>
  <si>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</si>
  <si>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</si>
  <si>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</si>
  <si>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</si>
  <si>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</si>
  <si>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</si>
  <si>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</si>
  <si>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</si>
  <si>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</si>
  <si>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</si>
  <si>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</si>
  <si>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</si>
  <si>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</si>
  <si>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</si>
  <si>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</si>
  <si>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</si>
  <si>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</si>
  <si>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</si>
  <si>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</si>
  <si>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</si>
  <si>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</si>
  <si>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</si>
  <si>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</si>
  <si>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</si>
  <si>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</si>
  <si>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</si>
  <si>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</si>
  <si>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</si>
  <si>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</si>
  <si>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</si>
  <si>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</si>
  <si>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</si>
  <si>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</si>
  <si>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</si>
  <si>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</si>
  <si>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</si>
  <si>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</si>
  <si>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</si>
  <si>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</si>
  <si>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</si>
  <si>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</si>
  <si>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</si>
  <si>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</si>
  <si>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</si>
  <si>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</si>
  <si>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</si>
  <si>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</si>
  <si>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</si>
  <si>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</si>
  <si>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</si>
  <si>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</si>
  <si>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</si>
  <si>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</si>
  <si>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</si>
  <si>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</si>
  <si>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</si>
  <si>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</si>
  <si>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</si>
  <si>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</si>
  <si>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</si>
  <si>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</si>
  <si>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</si>
  <si>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</si>
  <si>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</si>
  <si>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</si>
  <si>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</si>
  <si>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</si>
  <si>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</si>
  <si>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</si>
  <si>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</si>
  <si>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</si>
  <si>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</si>
  <si>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</si>
  <si>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</si>
  <si>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</si>
  <si>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</si>
  <si>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</si>
  <si>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</si>
  <si>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</si>
  <si>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</si>
  <si>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</si>
  <si>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</si>
  <si>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</si>
  <si>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</si>
  <si>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</si>
  <si>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</si>
  <si>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</si>
  <si>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</si>
  <si>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</si>
  <si>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</si>
  <si>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</si>
  <si>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</si>
  <si>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</si>
  <si>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</si>
  <si>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</si>
  <si>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</si>
  <si>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</si>
  <si>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</si>
  <si>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</si>
  <si>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</si>
  <si>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</si>
  <si>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</si>
  <si>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</si>
  <si>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</si>
  <si>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</si>
  <si>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</si>
  <si>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</si>
  <si>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</si>
  <si>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</si>
  <si>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</si>
  <si>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</si>
  <si>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</si>
  <si>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</si>
  <si>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</si>
  <si>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</si>
  <si>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</si>
  <si>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</si>
  <si>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</si>
  <si>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</si>
  <si>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</si>
  <si>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</si>
  <si>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</si>
  <si>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</si>
  <si>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</si>
  <si>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</si>
  <si>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</si>
  <si>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</si>
  <si>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</si>
  <si>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</si>
  <si>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</si>
  <si>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</si>
  <si>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</si>
  <si>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</si>
  <si>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</si>
  <si>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</si>
  <si>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</si>
  <si>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</si>
  <si>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</si>
  <si>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</si>
  <si>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</si>
  <si>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</si>
  <si>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</si>
  <si>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</si>
  <si>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</si>
  <si>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</si>
  <si>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</si>
  <si>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</si>
  <si>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</si>
  <si>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</si>
  <si>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</si>
  <si>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</si>
  <si>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</si>
  <si>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</si>
  <si>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</si>
  <si>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</si>
  <si>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</si>
  <si>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</si>
  <si>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</si>
  <si>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</si>
  <si>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</si>
  <si>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</si>
  <si>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</si>
  <si>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</si>
  <si>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</si>
  <si>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</si>
  <si>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</si>
  <si>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</si>
  <si>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</si>
  <si>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</si>
  <si>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</si>
  <si>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</si>
  <si>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</si>
  <si>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</si>
  <si>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</si>
  <si>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</si>
  <si>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</si>
  <si>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</si>
  <si>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</si>
  <si>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</si>
  <si>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</si>
  <si>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</si>
  <si>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</si>
  <si>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</si>
  <si>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</si>
  <si>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</si>
  <si>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</si>
  <si>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</si>
  <si>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</si>
  <si>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</si>
  <si>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</si>
  <si>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</si>
  <si>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</si>
  <si>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</si>
  <si>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</si>
  <si>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</si>
  <si>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</si>
  <si>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</si>
  <si>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</si>
  <si>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</si>
  <si>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</si>
  <si>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</si>
  <si>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</si>
  <si>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</si>
  <si>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</si>
  <si>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</si>
  <si>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</si>
  <si>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</si>
  <si>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</si>
  <si>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</si>
  <si>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</si>
  <si>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</si>
  <si>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</si>
  <si>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</si>
  <si>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</si>
  <si>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</si>
  <si>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</si>
  <si>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</si>
  <si>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</si>
  <si>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</si>
  <si>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</si>
  <si>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</si>
  <si>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</si>
  <si>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</si>
  <si>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</si>
  <si>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</si>
  <si>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</si>
  <si>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</si>
  <si>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</si>
  <si>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</si>
  <si>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</si>
  <si>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</si>
  <si>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</si>
  <si>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</si>
  <si>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</si>
  <si>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</si>
  <si>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</si>
  <si>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</si>
  <si>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</si>
  <si>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</si>
  <si>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</si>
  <si>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</si>
  <si>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</si>
  <si>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</si>
  <si>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</si>
  <si>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</si>
  <si>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</si>
  <si>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</si>
  <si>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</si>
  <si>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</si>
  <si>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</si>
  <si>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</si>
  <si>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</si>
  <si>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</si>
  <si>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</si>
  <si>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</si>
  <si>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</si>
  <si>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</si>
  <si>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</si>
  <si>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</si>
  <si>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</si>
  <si>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</si>
  <si>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</si>
  <si>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</si>
  <si>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</si>
  <si>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</si>
  <si>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</si>
  <si>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</si>
  <si>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</si>
  <si>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</si>
  <si>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</si>
  <si>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</si>
  <si>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</si>
  <si>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</si>
  <si>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</si>
  <si>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</si>
  <si>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</si>
  <si>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</si>
  <si>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</si>
  <si>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</si>
  <si>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</si>
  <si>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</si>
  <si>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</si>
  <si>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</si>
  <si>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</si>
  <si>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</si>
  <si>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</si>
  <si>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</si>
  <si>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</si>
  <si>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</si>
  <si>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</si>
  <si>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</si>
  <si>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</si>
  <si>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</si>
  <si>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</si>
  <si>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</si>
  <si>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</si>
  <si>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</si>
  <si>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</si>
  <si>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</si>
  <si>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</si>
  <si>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</si>
  <si>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</si>
  <si>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</si>
  <si>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</si>
  <si>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</si>
  <si>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</si>
  <si>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</si>
  <si>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</si>
  <si>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</si>
  <si>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</si>
  <si>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</si>
  <si>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</si>
  <si>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</si>
  <si>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</si>
  <si>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</si>
  <si>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</si>
  <si>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</si>
  <si>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</si>
  <si>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</si>
  <si>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</si>
  <si>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</si>
  <si>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</si>
  <si>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</si>
  <si>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</si>
  <si>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</si>
  <si>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</si>
  <si>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</si>
  <si>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</si>
  <si>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</si>
  <si>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</si>
  <si>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</si>
  <si>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</si>
  <si>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</si>
  <si>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</si>
  <si>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</si>
  <si>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</si>
  <si>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</si>
  <si>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</si>
  <si>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</si>
  <si>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</si>
  <si>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</si>
  <si>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</si>
  <si>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</si>
  <si>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</si>
  <si>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</si>
  <si>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</si>
  <si>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</si>
  <si>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</si>
  <si>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</si>
  <si>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</si>
  <si>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</si>
  <si>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</si>
  <si>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</si>
  <si>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</si>
  <si>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</si>
  <si>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</si>
  <si>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</si>
  <si>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</si>
  <si>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</si>
  <si>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</si>
  <si>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</si>
  <si>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</si>
  <si>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</si>
  <si>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</si>
  <si>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</si>
  <si>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</si>
  <si>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</si>
  <si>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</si>
  <si>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</si>
  <si>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</si>
  <si>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</si>
  <si>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</si>
  <si>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</si>
  <si>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</si>
  <si>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</si>
  <si>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</si>
  <si>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</si>
  <si>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</si>
  <si>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</si>
  <si>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</si>
  <si>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</si>
  <si>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</si>
  <si>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</si>
  <si>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</si>
  <si>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</si>
  <si>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</si>
  <si>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</si>
  <si>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</si>
  <si>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</si>
  <si>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</si>
  <si>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</si>
  <si>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</si>
  <si>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</si>
  <si>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</si>
  <si>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</si>
  <si>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</si>
  <si>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</si>
  <si>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</si>
  <si>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</si>
  <si>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</si>
  <si>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</si>
  <si>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</si>
  <si>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</si>
  <si>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</si>
  <si>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</si>
  <si>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</si>
  <si>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</si>
  <si>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</si>
  <si>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</si>
  <si>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</si>
  <si>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</si>
  <si>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</si>
  <si>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</si>
  <si>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</si>
  <si>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</si>
  <si>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</si>
  <si>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</si>
  <si>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</si>
  <si>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</si>
  <si>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</si>
  <si>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</si>
  <si>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</si>
  <si>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</si>
  <si>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</si>
  <si>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</si>
  <si>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</si>
  <si>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</si>
  <si>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</si>
  <si>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</si>
  <si>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</si>
  <si>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</si>
  <si>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</si>
  <si>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</si>
  <si>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</si>
  <si>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</si>
  <si>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</si>
  <si>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</si>
  <si>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</si>
  <si>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</si>
  <si>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</si>
  <si>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</si>
  <si>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</si>
  <si>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</si>
  <si>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</si>
  <si>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</si>
  <si>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</si>
  <si>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</si>
  <si>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</si>
  <si>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</si>
  <si>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</si>
  <si>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</si>
  <si>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</si>
  <si>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</si>
  <si>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</si>
  <si>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</si>
  <si>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</si>
  <si>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</si>
  <si>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</si>
  <si>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</si>
  <si>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</si>
  <si>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</si>
  <si>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</si>
  <si>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</si>
  <si>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</si>
  <si>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</si>
  <si>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</si>
  <si>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</si>
  <si>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</si>
  <si>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</si>
  <si>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</si>
  <si>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</si>
  <si>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</si>
  <si>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</si>
  <si>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</si>
  <si>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</si>
  <si>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</si>
  <si>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</si>
  <si>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</si>
  <si>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</si>
  <si>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</si>
  <si>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</si>
  <si>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</si>
  <si>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</si>
  <si>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</si>
  <si>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</si>
  <si>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</si>
  <si>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</si>
  <si>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</si>
  <si>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</si>
  <si>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</si>
  <si>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</si>
  <si>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</si>
  <si>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</si>
  <si>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</si>
  <si>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</si>
  <si>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</si>
  <si>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</si>
  <si>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</si>
  <si>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</si>
  <si>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</si>
  <si>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</si>
  <si>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</si>
  <si>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</si>
  <si>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</si>
  <si>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</si>
  <si>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</si>
  <si>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</si>
  <si>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</si>
  <si>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</si>
  <si>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</si>
  <si>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</si>
  <si>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</si>
  <si>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</si>
  <si>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</si>
  <si>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</si>
  <si>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</si>
  <si>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</si>
  <si>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</si>
  <si>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</si>
  <si>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</si>
  <si>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</si>
  <si>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</si>
  <si>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</si>
  <si>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</si>
  <si>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</si>
  <si>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</si>
  <si>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</si>
  <si>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</si>
  <si>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</si>
  <si>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</si>
  <si>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</si>
  <si>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</si>
  <si>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</si>
  <si>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</si>
  <si>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</si>
  <si>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</si>
  <si>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</si>
  <si>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</si>
  <si>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</si>
  <si>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</si>
  <si>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</si>
  <si>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</si>
  <si>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</si>
  <si>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</si>
  <si>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</si>
  <si>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</si>
  <si>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</si>
  <si>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</si>
  <si>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</si>
  <si>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</si>
  <si>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</si>
  <si>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</si>
  <si>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</si>
  <si>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</si>
  <si>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</si>
  <si>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</si>
  <si>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</si>
  <si>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</si>
  <si>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</si>
  <si>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</si>
  <si>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</si>
  <si>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</si>
  <si>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</si>
  <si>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</si>
  <si>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</si>
  <si>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</si>
  <si>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</si>
  <si>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</si>
  <si>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</si>
  <si>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</si>
  <si>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</si>
  <si>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</si>
  <si>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</si>
  <si>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</si>
  <si>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</si>
  <si>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</si>
  <si>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</si>
  <si>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</si>
  <si>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</si>
  <si>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</si>
  <si>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</si>
  <si>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</si>
  <si>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</si>
  <si>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</si>
  <si>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</si>
  <si>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</si>
  <si>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</si>
  <si>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</si>
  <si>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</si>
  <si>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</si>
  <si>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</si>
  <si>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</si>
  <si>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</si>
  <si>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</si>
  <si>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</si>
  <si>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</si>
  <si>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</si>
  <si>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</si>
  <si>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</si>
  <si>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</si>
  <si>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</si>
  <si>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</si>
  <si>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</si>
  <si>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</si>
  <si>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</si>
  <si>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</si>
  <si>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</si>
  <si>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</si>
  <si>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</si>
  <si>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</si>
  <si>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</si>
  <si>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</si>
  <si>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</si>
  <si>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</si>
  <si>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</si>
  <si>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</si>
  <si>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</si>
  <si>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</si>
  <si>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</si>
  <si>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</si>
  <si>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</si>
  <si>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</si>
  <si>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</si>
  <si>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</si>
  <si>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</si>
  <si>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</si>
  <si>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</si>
  <si>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</si>
  <si>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</si>
  <si>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</si>
  <si>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</si>
  <si>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</si>
  <si>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</si>
  <si>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</si>
  <si>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</si>
  <si>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</si>
  <si>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</si>
  <si>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</si>
  <si>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</si>
  <si>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</si>
  <si>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</si>
  <si>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</si>
  <si>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</si>
  <si>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</si>
  <si>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</si>
  <si>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</si>
  <si>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</si>
  <si>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</si>
  <si>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</si>
  <si>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</si>
  <si>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</si>
  <si>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</si>
  <si>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</si>
  <si>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</si>
  <si>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</si>
  <si>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</si>
  <si>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</si>
  <si>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</si>
  <si>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</si>
  <si>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</si>
  <si>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</si>
  <si>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</si>
  <si>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</si>
  <si>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</si>
  <si>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</si>
  <si>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</si>
  <si>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</si>
  <si>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</si>
  <si>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</si>
  <si>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</si>
  <si>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</si>
  <si>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</si>
  <si>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</si>
  <si>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</si>
  <si>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</si>
  <si>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</si>
  <si>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</si>
  <si>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</si>
  <si>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</si>
  <si>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</si>
  <si>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</si>
  <si>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</si>
  <si>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</si>
  <si>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</si>
  <si>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</si>
  <si>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</si>
  <si>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</si>
  <si>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</si>
  <si>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</si>
  <si>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</si>
  <si>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</si>
  <si>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</si>
  <si>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</si>
  <si>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</si>
  <si>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</si>
  <si>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</si>
  <si>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</si>
  <si>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</si>
  <si>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</si>
  <si>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</si>
  <si>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</si>
  <si>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</si>
  <si>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</si>
  <si>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</si>
  <si>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</si>
  <si>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</si>
  <si>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</si>
  <si>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</si>
  <si>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</si>
  <si>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</si>
  <si>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</si>
  <si>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</si>
  <si>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</si>
  <si>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</si>
  <si>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</si>
  <si>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</si>
  <si>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</si>
  <si>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</si>
  <si>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</si>
  <si>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</si>
  <si>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</si>
  <si>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</si>
  <si>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</si>
  <si>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</si>
  <si>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</si>
  <si>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</si>
  <si>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</si>
  <si>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</si>
  <si>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</si>
  <si>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</si>
  <si>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</si>
  <si>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</si>
  <si>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</si>
  <si>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</si>
  <si>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</si>
  <si>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</si>
  <si>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</si>
  <si>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</si>
  <si>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</si>
  <si>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</si>
  <si>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</si>
  <si>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</si>
  <si>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</si>
  <si>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</si>
  <si>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</si>
  <si>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</si>
  <si>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</si>
  <si>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</si>
  <si>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</si>
  <si>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</si>
  <si>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</si>
  <si>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</si>
  <si>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</si>
  <si>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</si>
  <si>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</si>
  <si>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</si>
  <si>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</si>
  <si>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</si>
  <si>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</si>
  <si>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</si>
  <si>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</si>
  <si>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</si>
  <si>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</si>
  <si>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</si>
  <si>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</si>
  <si>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</si>
  <si>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</si>
  <si>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</si>
  <si>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</si>
  <si>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</si>
  <si>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</si>
  <si>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</si>
  <si>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</si>
  <si>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</si>
  <si>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</si>
  <si>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</si>
  <si>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</si>
  <si>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</si>
  <si>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</si>
  <si>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</si>
  <si>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</si>
  <si>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</si>
  <si>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</si>
  <si>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</si>
  <si>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</si>
  <si>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</si>
  <si>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</si>
  <si>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</si>
  <si>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</si>
  <si>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</si>
  <si>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</si>
  <si>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</si>
  <si>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</si>
  <si>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</si>
  <si>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</si>
  <si>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</si>
  <si>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</si>
  <si>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</si>
  <si>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</si>
  <si>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</si>
  <si>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</si>
  <si>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</si>
  <si>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</si>
  <si>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</si>
  <si>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</si>
  <si>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</si>
  <si>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</si>
  <si>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</si>
  <si>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</si>
  <si>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</si>
  <si>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</si>
  <si>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</si>
  <si>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</si>
  <si>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</si>
  <si>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</si>
  <si>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</si>
  <si>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</si>
  <si>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</si>
  <si>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</si>
  <si>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</si>
  <si>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</si>
  <si>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</si>
  <si>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</si>
  <si>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</si>
  <si>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</si>
  <si>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</si>
  <si>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</si>
  <si>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</si>
  <si>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</si>
  <si>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</si>
  <si>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</si>
  <si>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</si>
  <si>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</si>
  <si>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</si>
  <si>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</si>
  <si>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</si>
  <si>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</si>
  <si>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</si>
  <si>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</si>
  <si>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</si>
  <si>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</si>
  <si>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</si>
  <si>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</si>
  <si>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</si>
  <si>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</si>
  <si>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</si>
  <si>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</si>
  <si>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</si>
  <si>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</si>
  <si>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</si>
  <si>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</si>
  <si>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</si>
  <si>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</si>
  <si>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</si>
  <si>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</si>
  <si>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</si>
  <si>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</si>
  <si>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</si>
  <si>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</si>
  <si>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</si>
  <si>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</si>
  <si>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</si>
  <si>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</si>
  <si>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</si>
  <si>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</si>
  <si>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</si>
  <si>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</si>
  <si>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</si>
  <si>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</si>
  <si>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</si>
  <si>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</si>
  <si>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</si>
  <si>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</si>
  <si>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</si>
  <si>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</si>
  <si>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</si>
  <si>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</si>
  <si>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</si>
  <si>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</si>
  <si>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</si>
  <si>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</si>
  <si>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</si>
  <si>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</si>
  <si>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</si>
  <si>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</si>
  <si>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</si>
  <si>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</si>
  <si>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</si>
  <si>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</si>
  <si>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</si>
  <si>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</si>
  <si>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</si>
  <si>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</si>
  <si>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</si>
  <si>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</si>
  <si>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</si>
  <si>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</si>
  <si>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</si>
  <si>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</si>
  <si>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</si>
  <si>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</si>
  <si>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</si>
  <si>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</si>
  <si>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</si>
  <si>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</si>
  <si>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</si>
  <si>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</si>
  <si>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</si>
  <si>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</si>
  <si>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</si>
  <si>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</si>
  <si>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</si>
  <si>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</si>
  <si>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</si>
  <si>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</si>
  <si>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</si>
  <si>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</si>
  <si>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</si>
  <si>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</si>
  <si>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</si>
  <si>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</si>
  <si>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</si>
  <si>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</si>
  <si>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</si>
  <si>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</si>
  <si>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</si>
  <si>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</si>
  <si>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</si>
  <si>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</si>
  <si>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</si>
  <si>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</si>
  <si>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</si>
  <si>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</si>
  <si>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</si>
  <si>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</si>
  <si>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</si>
  <si>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</si>
  <si>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</si>
  <si>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</si>
  <si>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</si>
  <si>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</si>
  <si>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</si>
  <si>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</si>
  <si>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</si>
  <si>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</si>
  <si>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</si>
  <si>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</si>
  <si>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</si>
  <si>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</si>
  <si>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</si>
  <si>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</si>
  <si>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</si>
  <si>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</si>
  <si>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</si>
  <si>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</si>
  <si>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</si>
  <si>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</si>
  <si>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</si>
  <si>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</si>
  <si>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</si>
  <si>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</si>
  <si>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</si>
  <si>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</si>
  <si>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</si>
  <si>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</si>
  <si>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</si>
  <si>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</si>
  <si>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</si>
  <si>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</si>
  <si>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</si>
  <si>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</si>
  <si>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</si>
  <si>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</si>
  <si>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</si>
  <si>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</si>
  <si>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</si>
  <si>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</si>
  <si>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</si>
  <si>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</si>
  <si>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</si>
  <si>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</si>
  <si>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</si>
  <si>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</si>
  <si>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</si>
  <si>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</si>
  <si>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</si>
  <si>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</si>
  <si>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</si>
  <si>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</si>
  <si>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</si>
  <si>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</si>
  <si>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</si>
  <si>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</si>
  <si>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</si>
  <si>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</si>
  <si>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</si>
  <si>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</si>
  <si>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</si>
  <si>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</si>
  <si>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</si>
  <si>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</si>
  <si>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</si>
  <si>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</si>
  <si>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</si>
  <si>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</si>
  <si>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</si>
  <si>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</si>
  <si>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</si>
  <si>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</si>
  <si>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</si>
  <si>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</si>
  <si>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</si>
  <si>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</si>
  <si>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</si>
  <si>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</si>
  <si>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</si>
  <si>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</si>
  <si>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</si>
  <si>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</si>
  <si>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</si>
  <si>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</si>
  <si>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</si>
  <si>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</si>
  <si>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</si>
  <si>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</si>
  <si>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</si>
  <si>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</si>
  <si>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</si>
  <si>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</si>
  <si>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</si>
  <si>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</si>
  <si>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</si>
  <si>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</si>
  <si>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</si>
  <si>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</si>
  <si>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</si>
  <si>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</si>
  <si>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</si>
  <si>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</si>
  <si>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</si>
  <si>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</si>
  <si>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</si>
  <si>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</si>
  <si>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</si>
  <si>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</si>
  <si>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</si>
  <si>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</si>
  <si>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</si>
  <si>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</si>
  <si>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</si>
  <si>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</si>
  <si>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</si>
  <si>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</si>
  <si>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</si>
  <si>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</si>
  <si>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</si>
  <si>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</si>
  <si>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</si>
  <si>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</si>
  <si>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</si>
  <si>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</si>
  <si>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</si>
  <si>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</si>
  <si>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</si>
  <si>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</si>
  <si>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</si>
  <si>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</si>
  <si>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</si>
  <si>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</si>
  <si>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</si>
  <si>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</si>
  <si>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</si>
  <si>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</si>
  <si>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</si>
  <si>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</si>
  <si>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</si>
  <si>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</si>
  <si>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</si>
  <si>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</si>
  <si>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</si>
  <si>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</si>
  <si>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</si>
  <si>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</si>
  <si>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</si>
  <si>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</si>
  <si>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</si>
  <si>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</si>
  <si>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</si>
  <si>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</si>
  <si>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</si>
  <si>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</si>
  <si>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</si>
  <si>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</si>
  <si>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</si>
  <si>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</si>
  <si>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</si>
  <si>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</si>
  <si>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</si>
  <si>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</si>
  <si>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</si>
  <si>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</si>
  <si>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</si>
  <si>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</si>
  <si>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</si>
  <si>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</si>
  <si>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</si>
  <si>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</si>
  <si>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</si>
  <si>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</si>
  <si>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</si>
  <si>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</si>
  <si>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</si>
  <si>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</si>
  <si>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</si>
  <si>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</si>
  <si>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</si>
  <si>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</si>
  <si>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</si>
  <si>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</si>
  <si>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</si>
  <si>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</si>
  <si>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</si>
  <si>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</si>
  <si>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</si>
  <si>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</si>
  <si>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</si>
  <si>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</si>
  <si>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</si>
  <si>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</si>
  <si>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</si>
  <si>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</si>
  <si>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</si>
  <si>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</si>
  <si>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</si>
  <si>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</si>
  <si>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</si>
  <si>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</si>
  <si>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</si>
  <si>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</si>
  <si>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</si>
  <si>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</si>
  <si>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</si>
  <si>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</si>
  <si>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</si>
  <si>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</si>
  <si>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</si>
  <si>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</si>
  <si>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</si>
  <si>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</si>
  <si>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</si>
  <si>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</si>
  <si>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</si>
  <si>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</si>
  <si>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</si>
  <si>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</si>
  <si>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</si>
  <si>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</si>
  <si>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</si>
  <si>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</si>
  <si>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</si>
  <si>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</si>
  <si>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</si>
  <si>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</si>
  <si>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</si>
  <si>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</si>
  <si>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</si>
  <si>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</si>
  <si>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</si>
  <si>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</si>
  <si>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</si>
  <si>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</si>
  <si>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</si>
  <si>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</si>
  <si>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</si>
  <si>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</si>
  <si>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</si>
  <si>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</si>
  <si>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</si>
  <si>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</si>
  <si>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</si>
  <si>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</si>
  <si>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</si>
  <si>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</si>
  <si>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</si>
  <si>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</si>
  <si>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</si>
  <si>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</si>
  <si>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</si>
  <si>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</si>
  <si>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</si>
  <si>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</si>
  <si>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</si>
  <si>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</si>
  <si>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</si>
  <si>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</si>
  <si>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</si>
  <si>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</si>
  <si>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</si>
  <si>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</si>
  <si>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</si>
  <si>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</si>
  <si>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</si>
  <si>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</si>
  <si>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</si>
  <si>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</si>
  <si>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</si>
  <si>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</si>
  <si>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</si>
  <si>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</si>
  <si>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</si>
  <si>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</si>
  <si>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</si>
  <si>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</si>
  <si>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</si>
  <si>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</si>
  <si>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</si>
  <si>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</si>
  <si>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</si>
  <si>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</si>
  <si>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</si>
  <si>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</si>
  <si>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</si>
  <si>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</si>
  <si>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</si>
  <si>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</si>
  <si>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</si>
  <si>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</si>
  <si>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</si>
  <si>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</si>
  <si>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</si>
  <si>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</si>
  <si>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</si>
  <si>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</si>
  <si>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</si>
  <si>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</si>
  <si>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</si>
  <si>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</si>
  <si>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</si>
  <si>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</si>
  <si>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</si>
  <si>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</si>
  <si>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</si>
  <si>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</si>
  <si>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</si>
  <si>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</si>
  <si>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</si>
  <si>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</si>
  <si>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</si>
  <si>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</si>
  <si>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</si>
  <si>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</si>
  <si>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</si>
  <si>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</si>
  <si>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</si>
  <si>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</si>
  <si>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</si>
  <si>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</si>
  <si>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</si>
  <si>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</si>
  <si>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</si>
  <si>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</si>
  <si>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</si>
  <si>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</si>
  <si>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</si>
  <si>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</si>
  <si>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</si>
  <si>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</si>
  <si>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</si>
  <si>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</si>
  <si>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</si>
  <si>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</si>
  <si>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</si>
  <si>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</si>
  <si>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</si>
  <si>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</si>
  <si>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</si>
  <si>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</si>
  <si>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</si>
  <si>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</si>
  <si>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</si>
  <si>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</si>
  <si>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</si>
  <si>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</si>
  <si>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</si>
  <si>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</si>
  <si>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</si>
  <si>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</si>
  <si>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</si>
  <si>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</si>
  <si>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</si>
  <si>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</si>
  <si>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</si>
  <si>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</si>
  <si>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</si>
  <si>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</si>
  <si>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</si>
  <si>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</si>
  <si>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</si>
  <si>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</si>
  <si>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</si>
  <si>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</si>
  <si>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</si>
  <si>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</si>
  <si>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</si>
  <si>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</si>
  <si>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</si>
  <si>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</si>
  <si>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</si>
  <si>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</si>
  <si>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</si>
  <si>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</si>
  <si>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</si>
  <si>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</si>
  <si>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</si>
  <si>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</si>
  <si>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</si>
  <si>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</si>
  <si>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</si>
  <si>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</si>
  <si>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</si>
  <si>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</si>
  <si>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</si>
  <si>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</si>
  <si>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</si>
  <si>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</si>
  <si>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</si>
  <si>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</si>
  <si>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</si>
  <si>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</si>
  <si>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</si>
  <si>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</si>
  <si>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</si>
  <si>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</si>
  <si>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</si>
  <si>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</si>
  <si>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</si>
  <si>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</si>
  <si>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</si>
  <si>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</si>
  <si>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</si>
  <si>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</si>
  <si>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</si>
  <si>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</si>
  <si>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</si>
  <si>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</si>
  <si>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</si>
  <si>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</si>
  <si>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</si>
  <si>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</si>
  <si>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</si>
  <si>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</si>
  <si>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</si>
  <si>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</si>
  <si>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</si>
  <si>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</si>
  <si>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</si>
  <si>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</si>
  <si>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</si>
  <si>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</si>
  <si>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</si>
  <si>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</si>
  <si>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</si>
  <si>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</si>
  <si>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</si>
  <si>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</si>
  <si>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</si>
  <si>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</si>
  <si>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</si>
  <si>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</si>
  <si>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</si>
  <si>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</si>
  <si>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</si>
  <si>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</si>
  <si>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</si>
  <si>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</si>
  <si>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</si>
  <si>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</si>
  <si>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</si>
  <si>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</si>
  <si>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</si>
  <si>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</si>
  <si>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</si>
  <si>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</si>
  <si>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</si>
  <si>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</si>
  <si>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</si>
  <si>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</si>
  <si>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</si>
  <si>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</si>
  <si>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</si>
  <si>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</si>
  <si>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</si>
  <si>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</si>
  <si>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</si>
  <si>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</si>
  <si>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</si>
  <si>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</si>
  <si>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</si>
  <si>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</si>
  <si>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</si>
  <si>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</si>
  <si>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</si>
  <si>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</si>
  <si>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</si>
  <si>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</si>
  <si>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</si>
  <si>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</si>
  <si>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</si>
  <si>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</si>
  <si>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</si>
  <si>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</si>
  <si>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</si>
  <si>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</si>
  <si>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</si>
  <si>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</si>
  <si>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</si>
  <si>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</si>
  <si>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</si>
  <si>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</si>
  <si>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</si>
  <si>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</si>
  <si>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</si>
  <si>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</si>
  <si>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</si>
  <si>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</si>
  <si>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</si>
  <si>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</si>
  <si>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</si>
  <si>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</si>
  <si>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</si>
  <si>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</si>
  <si>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</si>
  <si>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</si>
  <si>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</si>
  <si>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</si>
  <si>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</si>
  <si>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</si>
  <si>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</si>
  <si>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</si>
  <si>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</si>
  <si>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</si>
  <si>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</si>
  <si>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</si>
  <si>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</si>
  <si>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</si>
  <si>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</si>
  <si>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</si>
  <si>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</si>
  <si>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</si>
  <si>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</si>
  <si>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</si>
  <si>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</si>
  <si>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</si>
  <si>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</si>
  <si>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</si>
  <si>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</si>
  <si>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</si>
  <si>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</si>
  <si>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</si>
  <si>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</si>
  <si>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</si>
  <si>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</si>
  <si>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</si>
  <si>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</si>
  <si>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</si>
  <si>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</si>
  <si>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</si>
  <si>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</si>
  <si>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</si>
  <si>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</si>
  <si>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</si>
  <si>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</si>
  <si>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</si>
  <si>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</si>
  <si>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</si>
  <si>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</si>
  <si>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</si>
  <si>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</si>
  <si>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</si>
  <si>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</si>
  <si>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</si>
  <si>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</si>
  <si>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</si>
  <si>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</si>
  <si>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</si>
  <si>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</si>
  <si>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</si>
  <si>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</si>
  <si>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</si>
  <si>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</si>
  <si>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</si>
  <si>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</si>
  <si>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</si>
  <si>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</si>
  <si>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</si>
  <si>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</si>
  <si>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</si>
  <si>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</si>
  <si>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</si>
  <si>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</si>
  <si>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</si>
  <si>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</si>
  <si>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</si>
  <si>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</si>
  <si>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</si>
  <si>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</si>
  <si>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</si>
  <si>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</si>
  <si>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</si>
  <si>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</si>
  <si>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</si>
  <si>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</si>
  <si>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</si>
  <si>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</si>
  <si>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</si>
  <si>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</si>
  <si>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</si>
  <si>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</si>
  <si>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</si>
  <si>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</si>
  <si>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</si>
  <si>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</si>
  <si>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</si>
  <si>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</si>
  <si>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</si>
  <si>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</si>
  <si>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</si>
  <si>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</si>
  <si>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</si>
  <si>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</si>
  <si>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</si>
  <si>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</si>
  <si>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</si>
  <si>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</si>
  <si>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</si>
  <si>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</si>
  <si>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</si>
  <si>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</si>
  <si>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</si>
  <si>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</si>
  <si>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</si>
  <si>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</si>
  <si>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</si>
  <si>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</si>
  <si>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</si>
  <si>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</si>
  <si>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</si>
  <si>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</si>
  <si>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</si>
  <si>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</si>
  <si>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</si>
  <si>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</si>
  <si>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</si>
  <si>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</si>
  <si>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</si>
  <si>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</si>
  <si>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</si>
  <si>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</si>
  <si>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</si>
  <si>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</si>
  <si>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</si>
  <si>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</si>
  <si>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</si>
  <si>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</si>
  <si>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</si>
  <si>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</si>
  <si>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</si>
  <si>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</si>
  <si>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</si>
  <si>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</si>
  <si>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</si>
  <si>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</si>
  <si>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</si>
  <si>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</si>
  <si>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</si>
  <si>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</si>
  <si>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</si>
  <si>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</si>
  <si>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</si>
  <si>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</si>
  <si>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</si>
  <si>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</si>
  <si>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</si>
  <si>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</si>
  <si>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</si>
  <si>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</si>
  <si>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</si>
  <si>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</si>
  <si>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</si>
  <si>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</si>
  <si>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</si>
  <si>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</si>
  <si>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</si>
  <si>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</si>
  <si>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</si>
  <si>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</si>
  <si>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</si>
  <si>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</si>
  <si>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</si>
  <si>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</si>
  <si>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</si>
  <si>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</si>
  <si>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</si>
  <si>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</si>
  <si>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</si>
  <si>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</si>
  <si>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</si>
  <si>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</si>
  <si>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</si>
  <si>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</si>
  <si>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</si>
  <si>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</si>
  <si>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</si>
  <si>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</si>
  <si>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</si>
  <si>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</si>
  <si>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</si>
  <si>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</si>
  <si>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</si>
  <si>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</si>
  <si>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</si>
  <si>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</si>
  <si>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</si>
  <si>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</si>
  <si>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</si>
  <si>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</si>
  <si>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</si>
  <si>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</si>
  <si>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</si>
  <si>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</si>
  <si>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</si>
  <si>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</si>
  <si>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</si>
  <si>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</si>
  <si>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</si>
  <si>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</si>
  <si>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</si>
  <si>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</si>
  <si>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</si>
  <si>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</si>
  <si>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</si>
  <si>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</si>
  <si>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</si>
  <si>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</si>
  <si>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</si>
  <si>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</si>
  <si>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</si>
  <si>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</si>
  <si>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</si>
  <si>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</si>
  <si>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</si>
  <si>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</si>
  <si>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</si>
  <si>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</si>
  <si>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</si>
  <si>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</si>
  <si>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</si>
  <si>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</si>
  <si>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</si>
  <si>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</si>
  <si>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</si>
  <si>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</si>
  <si>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</si>
  <si>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</si>
  <si>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</si>
  <si>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</si>
  <si>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</si>
  <si>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</si>
  <si>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</si>
  <si>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</si>
  <si>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</si>
  <si>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</si>
  <si>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</si>
  <si>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</si>
  <si>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</si>
  <si>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</si>
  <si>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</si>
  <si>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</si>
  <si>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</si>
  <si>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</si>
  <si>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</si>
  <si>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</si>
  <si>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</si>
  <si>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</si>
  <si>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</si>
  <si>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</si>
  <si>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</si>
  <si>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</si>
  <si>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</si>
  <si>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</si>
  <si>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</si>
  <si>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</si>
  <si>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</si>
  <si>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</si>
  <si>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</si>
  <si>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</si>
  <si>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</si>
  <si>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</si>
  <si>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</si>
  <si>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</si>
  <si>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</si>
  <si>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</si>
  <si>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</si>
  <si>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</si>
  <si>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</si>
  <si>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</si>
  <si>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</si>
  <si>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</si>
  <si>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</si>
  <si>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</si>
  <si>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</si>
  <si>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</si>
  <si>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</si>
  <si>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</si>
  <si>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</si>
  <si>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</si>
  <si>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</si>
  <si>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</si>
  <si>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</si>
  <si>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</si>
  <si>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</si>
  <si>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</si>
  <si>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</si>
  <si>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</si>
  <si>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</si>
  <si>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</si>
  <si>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</si>
  <si>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</si>
  <si>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</si>
  <si>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</si>
  <si>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</si>
  <si>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</si>
  <si>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</si>
  <si>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</si>
  <si>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</si>
  <si>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</si>
  <si>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</si>
  <si>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</si>
  <si>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</si>
  <si>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</si>
  <si>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</si>
  <si>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</si>
  <si>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</si>
  <si>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</si>
  <si>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</si>
  <si>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</si>
  <si>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</si>
  <si>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</si>
  <si>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</si>
  <si>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</si>
  <si>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</si>
  <si>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</si>
  <si>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</si>
  <si>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</si>
  <si>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</si>
  <si>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</si>
  <si>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</si>
  <si>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</si>
  <si>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</si>
  <si>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</si>
  <si>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</si>
  <si>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</si>
  <si>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</si>
  <si>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</si>
  <si>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</si>
  <si>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</si>
  <si>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</si>
  <si>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</si>
  <si>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</si>
  <si>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</si>
  <si>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</si>
  <si>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</si>
  <si>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</si>
  <si>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</si>
  <si>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</si>
  <si>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</si>
  <si>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</si>
  <si>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</si>
  <si>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</si>
  <si>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</si>
  <si>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</si>
  <si>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</si>
  <si>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</si>
  <si>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</si>
  <si>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</si>
  <si>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</si>
  <si>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</si>
  <si>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</si>
  <si>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</si>
  <si>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</si>
  <si>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</si>
  <si>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</si>
  <si>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</si>
  <si>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</si>
  <si>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</si>
  <si>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</si>
  <si>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</si>
  <si>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</si>
  <si>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</si>
  <si>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</si>
  <si>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</si>
  <si>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</si>
  <si>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</si>
  <si>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</si>
  <si>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</si>
  <si>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</si>
  <si>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</si>
  <si>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</si>
  <si>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</si>
  <si>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</si>
  <si>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</si>
  <si>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</si>
  <si>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</si>
  <si>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</si>
  <si>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</si>
  <si>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</si>
  <si>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</si>
  <si>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</si>
  <si>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</si>
  <si>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</si>
  <si>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</si>
  <si>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</si>
  <si>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</si>
  <si>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</si>
  <si>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</si>
  <si>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</si>
  <si>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</si>
  <si>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</si>
  <si>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</si>
  <si>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</si>
  <si>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</si>
  <si>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</si>
  <si>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</si>
  <si>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</si>
  <si>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</si>
  <si>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</si>
  <si>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</si>
  <si>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</si>
  <si>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</si>
  <si>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</si>
  <si>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</si>
  <si>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</si>
  <si>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</si>
  <si>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</si>
  <si>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</si>
  <si>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</si>
  <si>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</si>
  <si>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</si>
  <si>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</si>
  <si>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</si>
  <si>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</si>
  <si>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</si>
  <si>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</si>
  <si>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</si>
  <si>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</si>
  <si>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</si>
  <si>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</si>
  <si>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</si>
  <si>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</si>
  <si>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</si>
  <si>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</si>
  <si>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</si>
  <si>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</si>
  <si>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</si>
  <si>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</si>
  <si>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</si>
  <si>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</si>
  <si>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</si>
  <si>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</si>
  <si>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</si>
  <si>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</si>
  <si>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</si>
  <si>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</si>
  <si>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</si>
  <si>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</si>
  <si>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</si>
  <si>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</si>
  <si>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</si>
  <si>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</si>
  <si>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</si>
  <si>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</si>
  <si>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</si>
  <si>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</si>
  <si>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</si>
  <si>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</si>
  <si>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</si>
  <si>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</si>
  <si>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</si>
  <si>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</si>
  <si>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</si>
  <si>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</si>
  <si>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</si>
  <si>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</si>
  <si>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</si>
  <si>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</si>
  <si>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</si>
  <si>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</si>
  <si>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</si>
  <si>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</si>
  <si>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</si>
  <si>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</si>
  <si>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</si>
  <si>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</si>
  <si>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</si>
  <si>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</si>
  <si>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</si>
  <si>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</si>
  <si>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</si>
  <si>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</si>
  <si>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</si>
  <si>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</si>
  <si>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</si>
  <si>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</si>
  <si>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</si>
  <si>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</si>
  <si>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</si>
  <si>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</si>
  <si>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</si>
  <si>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</si>
  <si>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</si>
  <si>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</si>
  <si>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</si>
  <si>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</si>
  <si>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</si>
  <si>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</si>
  <si>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</si>
  <si>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</si>
  <si>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</si>
  <si>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</si>
  <si>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</si>
  <si>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</si>
  <si>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</si>
  <si>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</si>
  <si>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</si>
  <si>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</si>
  <si>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</si>
  <si>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</si>
  <si>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</si>
  <si>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</si>
  <si>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</si>
  <si>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</si>
  <si>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</si>
  <si>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</si>
  <si>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</si>
  <si>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</si>
  <si>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</si>
  <si>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</si>
  <si>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</si>
  <si>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</si>
  <si>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</si>
  <si>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</si>
  <si>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</si>
  <si>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</si>
  <si>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</si>
  <si>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</si>
  <si>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</si>
  <si>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</si>
  <si>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</si>
  <si>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</si>
  <si>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</si>
  <si>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</si>
  <si>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</si>
  <si>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</si>
  <si>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</si>
  <si>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</si>
  <si>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</si>
  <si>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</si>
  <si>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</si>
  <si>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</si>
  <si>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</si>
  <si>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</si>
  <si>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</si>
  <si>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</si>
  <si>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</si>
  <si>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</si>
  <si>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</si>
  <si>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</si>
  <si>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</si>
  <si>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</si>
  <si>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</si>
  <si>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</si>
  <si>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</si>
  <si>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</si>
  <si>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</si>
  <si>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</si>
  <si>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</si>
  <si>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</si>
  <si>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</si>
  <si>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</si>
  <si>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</si>
  <si>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</si>
  <si>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</si>
  <si>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</si>
  <si>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</si>
  <si>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</si>
  <si>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</si>
  <si>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</si>
  <si>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</si>
  <si>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</si>
  <si>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</si>
  <si>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</si>
  <si>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</si>
  <si>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</si>
  <si>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</si>
  <si>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</si>
  <si>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</si>
  <si>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</si>
  <si>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</si>
  <si>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</si>
  <si>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</si>
  <si>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</si>
  <si>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</si>
  <si>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</si>
  <si>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</si>
  <si>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</si>
  <si>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</si>
  <si>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</si>
  <si>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</si>
  <si>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</si>
  <si>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</si>
  <si>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</si>
  <si>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</si>
  <si>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</si>
  <si>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</si>
  <si>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</si>
  <si>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</si>
  <si>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</si>
  <si>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</si>
  <si>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</si>
  <si>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</si>
  <si>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</si>
  <si>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</si>
  <si>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</si>
  <si>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</si>
  <si>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</si>
  <si>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</si>
  <si>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</si>
  <si>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</si>
  <si>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</si>
  <si>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</si>
  <si>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</si>
  <si>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</si>
  <si>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</si>
  <si>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</si>
  <si>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</si>
  <si>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</si>
  <si>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</si>
  <si>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</si>
  <si>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</si>
  <si>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</si>
  <si>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</si>
  <si>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</si>
  <si>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</si>
  <si>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</si>
  <si>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</si>
  <si>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</si>
  <si>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</si>
  <si>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</si>
  <si>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</si>
  <si>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</si>
  <si>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</si>
  <si>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</si>
  <si>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</si>
  <si>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</si>
  <si>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</si>
  <si>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</si>
  <si>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</si>
  <si>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</si>
  <si>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</si>
  <si>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</si>
  <si>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</si>
  <si>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</si>
  <si>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</si>
  <si>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</si>
  <si>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</si>
  <si>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</si>
  <si>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</si>
  <si>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</si>
  <si>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</si>
  <si>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</si>
  <si>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</si>
  <si>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</si>
  <si>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</si>
  <si>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</si>
  <si>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</si>
  <si>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</si>
  <si>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</si>
  <si>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</si>
  <si>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</si>
  <si>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</si>
  <si>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</si>
  <si>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</si>
  <si>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</si>
  <si>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</si>
  <si>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</si>
  <si>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</si>
  <si>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</si>
  <si>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</si>
  <si>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</si>
  <si>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</si>
  <si>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</si>
  <si>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</si>
  <si>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</si>
  <si>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</si>
  <si>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</si>
  <si>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</si>
  <si>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</si>
  <si>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</si>
  <si>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</si>
  <si>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</si>
  <si>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</si>
  <si>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</si>
  <si>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</si>
  <si>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</si>
  <si>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</si>
  <si>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</si>
  <si>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</si>
  <si>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</si>
  <si>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</si>
  <si>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</si>
  <si>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</si>
  <si>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</si>
  <si>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</si>
  <si>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</si>
  <si>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</si>
  <si>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</si>
  <si>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</si>
  <si>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</si>
  <si>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</si>
  <si>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</si>
  <si>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</si>
  <si>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</si>
  <si>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</si>
  <si>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</si>
  <si>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</si>
  <si>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</si>
  <si>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</si>
  <si>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</si>
  <si>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</si>
  <si>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</si>
  <si>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</si>
  <si>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</si>
  <si>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</si>
  <si>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</si>
  <si>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</si>
  <si>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</si>
  <si>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</si>
  <si>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</si>
  <si>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</si>
  <si>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</si>
  <si>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</si>
  <si>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</si>
  <si>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</si>
  <si>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</si>
  <si>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</si>
  <si>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</si>
  <si>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</si>
  <si>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</si>
  <si>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</si>
  <si>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</si>
  <si>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</si>
  <si>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</si>
  <si>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</si>
  <si>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</si>
  <si>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</si>
  <si>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</si>
  <si>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</si>
  <si>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</si>
  <si>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</si>
  <si>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</si>
  <si>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</si>
  <si>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</si>
  <si>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</si>
  <si>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</si>
  <si>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</si>
  <si>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</si>
  <si>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</si>
  <si>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</si>
  <si>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</si>
  <si>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</si>
  <si>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</si>
  <si>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</si>
  <si>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</si>
  <si>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</si>
  <si>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</si>
  <si>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</si>
  <si>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</si>
  <si>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</si>
  <si>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</si>
  <si>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</si>
  <si>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</si>
  <si>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</si>
  <si>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</si>
  <si>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</si>
  <si>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</si>
  <si>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</si>
  <si>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</si>
  <si>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</si>
  <si>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</si>
  <si>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</si>
  <si>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</si>
  <si>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</si>
  <si>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</si>
  <si>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</si>
  <si>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</si>
  <si>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</si>
  <si>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</si>
  <si>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</si>
  <si>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</si>
  <si>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</si>
  <si>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</si>
  <si>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</si>
  <si>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</si>
  <si>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</si>
  <si>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</si>
  <si>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</si>
  <si>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</si>
  <si>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</si>
  <si>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</si>
  <si>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</si>
  <si>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</si>
  <si>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</si>
  <si>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</si>
  <si>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</si>
  <si>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</si>
  <si>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</si>
  <si>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</si>
  <si>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</si>
  <si>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</si>
  <si>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</si>
  <si>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</si>
  <si>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</si>
  <si>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</si>
  <si>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</si>
  <si>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</si>
  <si>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</si>
  <si>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</si>
  <si>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</si>
  <si>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</si>
  <si>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</si>
  <si>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</si>
  <si>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</si>
  <si>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</si>
  <si>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</si>
  <si>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</si>
  <si>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</si>
  <si>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</si>
  <si>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</si>
  <si>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</si>
  <si>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</si>
  <si>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</si>
  <si>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</si>
  <si>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</si>
  <si>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</si>
  <si>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</si>
  <si>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</si>
  <si>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</si>
  <si>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</si>
  <si>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</si>
  <si>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</si>
  <si>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</si>
  <si>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</si>
  <si>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</si>
  <si>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</si>
  <si>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</si>
  <si>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</si>
  <si>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</si>
  <si>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</si>
  <si>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</si>
  <si>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</si>
  <si>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</si>
  <si>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</si>
  <si>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</si>
  <si>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</si>
  <si>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</si>
  <si>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</si>
  <si>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</si>
  <si>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</si>
  <si>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</si>
  <si>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</si>
  <si>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</si>
  <si>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</si>
  <si>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</si>
  <si>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</si>
  <si>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</si>
  <si>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</si>
  <si>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</si>
  <si>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</si>
  <si>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</si>
  <si>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</si>
  <si>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</si>
  <si>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</si>
  <si>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</si>
  <si>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</si>
  <si>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</si>
  <si>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</si>
  <si>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</si>
  <si>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</si>
  <si>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</si>
  <si>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</si>
  <si>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</si>
  <si>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</si>
  <si>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</si>
  <si>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</si>
  <si>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</si>
  <si>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</si>
  <si>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</si>
  <si>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</si>
  <si>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</si>
  <si>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</si>
  <si>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</si>
  <si>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</si>
  <si>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</si>
  <si>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</si>
  <si>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</si>
  <si>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</si>
  <si>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</si>
  <si>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</si>
  <si>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</si>
  <si>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</si>
  <si>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</si>
  <si>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</si>
  <si>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</si>
  <si>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</si>
  <si>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</si>
  <si>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</si>
  <si>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</si>
  <si>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</si>
  <si>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</si>
  <si>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</si>
  <si>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</si>
  <si>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</si>
  <si>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</si>
  <si>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</si>
  <si>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</si>
  <si>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</si>
  <si>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</si>
  <si>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</si>
  <si>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</si>
  <si>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</si>
  <si>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</si>
  <si>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</si>
  <si>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</si>
  <si>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</si>
  <si>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</si>
  <si>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</si>
  <si>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</si>
  <si>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</si>
  <si>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</si>
  <si>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</si>
  <si>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</si>
  <si>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</si>
  <si>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</si>
  <si>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</si>
  <si>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</si>
  <si>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</si>
  <si>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</si>
  <si>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</si>
  <si>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</si>
  <si>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</si>
  <si>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</si>
  <si>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</si>
  <si>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</si>
  <si>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</si>
  <si>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</si>
  <si>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</si>
  <si>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</si>
  <si>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</si>
  <si>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</si>
  <si>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</si>
  <si>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</si>
  <si>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</si>
  <si>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</si>
  <si>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</si>
  <si>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</si>
  <si>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</si>
  <si>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</si>
  <si>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</si>
  <si>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</si>
  <si>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</si>
  <si>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</si>
  <si>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</si>
  <si>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</si>
  <si>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</si>
  <si>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</si>
  <si>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</si>
  <si>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</si>
  <si>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</si>
  <si>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</si>
  <si>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</si>
  <si>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</si>
  <si>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</si>
  <si>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</si>
  <si>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</si>
  <si>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</si>
  <si>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</si>
  <si>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</si>
  <si>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</si>
  <si>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</si>
  <si>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</si>
  <si>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</si>
  <si>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</si>
  <si>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</si>
  <si>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</si>
  <si>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</si>
  <si>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</si>
  <si>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</si>
  <si>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</si>
  <si>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</si>
  <si>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</si>
  <si>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</si>
  <si>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</si>
  <si>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</si>
  <si>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</si>
  <si>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</si>
  <si>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</si>
  <si>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</si>
  <si>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</si>
  <si>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</si>
  <si>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</si>
  <si>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</si>
  <si>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</si>
  <si>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</si>
  <si>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</si>
  <si>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</si>
  <si>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</si>
  <si>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</si>
  <si>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</si>
  <si>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</si>
  <si>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</si>
  <si>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</si>
  <si>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</si>
  <si>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</si>
  <si>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</si>
  <si>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</si>
  <si>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</si>
  <si>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</si>
  <si>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</si>
  <si>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</si>
  <si>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</si>
  <si>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</si>
  <si>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</si>
  <si>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</si>
  <si>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</si>
  <si>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</si>
  <si>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</si>
  <si>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</si>
  <si>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</si>
  <si>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</si>
  <si>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</si>
  <si>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</si>
  <si>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</si>
  <si>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</si>
  <si>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</si>
  <si>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</si>
  <si>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</si>
  <si>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</si>
  <si>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</si>
  <si>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</si>
  <si>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</si>
  <si>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</si>
  <si>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</si>
  <si>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</si>
  <si>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</si>
  <si>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</si>
  <si>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</si>
  <si>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</si>
  <si>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</si>
  <si>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</si>
  <si>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</si>
  <si>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</si>
  <si>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</si>
  <si>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</si>
  <si>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</si>
  <si>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</si>
  <si>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</si>
  <si>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</si>
  <si>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</si>
  <si>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</si>
  <si>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</si>
  <si>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</si>
  <si>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</si>
  <si>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</si>
  <si>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</si>
  <si>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</si>
  <si>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</si>
  <si>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</si>
  <si>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</si>
  <si>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</si>
  <si>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</si>
  <si>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</si>
  <si>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</si>
  <si>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</si>
  <si>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</si>
  <si>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</si>
  <si>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</si>
  <si>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</si>
  <si>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</si>
  <si>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</si>
  <si>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</si>
  <si>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</si>
  <si>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</si>
  <si>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</si>
  <si>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</si>
  <si>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</si>
  <si>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</si>
  <si>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</si>
  <si>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</si>
  <si>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</si>
  <si>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</si>
  <si>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</si>
  <si>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</si>
  <si>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</si>
  <si>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</si>
  <si>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</si>
  <si>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</si>
  <si>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</si>
  <si>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</si>
  <si>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</si>
  <si>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</si>
  <si>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</si>
  <si>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</si>
  <si>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</si>
  <si>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</si>
  <si>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</si>
  <si>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</si>
  <si>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</si>
  <si>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</si>
  <si>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</si>
  <si>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</si>
  <si>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</si>
  <si>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</si>
  <si>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</si>
  <si>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</si>
  <si>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</si>
  <si>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</si>
  <si>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</si>
  <si>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</si>
  <si>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</si>
  <si>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</si>
  <si>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</si>
  <si>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</si>
  <si>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</si>
  <si>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</si>
  <si>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</si>
  <si>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</si>
  <si>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</si>
  <si>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</si>
  <si>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</si>
  <si>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</si>
  <si>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</si>
  <si>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</si>
  <si>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</si>
  <si>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</si>
  <si>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</si>
  <si>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</si>
  <si>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</si>
  <si>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</si>
  <si>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</si>
  <si>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</si>
  <si>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</si>
  <si>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</si>
  <si>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</si>
  <si>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</si>
  <si>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</si>
  <si>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</si>
  <si>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</si>
  <si>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</si>
  <si>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</si>
  <si>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</si>
  <si>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</si>
  <si>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</si>
  <si>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</si>
  <si>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</si>
  <si>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</si>
  <si>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</si>
  <si>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</si>
  <si>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</si>
  <si>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</si>
  <si>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</si>
  <si>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</si>
  <si>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</si>
  <si>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</si>
  <si>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</si>
  <si>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</si>
  <si>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</si>
  <si>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</si>
  <si>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</si>
  <si>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</si>
  <si>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</si>
  <si>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</si>
  <si>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</si>
  <si>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</si>
  <si>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</si>
  <si>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</si>
  <si>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</si>
  <si>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</si>
  <si>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</si>
  <si>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</si>
  <si>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</si>
  <si>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</si>
  <si>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</si>
  <si>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</si>
  <si>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</si>
  <si>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</si>
  <si>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</si>
  <si>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</si>
  <si>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</si>
  <si>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</si>
  <si>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</si>
  <si>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</si>
  <si>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</si>
  <si>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</si>
  <si>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</si>
  <si>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</si>
  <si>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</si>
  <si>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</si>
  <si>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</si>
  <si>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</si>
  <si>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</si>
  <si>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</si>
  <si>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</si>
  <si>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</si>
  <si>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</si>
  <si>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</si>
  <si>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</si>
  <si>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</si>
  <si>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</si>
  <si>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</si>
  <si>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</si>
  <si>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</si>
  <si>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</si>
  <si>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</si>
  <si>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</si>
  <si>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</si>
  <si>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</si>
  <si>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</si>
  <si>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</si>
  <si>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</si>
  <si>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</si>
  <si>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</si>
  <si>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</si>
  <si>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</si>
  <si>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</si>
  <si>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</si>
  <si>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</si>
  <si>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</si>
  <si>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</si>
  <si>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</si>
  <si>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</si>
  <si>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</si>
  <si>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</si>
  <si>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</si>
  <si>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</si>
  <si>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</si>
  <si>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</si>
  <si>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</si>
  <si>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</si>
  <si>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</si>
  <si>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</si>
  <si>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</si>
  <si>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</si>
  <si>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</si>
  <si>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</si>
  <si>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</si>
  <si>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</si>
  <si>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</si>
  <si>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</si>
  <si>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</si>
  <si>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</si>
  <si>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</si>
  <si>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</si>
  <si>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</si>
  <si>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</si>
  <si>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</si>
  <si>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</si>
  <si>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</si>
  <si>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</si>
  <si>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</si>
  <si>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</si>
  <si>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</si>
  <si>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</si>
  <si>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</si>
  <si>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</si>
  <si>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</si>
  <si>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</si>
  <si>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</si>
  <si>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</si>
  <si>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</si>
  <si>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</si>
  <si>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</si>
  <si>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</si>
  <si>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</si>
  <si>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</si>
  <si>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</si>
  <si>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</si>
  <si>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</si>
  <si>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</si>
  <si>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</si>
  <si>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</si>
  <si>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</si>
  <si>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</si>
  <si>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</si>
  <si>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</si>
  <si>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</si>
  <si>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</si>
  <si>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</si>
  <si>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</si>
  <si>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</si>
  <si>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</si>
  <si>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</si>
  <si>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</si>
  <si>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</si>
  <si>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</si>
  <si>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</si>
  <si>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</si>
  <si>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</si>
  <si>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</si>
  <si>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</si>
  <si>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</si>
  <si>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</si>
  <si>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</si>
  <si>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</si>
  <si>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</si>
  <si>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</si>
  <si>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</si>
  <si>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</si>
  <si>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</si>
  <si>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</si>
  <si>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</si>
  <si>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</si>
  <si>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</si>
  <si>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</si>
  <si>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</si>
  <si>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</si>
  <si>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</si>
  <si>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</si>
  <si>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</si>
  <si>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</si>
  <si>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</si>
  <si>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</si>
  <si>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</si>
  <si>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</si>
  <si>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</si>
  <si>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</si>
  <si>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</si>
  <si>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</si>
  <si>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</si>
  <si>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</si>
  <si>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</si>
  <si>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</si>
  <si>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</si>
  <si>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</si>
  <si>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</si>
  <si>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</si>
  <si>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</si>
  <si>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</si>
  <si>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</si>
  <si>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</si>
  <si>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</si>
  <si>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</si>
  <si>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</si>
  <si>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</si>
  <si>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</si>
  <si>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</si>
  <si>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</si>
  <si>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</si>
  <si>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</si>
  <si>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</si>
  <si>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</si>
  <si>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</si>
  <si>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</si>
  <si>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</si>
  <si>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</si>
  <si>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</si>
  <si>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</si>
  <si>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</si>
  <si>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</si>
  <si>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</si>
  <si>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</si>
  <si>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</si>
  <si>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</si>
  <si>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</si>
  <si>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</si>
  <si>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</si>
  <si>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</si>
  <si>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</si>
  <si>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</si>
  <si>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</si>
  <si>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</si>
  <si>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</si>
  <si>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</si>
  <si>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</si>
  <si>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</si>
  <si>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</si>
  <si>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</si>
  <si>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</si>
  <si>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</si>
  <si>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</si>
  <si>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</si>
  <si>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</si>
  <si>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</si>
  <si>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</si>
  <si>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</si>
  <si>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</si>
  <si>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</si>
  <si>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</si>
  <si>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</si>
  <si>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</si>
  <si>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</si>
  <si>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</si>
  <si>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</si>
  <si>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</si>
  <si>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</si>
  <si>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</si>
  <si>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</si>
  <si>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</si>
  <si>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</si>
  <si>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</si>
  <si>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</si>
  <si>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</si>
  <si>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</si>
  <si>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</si>
  <si>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</si>
  <si>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</si>
  <si>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</si>
  <si>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</si>
  <si>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</si>
  <si>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</si>
  <si>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</si>
  <si>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</si>
  <si>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</si>
  <si>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</si>
  <si>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</si>
  <si>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</si>
  <si>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</si>
  <si>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</si>
  <si>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</si>
  <si>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</si>
  <si>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</si>
  <si>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</si>
  <si>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</si>
  <si>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</si>
  <si>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</si>
  <si>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</si>
  <si>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</si>
  <si>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</si>
  <si>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</si>
  <si>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</si>
  <si>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</si>
  <si>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</si>
  <si>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</si>
  <si>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</si>
  <si>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</si>
  <si>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</si>
  <si>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</si>
  <si>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</si>
  <si>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</si>
  <si>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</si>
  <si>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</si>
  <si>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</si>
  <si>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</si>
  <si>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</si>
  <si>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</si>
  <si>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</si>
  <si>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</si>
  <si>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</si>
  <si>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</si>
  <si>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</si>
  <si>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</si>
  <si>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</si>
  <si>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</si>
  <si>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</si>
  <si>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</si>
  <si>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</si>
  <si>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</si>
  <si>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</si>
  <si>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</si>
  <si>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</si>
  <si>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</si>
  <si>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</si>
  <si>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</si>
  <si>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</si>
  <si>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</si>
  <si>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</si>
  <si>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</si>
  <si>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</si>
  <si>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</si>
  <si>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</si>
  <si>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</si>
  <si>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</si>
  <si>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</si>
  <si>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</si>
  <si>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</si>
  <si>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</si>
  <si>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</si>
  <si>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</si>
  <si>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</si>
  <si>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</si>
  <si>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</si>
  <si>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</si>
  <si>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</si>
  <si>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</si>
  <si>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</si>
  <si>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</si>
  <si>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</si>
  <si>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</si>
  <si>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</si>
  <si>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</si>
  <si>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</si>
  <si>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</si>
  <si>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</si>
  <si>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</si>
  <si>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</si>
  <si>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</si>
  <si>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</si>
  <si>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</si>
  <si>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</si>
  <si>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</si>
  <si>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</si>
  <si>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</si>
  <si>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</si>
  <si>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</si>
  <si>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</si>
  <si>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</si>
  <si>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</si>
  <si>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</si>
  <si>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</si>
  <si>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</si>
  <si>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</si>
  <si>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</si>
  <si>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</si>
  <si>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</si>
  <si>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</si>
  <si>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</si>
  <si>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</si>
  <si>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</si>
  <si>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</si>
  <si>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</si>
  <si>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</si>
  <si>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</si>
  <si>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</si>
  <si>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</si>
  <si>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</si>
  <si>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</si>
  <si>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</si>
  <si>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</si>
  <si>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</si>
  <si>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</si>
  <si>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</si>
  <si>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</si>
  <si>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</si>
  <si>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</si>
  <si>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</si>
  <si>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</si>
  <si>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</si>
  <si>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</si>
  <si>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</si>
  <si>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</si>
  <si>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</si>
  <si>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</si>
  <si>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</si>
  <si>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</si>
  <si>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</si>
  <si>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</si>
  <si>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</si>
  <si>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</si>
  <si>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</si>
  <si>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</si>
  <si>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</si>
  <si>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</si>
  <si>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</si>
  <si>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</si>
  <si>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</si>
  <si>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</si>
  <si>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</si>
  <si>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</si>
  <si>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</si>
  <si>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</si>
  <si>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</si>
  <si>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</si>
  <si>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</si>
  <si>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</si>
  <si>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</si>
  <si>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</si>
  <si>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</si>
  <si>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</si>
  <si>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</si>
  <si>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</si>
  <si>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</si>
  <si>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</si>
  <si>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</si>
  <si>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</si>
  <si>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</si>
  <si>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</si>
  <si>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</si>
  <si>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</si>
  <si>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</si>
  <si>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</si>
  <si>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</si>
  <si>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</si>
  <si>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</si>
  <si>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</si>
  <si>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</si>
  <si>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</si>
  <si>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</si>
  <si>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</si>
  <si>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</si>
  <si>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</si>
  <si>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</si>
  <si>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</si>
  <si>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</si>
  <si>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</si>
  <si>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</si>
  <si>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</si>
  <si>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</si>
  <si>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</si>
  <si>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</si>
  <si>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</si>
  <si>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</si>
  <si>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</si>
  <si>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</si>
  <si>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</si>
  <si>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</si>
  <si>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</si>
  <si>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</si>
  <si>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</si>
  <si>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</si>
  <si>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</si>
  <si>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</si>
  <si>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</si>
  <si>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</si>
  <si>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</si>
  <si>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</si>
  <si>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</si>
  <si>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</si>
  <si>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</si>
  <si>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</si>
  <si>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</si>
  <si>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</si>
  <si>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</si>
  <si>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</si>
  <si>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</si>
  <si>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</si>
  <si>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</si>
  <si>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</si>
  <si>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</si>
  <si>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</si>
  <si>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</si>
  <si>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</si>
  <si>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</si>
  <si>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</si>
  <si>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</si>
  <si>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</si>
  <si>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</si>
  <si>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</si>
  <si>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</si>
  <si>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</si>
  <si>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</si>
  <si>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</si>
  <si>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</si>
  <si>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</si>
  <si>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</si>
  <si>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</si>
  <si>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</si>
  <si>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</si>
  <si>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</si>
  <si>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</si>
  <si>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</si>
  <si>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</si>
  <si>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</si>
  <si>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</si>
  <si>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</si>
  <si>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</si>
  <si>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</si>
  <si>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</si>
  <si>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</si>
  <si>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</si>
  <si>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</si>
  <si>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</si>
  <si>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</si>
  <si>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</si>
  <si>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</si>
  <si>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</si>
  <si>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</si>
  <si>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</si>
  <si>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</si>
  <si>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</si>
  <si>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</si>
  <si>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</si>
  <si>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</si>
  <si>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</si>
  <si>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</si>
  <si>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</si>
  <si>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</si>
  <si>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</si>
  <si>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</si>
  <si>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</si>
  <si>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</si>
  <si>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</si>
  <si>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</si>
  <si>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</si>
  <si>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</si>
  <si>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</si>
  <si>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</si>
  <si>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</si>
  <si>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</si>
  <si>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</si>
  <si>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</si>
  <si>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</si>
  <si>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</si>
  <si>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</si>
  <si>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</si>
  <si>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</si>
  <si>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</si>
  <si>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</si>
  <si>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</si>
  <si>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</si>
  <si>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</si>
  <si>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</si>
  <si>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</si>
  <si>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</si>
  <si>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</si>
  <si>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</si>
  <si>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</si>
  <si>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</si>
  <si>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</si>
  <si>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</si>
  <si>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</si>
  <si>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</si>
  <si>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</si>
  <si>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</si>
  <si>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</si>
  <si>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</si>
  <si>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</si>
  <si>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</si>
  <si>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</si>
  <si>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</si>
  <si>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</si>
  <si>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</si>
  <si>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</si>
  <si>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</si>
  <si>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</si>
  <si>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</si>
  <si>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</si>
  <si>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</si>
  <si>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</si>
  <si>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</si>
  <si>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</si>
  <si>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</si>
  <si>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</si>
  <si>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</si>
  <si>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</si>
  <si>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</si>
  <si>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</si>
  <si>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</si>
  <si>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</si>
  <si>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</si>
  <si>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</si>
  <si>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</si>
  <si>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</si>
  <si>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</si>
  <si>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</si>
  <si>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</si>
  <si>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</si>
  <si>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</si>
  <si>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</si>
  <si>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</si>
  <si>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</si>
  <si>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</si>
  <si>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</si>
  <si>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</si>
  <si>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</si>
  <si>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</si>
  <si>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</si>
  <si>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</si>
  <si>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</si>
  <si>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</si>
  <si>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</si>
  <si>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</si>
  <si>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</si>
  <si>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</si>
  <si>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</si>
  <si>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</si>
  <si>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</si>
  <si>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</si>
  <si>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</si>
  <si>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</si>
  <si>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</si>
  <si>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</si>
  <si>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</si>
  <si>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</si>
  <si>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</si>
  <si>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</si>
  <si>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</si>
  <si>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</si>
  <si>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</si>
  <si>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</si>
  <si>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</si>
  <si>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</si>
  <si>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</si>
  <si>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</si>
  <si>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</si>
  <si>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</si>
  <si>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</si>
  <si>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</si>
  <si>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</si>
  <si>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</si>
  <si>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</si>
  <si>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</si>
  <si>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</si>
  <si>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</si>
  <si>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</si>
  <si>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</si>
  <si>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</si>
  <si>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</si>
  <si>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</si>
  <si>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</si>
  <si>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</si>
  <si>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</si>
  <si>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</si>
  <si>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</si>
  <si>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</si>
  <si>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</si>
  <si>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</si>
  <si>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</si>
  <si>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</si>
  <si>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</si>
  <si>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</si>
  <si>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</si>
  <si>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</si>
  <si>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</si>
  <si>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</si>
  <si>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</si>
  <si>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</si>
  <si>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</si>
  <si>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</si>
  <si>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</si>
  <si>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</si>
  <si>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</si>
  <si>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</si>
  <si>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</si>
  <si>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</si>
  <si>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</si>
  <si>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</si>
  <si>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</si>
  <si>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</si>
  <si>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</si>
  <si>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</si>
  <si>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</si>
  <si>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</si>
  <si>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</si>
  <si>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</si>
  <si>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</si>
  <si>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</si>
  <si>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</si>
  <si>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</si>
  <si>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</si>
  <si>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</si>
  <si>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</si>
  <si>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</si>
  <si>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</si>
  <si>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</si>
  <si>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</si>
  <si>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</si>
  <si>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</si>
  <si>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</si>
  <si>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</si>
  <si>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</si>
  <si>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</si>
  <si>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</si>
  <si>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</si>
  <si>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</si>
  <si>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</si>
  <si>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</si>
  <si>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</si>
  <si>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</si>
  <si>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</si>
  <si>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</si>
  <si>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</si>
  <si>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</si>
  <si>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</si>
  <si>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</si>
  <si>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</si>
  <si>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</si>
  <si>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</si>
  <si>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</si>
  <si>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</si>
  <si>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</si>
  <si>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</si>
  <si>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</si>
  <si>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</si>
  <si>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</si>
  <si>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</si>
  <si>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</si>
  <si>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</si>
  <si>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</si>
  <si>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</si>
  <si>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</si>
  <si>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</si>
  <si>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</si>
  <si>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</si>
  <si>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</si>
  <si>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</si>
  <si>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</si>
  <si>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</si>
  <si>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</si>
  <si>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</si>
  <si>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</si>
  <si>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</si>
  <si>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</si>
  <si>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</si>
  <si>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</si>
  <si>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</si>
  <si>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</si>
  <si>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</si>
  <si>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</si>
  <si>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</si>
  <si>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</si>
  <si>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</si>
  <si>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</si>
  <si>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</si>
  <si>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</si>
  <si>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</si>
  <si>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</si>
  <si>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</si>
  <si>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</si>
  <si>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</si>
  <si>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</si>
  <si>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</si>
  <si>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</si>
  <si>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</si>
  <si>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</si>
  <si>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</si>
  <si>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</si>
  <si>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</si>
  <si>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</si>
  <si>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</si>
  <si>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</si>
  <si>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</si>
  <si>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</si>
  <si>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</si>
  <si>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</si>
  <si>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</si>
  <si>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</si>
  <si>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</si>
  <si>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</si>
  <si>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</si>
  <si>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</si>
  <si>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</si>
  <si>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</si>
  <si>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</si>
  <si>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</si>
  <si>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</si>
  <si>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</si>
  <si>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</si>
  <si>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</si>
  <si>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</si>
  <si>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</si>
  <si>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</si>
  <si>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</si>
  <si>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</si>
  <si>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</si>
  <si>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</si>
  <si>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</si>
  <si>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</si>
  <si>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</si>
  <si>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</si>
  <si>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</si>
  <si>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</si>
  <si>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</si>
  <si>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</si>
  <si>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</si>
  <si>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</si>
  <si>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</si>
  <si>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</si>
  <si>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</si>
  <si>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</si>
  <si>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</si>
  <si>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</si>
  <si>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</si>
  <si>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</si>
  <si>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</si>
  <si>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</si>
  <si>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</si>
  <si>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</si>
  <si>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</si>
  <si>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</si>
  <si>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</si>
  <si>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</si>
  <si>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</si>
  <si>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</si>
  <si>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</si>
  <si>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</si>
  <si>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</si>
  <si>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</si>
  <si>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</si>
  <si>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</si>
  <si>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</si>
  <si>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</si>
  <si>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</si>
  <si>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</si>
  <si>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</si>
  <si>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</si>
  <si>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</si>
  <si>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</si>
  <si>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</si>
  <si>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</si>
  <si>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</si>
  <si>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</si>
  <si>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</si>
  <si>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</si>
  <si>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</si>
  <si>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</si>
  <si>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</si>
  <si>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</si>
  <si>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</si>
  <si>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</si>
  <si>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</si>
  <si>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</si>
  <si>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</si>
  <si>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</si>
  <si>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</si>
  <si>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</si>
  <si>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</si>
  <si>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</si>
  <si>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</si>
  <si>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</si>
  <si>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</si>
  <si>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</si>
  <si>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</si>
  <si>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</si>
  <si>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</si>
  <si>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</si>
  <si>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</si>
  <si>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</si>
  <si>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</si>
  <si>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</si>
  <si>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</si>
  <si>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</si>
  <si>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</si>
  <si>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</si>
  <si>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</si>
  <si>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</si>
  <si>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</si>
  <si>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</si>
  <si>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</si>
  <si>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</si>
  <si>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</si>
  <si>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</si>
  <si>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</si>
  <si>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</si>
  <si>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</si>
  <si>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</si>
  <si>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</si>
  <si>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</si>
  <si>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</si>
  <si>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</si>
  <si>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</si>
  <si>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</si>
  <si>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</si>
  <si>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</si>
  <si>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</si>
  <si>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</si>
  <si>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</si>
  <si>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</si>
  <si>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</si>
  <si>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</si>
  <si>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</si>
  <si>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</si>
  <si>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</si>
  <si>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</si>
  <si>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</si>
  <si>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</si>
  <si>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</si>
  <si>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</si>
  <si>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</si>
  <si>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</si>
  <si>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</si>
  <si>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</si>
  <si>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</si>
  <si>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</si>
  <si>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</si>
  <si>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</si>
  <si>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</si>
  <si>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</si>
  <si>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</si>
  <si>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</si>
  <si>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</si>
  <si>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</si>
  <si>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</si>
  <si>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</si>
  <si>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</si>
  <si>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</si>
  <si>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</si>
  <si>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</si>
  <si>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</si>
  <si>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</si>
  <si>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</si>
  <si>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</si>
  <si>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</si>
  <si>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</si>
  <si>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</si>
  <si>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</si>
  <si>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</si>
  <si>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</si>
  <si>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</si>
  <si>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</si>
  <si>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</si>
  <si>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</si>
  <si>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</si>
  <si>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</si>
  <si>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</si>
  <si>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</si>
  <si>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</si>
  <si>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</si>
  <si>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</si>
  <si>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</si>
  <si>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</si>
  <si>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</si>
  <si>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</si>
  <si>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</si>
  <si>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</si>
  <si>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</si>
  <si>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</si>
  <si>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</si>
  <si>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</si>
  <si>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</si>
  <si>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</si>
  <si>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</si>
  <si>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</si>
  <si>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</si>
  <si>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</si>
  <si>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</si>
  <si>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</si>
  <si>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</si>
  <si>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</si>
  <si>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</si>
  <si>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</si>
  <si>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</si>
  <si>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</si>
  <si>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</si>
  <si>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</si>
  <si>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</si>
  <si>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</si>
  <si>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</si>
  <si>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</si>
  <si>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</si>
  <si>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</si>
  <si>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</si>
  <si>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</si>
  <si>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</si>
  <si>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</si>
  <si>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</si>
  <si>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</si>
  <si>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</si>
  <si>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</si>
  <si>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</si>
  <si>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</si>
  <si>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</si>
  <si>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</si>
  <si>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</si>
  <si>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</si>
  <si>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</si>
  <si>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</si>
  <si>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</si>
  <si>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</si>
  <si>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</si>
  <si>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</si>
  <si>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</si>
  <si>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</si>
  <si>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</si>
  <si>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</si>
  <si>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</si>
  <si>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</si>
  <si>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</si>
  <si>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</si>
  <si>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</si>
  <si>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</si>
  <si>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</si>
  <si>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</si>
  <si>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</si>
  <si>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</si>
  <si>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</si>
  <si>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</si>
  <si>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</si>
  <si>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</si>
  <si>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</si>
  <si>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</si>
  <si>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</si>
  <si>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</si>
  <si>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</si>
  <si>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</si>
  <si>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</si>
  <si>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</si>
  <si>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</si>
  <si>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</si>
  <si>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</si>
  <si>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</si>
  <si>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</si>
  <si>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</si>
  <si>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</si>
  <si>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</si>
  <si>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</si>
  <si>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</si>
  <si>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</si>
  <si>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</si>
  <si>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</si>
  <si>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</si>
  <si>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</si>
  <si>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</si>
  <si>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</si>
  <si>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</si>
  <si>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</si>
  <si>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</si>
  <si>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</si>
  <si>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</si>
  <si>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</si>
  <si>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</si>
  <si>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</si>
  <si>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</si>
  <si>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</si>
  <si>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</si>
  <si>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</si>
  <si>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</si>
  <si>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</si>
  <si>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</si>
  <si>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</si>
  <si>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</si>
  <si>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</si>
  <si>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</si>
  <si>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</si>
  <si>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</si>
  <si>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</si>
  <si>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</si>
  <si>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</si>
  <si>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</si>
  <si>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</si>
  <si>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</si>
  <si>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</si>
  <si>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</si>
  <si>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</si>
  <si>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</si>
  <si>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</si>
  <si>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</si>
  <si>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</si>
  <si>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</si>
  <si>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</si>
  <si>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</si>
  <si>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</si>
  <si>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</si>
  <si>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</si>
  <si>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</si>
  <si>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</si>
  <si>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</si>
  <si>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</si>
  <si>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</si>
  <si>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</si>
  <si>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</si>
  <si>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</si>
  <si>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</si>
  <si>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</si>
  <si>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</si>
  <si>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</si>
  <si>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</si>
  <si>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</si>
  <si>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</si>
  <si>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</si>
  <si>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</si>
  <si>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</si>
  <si>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</si>
  <si>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</si>
  <si>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</si>
  <si>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</si>
  <si>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</si>
  <si>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</si>
  <si>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</si>
  <si>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</si>
  <si>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</si>
  <si>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</si>
  <si>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</si>
  <si>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</si>
  <si>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</si>
  <si>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</si>
  <si>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</si>
  <si>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</si>
  <si>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</si>
  <si>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</si>
  <si>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</si>
  <si>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</si>
  <si>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</si>
  <si>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</si>
  <si>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</si>
  <si>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</si>
  <si>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</si>
  <si>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</si>
  <si>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</si>
  <si>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</si>
  <si>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</si>
  <si>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</si>
  <si>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</si>
  <si>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</si>
  <si>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</si>
  <si>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</si>
  <si>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</si>
  <si>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</si>
  <si>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</si>
  <si>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</si>
  <si>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</si>
  <si>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</si>
  <si>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</si>
  <si>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</si>
  <si>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</si>
  <si>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</si>
  <si>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</si>
  <si>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</si>
  <si>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</si>
  <si>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</si>
  <si>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</si>
  <si>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</si>
  <si>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</si>
  <si>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</si>
  <si>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</si>
  <si>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</si>
  <si>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</si>
  <si>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</si>
  <si>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</si>
  <si>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</si>
  <si>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</si>
  <si>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</si>
  <si>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</si>
  <si>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</si>
  <si>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</si>
  <si>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</si>
  <si>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</si>
  <si>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</si>
  <si>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</si>
  <si>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</si>
  <si>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</si>
  <si>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</si>
  <si>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</si>
  <si>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</si>
  <si>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</si>
  <si>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</si>
  <si>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</si>
  <si>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</si>
  <si>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</si>
  <si>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</si>
  <si>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</si>
  <si>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</si>
  <si>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</si>
  <si>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</si>
  <si>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</si>
  <si>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</si>
  <si>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</si>
  <si>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</si>
  <si>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</si>
  <si>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</si>
  <si>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</si>
  <si>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</si>
  <si>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</si>
  <si>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</si>
  <si>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</si>
  <si>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</si>
  <si>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</si>
  <si>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</si>
  <si>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</si>
  <si>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</si>
  <si>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</si>
  <si>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</si>
  <si>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</si>
  <si>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</si>
  <si>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</si>
  <si>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</si>
  <si>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</si>
  <si>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</si>
  <si>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</si>
  <si>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</si>
  <si>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</si>
  <si>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</si>
  <si>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</si>
  <si>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</si>
  <si>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</si>
  <si>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</si>
  <si>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</si>
  <si>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</si>
  <si>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</si>
  <si>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</si>
  <si>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</si>
  <si>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</si>
  <si>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</si>
  <si>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</si>
  <si>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</si>
  <si>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</si>
  <si>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</si>
  <si>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</si>
  <si>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</si>
  <si>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</si>
  <si>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</si>
  <si>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</si>
  <si>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</si>
  <si>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</si>
  <si>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</si>
  <si>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</si>
  <si>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</si>
  <si>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</si>
  <si>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</si>
  <si>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</si>
  <si>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</si>
  <si>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</si>
  <si>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</si>
  <si>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</si>
  <si>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</si>
  <si>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</si>
  <si>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</si>
  <si>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</si>
  <si>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</si>
  <si>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</si>
  <si>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</si>
  <si>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</si>
  <si>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</si>
  <si>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</si>
  <si>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</si>
  <si>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</si>
  <si>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</si>
  <si>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</si>
  <si>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</si>
  <si>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</si>
  <si>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</si>
  <si>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</si>
  <si>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</si>
  <si>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</si>
  <si>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</si>
  <si>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</si>
  <si>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</si>
  <si>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</si>
  <si>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</si>
  <si>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</si>
  <si>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</si>
  <si>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</si>
  <si>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</si>
  <si>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</si>
  <si>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</si>
  <si>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</si>
  <si>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</si>
  <si>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</si>
  <si>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</si>
  <si>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</si>
  <si>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</si>
  <si>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</si>
  <si>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</si>
  <si>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</si>
  <si>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</si>
  <si>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</si>
  <si>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</si>
  <si>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</si>
  <si>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</si>
  <si>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</si>
  <si>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</si>
  <si>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</si>
  <si>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</si>
  <si>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</si>
  <si>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</si>
  <si>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</si>
  <si>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</si>
  <si>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</si>
  <si>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</si>
  <si>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</si>
  <si>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</si>
  <si>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</si>
  <si>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</si>
  <si>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</si>
  <si>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</si>
  <si>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</si>
  <si>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</si>
  <si>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</si>
  <si>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</si>
  <si>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</si>
  <si>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</si>
  <si>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</si>
  <si>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</si>
  <si>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</si>
  <si>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</si>
  <si>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</si>
  <si>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</si>
  <si>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</si>
  <si>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</si>
  <si>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</si>
  <si>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</si>
  <si>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</si>
  <si>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</si>
  <si>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</si>
  <si>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</si>
  <si>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</si>
  <si>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</si>
  <si>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</si>
  <si>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</si>
  <si>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</si>
  <si>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</si>
  <si>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</si>
  <si>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</si>
  <si>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</si>
  <si>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</si>
  <si>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</si>
  <si>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</si>
  <si>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</si>
  <si>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</si>
  <si>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</si>
  <si>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</si>
  <si>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</si>
  <si>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</si>
  <si>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</si>
  <si>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</si>
  <si>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</si>
  <si>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</si>
  <si>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</si>
  <si>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</si>
  <si>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</si>
  <si>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</si>
  <si>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</si>
  <si>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</si>
  <si>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</si>
  <si>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</si>
  <si>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</si>
  <si>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</si>
  <si>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</si>
  <si>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</si>
  <si>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</si>
  <si>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</si>
  <si>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</si>
  <si>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</si>
  <si>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</si>
  <si>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</si>
  <si>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</si>
  <si>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</si>
  <si>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</si>
  <si>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</si>
  <si>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</si>
  <si>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</si>
  <si>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</si>
  <si>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</si>
  <si>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</si>
  <si>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</si>
  <si>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</si>
  <si>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</si>
  <si>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</si>
  <si>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</si>
  <si>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</si>
  <si>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</si>
  <si>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</si>
  <si>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</si>
  <si>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</si>
  <si>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</si>
  <si>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</si>
  <si>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</si>
  <si>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</si>
  <si>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</si>
  <si>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</si>
  <si>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</si>
  <si>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</si>
  <si>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</si>
  <si>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</si>
  <si>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</si>
  <si>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</si>
  <si>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</si>
  <si>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</si>
  <si>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</si>
  <si>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</si>
  <si>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</si>
  <si>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</si>
  <si>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</si>
  <si>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</si>
  <si>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</si>
  <si>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</si>
  <si>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</si>
  <si>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</si>
  <si>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</si>
  <si>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</si>
  <si>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</si>
  <si>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</si>
  <si>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</si>
  <si>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</si>
  <si>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</si>
  <si>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</si>
  <si>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</si>
  <si>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</si>
  <si>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</si>
  <si>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</si>
  <si>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</si>
  <si>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</si>
  <si>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</si>
  <si>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</si>
  <si>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</si>
  <si>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</si>
  <si>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</si>
  <si>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</si>
  <si>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</si>
  <si>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</si>
  <si>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</si>
  <si>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</si>
  <si>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</si>
  <si>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</si>
  <si>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</si>
  <si>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</si>
  <si>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</si>
  <si>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</si>
  <si>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</si>
  <si>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</si>
  <si>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</si>
  <si>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</si>
  <si>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</si>
  <si>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</si>
  <si>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</si>
  <si>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</si>
  <si>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</si>
  <si>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</si>
  <si>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</si>
  <si>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</si>
  <si>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</si>
  <si>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</si>
  <si>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</si>
  <si>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</si>
  <si>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</si>
  <si>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</si>
  <si>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</si>
  <si>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</si>
  <si>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</si>
  <si>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</si>
  <si>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</si>
  <si>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</si>
  <si>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</si>
  <si>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</si>
  <si>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</si>
  <si>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</si>
  <si>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</si>
  <si>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</si>
  <si>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</si>
  <si>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</si>
  <si>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</si>
  <si>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</si>
  <si>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</si>
  <si>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</si>
  <si>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</si>
  <si>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</si>
  <si>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</si>
  <si>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</si>
  <si>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</si>
  <si>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</si>
  <si>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</si>
  <si>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</si>
  <si>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</si>
  <si>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</si>
  <si>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</si>
  <si>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</si>
  <si>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</si>
  <si>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</si>
  <si>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</si>
  <si>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</si>
  <si>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</si>
  <si>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</si>
  <si>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</si>
  <si>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</si>
  <si>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</si>
  <si>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</si>
  <si>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</si>
  <si>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</si>
  <si>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</si>
  <si>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</si>
  <si>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</si>
  <si>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</si>
  <si>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</si>
  <si>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</si>
  <si>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</si>
  <si>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</si>
  <si>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</si>
  <si>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</si>
  <si>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</si>
  <si>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</si>
  <si>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</si>
  <si>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</si>
  <si>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</si>
  <si>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</si>
  <si>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</si>
  <si>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</si>
  <si>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</si>
  <si>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</si>
  <si>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</si>
  <si>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</si>
  <si>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</si>
  <si>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</si>
  <si>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</si>
  <si>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</si>
  <si>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</si>
  <si>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</si>
  <si>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</si>
  <si>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</si>
  <si>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</si>
  <si>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</si>
  <si>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</si>
  <si>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</si>
  <si>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</si>
  <si>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</si>
  <si>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</si>
  <si>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</si>
  <si>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</si>
  <si>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</si>
  <si>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</si>
  <si>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</si>
  <si>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</si>
  <si>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</si>
  <si>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</si>
  <si>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</si>
  <si>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</si>
  <si>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</si>
  <si>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</si>
  <si>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</si>
  <si>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</si>
  <si>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</si>
  <si>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</si>
  <si>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</si>
  <si>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</si>
  <si>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</si>
  <si>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</si>
  <si>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</si>
  <si>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</si>
  <si>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</si>
  <si>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</si>
  <si>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</si>
  <si>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</si>
  <si>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</si>
  <si>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</si>
  <si>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</si>
  <si>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</si>
  <si>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</si>
  <si>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</si>
  <si>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</si>
  <si>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</si>
  <si>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</si>
  <si>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</si>
  <si>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</si>
  <si>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</si>
  <si>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</si>
  <si>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</si>
  <si>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</si>
  <si>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</si>
  <si>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</si>
  <si>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</si>
  <si>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</si>
  <si>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</si>
  <si>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</si>
  <si>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</si>
  <si>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</si>
  <si>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</si>
  <si>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</si>
  <si>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</si>
  <si>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</si>
  <si>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</si>
  <si>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</si>
  <si>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</si>
  <si>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</si>
  <si>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</si>
  <si>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</si>
  <si>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</si>
  <si>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</si>
  <si>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</si>
  <si>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</si>
  <si>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</si>
  <si>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</si>
  <si>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</si>
  <si>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</si>
  <si>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</si>
  <si>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</si>
  <si>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</si>
  <si>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</si>
  <si>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</si>
  <si>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</si>
  <si>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</si>
  <si>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</si>
  <si>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</si>
  <si>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</si>
  <si>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</si>
  <si>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</si>
  <si>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</si>
  <si>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</si>
  <si>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</si>
  <si>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</si>
  <si>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</si>
  <si>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</si>
  <si>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</si>
  <si>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</si>
  <si>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</si>
  <si>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</si>
  <si>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</si>
  <si>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</si>
  <si>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</si>
  <si>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</si>
  <si>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</si>
  <si>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</si>
  <si>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</si>
  <si>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</si>
  <si>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</si>
  <si>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</si>
  <si>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</si>
  <si>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</si>
  <si>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</si>
  <si>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</si>
  <si>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</si>
  <si>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</si>
  <si>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</si>
  <si>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</si>
  <si>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</si>
  <si>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</si>
  <si>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</si>
  <si>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</si>
  <si>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</si>
  <si>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</si>
  <si>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</si>
  <si>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</si>
  <si>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</si>
  <si>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</si>
  <si>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</si>
  <si>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</si>
  <si>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</si>
  <si>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</si>
  <si>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</si>
  <si>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</si>
  <si>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</si>
  <si>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</si>
  <si>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</si>
  <si>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</si>
  <si>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</si>
  <si>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</si>
  <si>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</si>
  <si>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</si>
  <si>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</si>
  <si>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</si>
  <si>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</si>
  <si>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</si>
  <si>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</si>
  <si>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</si>
  <si>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</si>
  <si>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</si>
  <si>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</si>
  <si>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</si>
  <si>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</si>
  <si>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</si>
  <si>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</si>
  <si>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</si>
  <si>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</si>
  <si>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</si>
  <si>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</si>
  <si>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</si>
  <si>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</si>
  <si>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</si>
  <si>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</si>
  <si>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</si>
  <si>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</si>
  <si>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</si>
  <si>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</si>
  <si>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</si>
  <si>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</si>
  <si>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</si>
  <si>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</si>
  <si>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</si>
  <si>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</si>
  <si>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</si>
  <si>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</si>
  <si>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</si>
  <si>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</si>
  <si>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</si>
  <si>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</si>
  <si>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</si>
  <si>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</si>
  <si>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</si>
  <si>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</si>
  <si>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</si>
  <si>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</si>
  <si>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</si>
  <si>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</si>
  <si>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</si>
  <si>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</si>
  <si>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</si>
  <si>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</si>
  <si>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</si>
  <si>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</si>
  <si>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</si>
  <si>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</si>
  <si>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</si>
  <si>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</si>
  <si>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</si>
  <si>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</si>
  <si>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</si>
  <si>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</si>
  <si>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</si>
  <si>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</si>
  <si>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</si>
  <si>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</si>
  <si>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</si>
  <si>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</si>
  <si>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</si>
  <si>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</si>
  <si>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</si>
  <si>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</si>
  <si>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</si>
  <si>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</si>
  <si>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</si>
  <si>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</si>
  <si>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</si>
  <si>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</si>
  <si>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</si>
  <si>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</si>
  <si>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</si>
  <si>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</si>
  <si>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</si>
  <si>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</si>
  <si>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</si>
  <si>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</si>
  <si>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</si>
  <si>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</si>
  <si>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</si>
  <si>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</si>
  <si>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</si>
  <si>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</si>
  <si>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</si>
  <si>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</si>
  <si>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</si>
  <si>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</si>
  <si>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</si>
  <si>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</si>
  <si>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</si>
  <si>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</si>
  <si>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</si>
  <si>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</si>
  <si>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</si>
  <si>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</si>
  <si>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</si>
  <si>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</si>
  <si>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</si>
  <si>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</si>
  <si>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</si>
  <si>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</si>
  <si>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</si>
  <si>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</si>
  <si>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</si>
  <si>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</si>
  <si>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</si>
  <si>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</si>
  <si>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</si>
  <si>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</si>
  <si>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</si>
  <si>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</si>
  <si>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</si>
  <si>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</si>
  <si>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</si>
  <si>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</si>
  <si>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</si>
  <si>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</si>
  <si>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</si>
  <si>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</si>
  <si>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</si>
  <si>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</si>
  <si>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</si>
  <si>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</si>
  <si>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</si>
  <si>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</si>
  <si>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</si>
  <si>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</si>
  <si>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</si>
  <si>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</si>
  <si>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</si>
  <si>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</si>
  <si>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</si>
  <si>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</si>
  <si>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</si>
  <si>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</si>
  <si>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</si>
  <si>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</si>
  <si>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</si>
  <si>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</si>
  <si>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</si>
  <si>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</si>
  <si>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</si>
  <si>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</si>
  <si>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</si>
  <si>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</si>
  <si>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</si>
  <si>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</si>
  <si>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</si>
  <si>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</si>
  <si>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</si>
  <si>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</si>
  <si>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</si>
  <si>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</si>
  <si>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</si>
  <si>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</si>
  <si>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</si>
  <si>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</si>
  <si>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</si>
  <si>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</si>
  <si>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</si>
  <si>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</si>
  <si>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</si>
  <si>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</si>
  <si>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</si>
  <si>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</si>
  <si>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</si>
  <si>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</si>
  <si>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</si>
  <si>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</si>
  <si>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</si>
  <si>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</si>
  <si>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</si>
  <si>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</si>
  <si>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</si>
  <si>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</si>
  <si>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</si>
  <si>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</si>
  <si>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</si>
  <si>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</si>
  <si>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</si>
  <si>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</si>
  <si>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</si>
  <si>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</si>
  <si>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</si>
  <si>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</si>
  <si>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</si>
  <si>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</si>
  <si>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</si>
  <si>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</si>
  <si>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</si>
  <si>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</si>
  <si>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</si>
  <si>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</si>
  <si>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</si>
  <si>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</si>
  <si>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</si>
  <si>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</si>
  <si>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</si>
  <si>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</si>
  <si>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</si>
  <si>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</si>
  <si>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</si>
  <si>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</si>
  <si>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</si>
  <si>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</si>
  <si>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</si>
  <si>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</si>
  <si>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</si>
  <si>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</si>
  <si>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</si>
  <si>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</si>
  <si>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</si>
  <si>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</si>
  <si>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</si>
  <si>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</si>
  <si>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</si>
  <si>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</si>
  <si>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</si>
  <si>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</si>
  <si>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</si>
  <si>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</si>
  <si>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</si>
  <si>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</si>
  <si>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</si>
  <si>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</si>
  <si>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</si>
  <si>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</si>
  <si>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</si>
  <si>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</si>
  <si>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</si>
  <si>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</si>
  <si>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</si>
  <si>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</si>
  <si>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</si>
  <si>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</si>
  <si>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</si>
  <si>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</si>
  <si>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</si>
  <si>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</si>
  <si>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</si>
  <si>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</si>
  <si>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</si>
  <si>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</si>
  <si>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</si>
  <si>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</si>
  <si>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</si>
  <si>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</si>
  <si>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</si>
  <si>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</si>
  <si>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</si>
  <si>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</si>
  <si>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</si>
  <si>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</si>
  <si>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</si>
  <si>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</si>
  <si>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</si>
  <si>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</si>
  <si>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</si>
  <si>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</si>
  <si>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</si>
  <si>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</si>
  <si>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</si>
  <si>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</si>
  <si>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</si>
  <si>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</si>
  <si>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</si>
  <si>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</si>
  <si>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</si>
  <si>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</si>
  <si>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</si>
  <si>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</si>
  <si>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</si>
  <si>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</si>
  <si>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</si>
  <si>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</si>
  <si>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</si>
  <si>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</si>
  <si>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</si>
  <si>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</si>
  <si>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</si>
  <si>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</si>
  <si>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</si>
  <si>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</si>
  <si>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</si>
  <si>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</si>
  <si>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</si>
  <si>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</si>
  <si>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</si>
  <si>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</si>
  <si>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</si>
  <si>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</si>
  <si>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</si>
  <si>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</si>
  <si>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</si>
  <si>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</si>
  <si>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</si>
  <si>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</si>
  <si>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</si>
  <si>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</si>
  <si>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</si>
  <si>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</si>
  <si>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</si>
  <si>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</si>
  <si>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</si>
  <si>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</si>
  <si>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</si>
  <si>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</si>
  <si>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</si>
  <si>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</si>
  <si>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</si>
  <si>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</si>
  <si>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</si>
  <si>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</si>
  <si>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</si>
  <si>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</si>
  <si>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</si>
  <si>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</si>
  <si>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</si>
  <si>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</si>
  <si>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</si>
  <si>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</si>
  <si>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</si>
  <si>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</si>
  <si>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</si>
  <si>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</si>
  <si>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</si>
  <si>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</si>
  <si>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</si>
  <si>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</si>
  <si>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</si>
  <si>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</si>
  <si>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</si>
  <si>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</si>
  <si>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</si>
  <si>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</si>
  <si>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</si>
  <si>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</si>
  <si>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</si>
  <si>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</si>
  <si>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</si>
  <si>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</si>
  <si>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</si>
  <si>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</si>
  <si>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</si>
  <si>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</si>
  <si>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</si>
  <si>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</si>
  <si>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</si>
  <si>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</si>
  <si>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</si>
  <si>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</si>
  <si>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</si>
  <si>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</si>
  <si>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</si>
  <si>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</si>
  <si>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</si>
  <si>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</si>
  <si>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</si>
  <si>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</si>
  <si>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</si>
  <si>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</si>
  <si>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</si>
  <si>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</si>
  <si>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</si>
  <si>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</si>
  <si>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</si>
  <si>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</si>
  <si>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</si>
  <si>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</si>
  <si>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</si>
  <si>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</si>
  <si>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</si>
  <si>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</si>
  <si>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</si>
  <si>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</si>
  <si>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</si>
  <si>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</si>
  <si>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</si>
  <si>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</si>
  <si>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</si>
  <si>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</si>
  <si>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</si>
  <si>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</si>
  <si>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</si>
  <si>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</si>
  <si>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</si>
  <si>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</si>
  <si>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</si>
  <si>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</si>
  <si>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</si>
  <si>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</si>
  <si>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</si>
  <si>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</si>
  <si>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</si>
  <si>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</si>
  <si>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</si>
  <si>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</si>
  <si>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</si>
  <si>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</si>
  <si>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</si>
  <si>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</si>
  <si>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</si>
  <si>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</si>
  <si>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</si>
  <si>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</si>
  <si>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</si>
  <si>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</si>
  <si>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</si>
  <si>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</si>
  <si>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</si>
  <si>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</si>
  <si>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</si>
  <si>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</si>
  <si>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</si>
  <si>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</si>
  <si>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</si>
  <si>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</si>
  <si>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</si>
  <si>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</si>
  <si>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</si>
  <si>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</si>
  <si>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</si>
  <si>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</si>
  <si>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</si>
  <si>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</si>
  <si>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</si>
  <si>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</si>
  <si>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</si>
  <si>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</si>
  <si>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</si>
  <si>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</si>
  <si>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</si>
  <si>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</si>
  <si>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</si>
  <si>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</si>
  <si>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</si>
  <si>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</si>
  <si>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</si>
  <si>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</si>
  <si>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</si>
  <si>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</si>
  <si>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</si>
  <si>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</si>
  <si>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</si>
  <si>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</si>
  <si>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</si>
  <si>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</si>
  <si>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</si>
  <si>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</si>
  <si>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</si>
  <si>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</si>
  <si>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</si>
  <si>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</si>
  <si>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</si>
  <si>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</si>
  <si>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</si>
  <si>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</si>
  <si>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</si>
  <si>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</si>
  <si>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</si>
  <si>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</si>
  <si>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</si>
  <si>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</si>
  <si>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</si>
  <si>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</si>
  <si>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</si>
  <si>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</si>
  <si>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</si>
  <si>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</si>
  <si>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</si>
  <si>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</si>
  <si>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</si>
  <si>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</si>
  <si>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</si>
  <si>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</si>
  <si>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</si>
  <si>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</si>
  <si>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</si>
  <si>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</si>
  <si>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</si>
  <si>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</si>
  <si>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</si>
  <si>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</si>
  <si>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</si>
  <si>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</si>
  <si>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</si>
  <si>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</si>
  <si>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</si>
  <si>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</si>
  <si>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</si>
  <si>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</si>
  <si>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</si>
  <si>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</si>
  <si>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</si>
  <si>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</si>
  <si>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</si>
  <si>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</si>
  <si>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</si>
  <si>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</si>
  <si>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</si>
  <si>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</si>
  <si>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</si>
  <si>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</si>
  <si>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</si>
  <si>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</si>
  <si>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</si>
  <si>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</si>
  <si>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</si>
  <si>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</si>
  <si>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</si>
  <si>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</si>
  <si>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</si>
  <si>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</si>
  <si>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</si>
  <si>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</si>
  <si>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</si>
  <si>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</si>
  <si>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</si>
  <si>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</si>
  <si>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</si>
  <si>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</si>
  <si>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</si>
  <si>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</si>
  <si>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</si>
  <si>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</si>
  <si>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</si>
  <si>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</si>
  <si>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</si>
  <si>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</si>
  <si>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</si>
  <si>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</si>
  <si>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</si>
  <si>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</si>
  <si>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</si>
  <si>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</si>
  <si>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</si>
  <si>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</si>
  <si>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</si>
  <si>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</si>
  <si>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</si>
  <si>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</si>
  <si>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</si>
  <si>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</si>
  <si>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</si>
  <si>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</si>
  <si>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</si>
  <si>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</si>
  <si>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</si>
  <si>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</si>
  <si>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</si>
  <si>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</si>
  <si>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</si>
  <si>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</si>
  <si>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</si>
  <si>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</si>
  <si>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</si>
  <si>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</si>
  <si>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</si>
  <si>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</si>
  <si>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</si>
  <si>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</si>
  <si>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</si>
  <si>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</si>
  <si>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</si>
  <si>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</si>
  <si>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</si>
  <si>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</si>
  <si>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</si>
  <si>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</si>
  <si>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</si>
  <si>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</si>
  <si>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</si>
  <si>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</si>
  <si>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</si>
  <si>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</si>
  <si>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</si>
  <si>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</si>
  <si>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</si>
  <si>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</si>
  <si>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</si>
  <si>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</si>
  <si>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</si>
  <si>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</si>
  <si>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</si>
  <si>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</si>
  <si>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</si>
  <si>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</si>
  <si>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</si>
  <si>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</si>
  <si>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</si>
  <si>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</si>
  <si>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</si>
  <si>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</si>
  <si>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</si>
  <si>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</si>
  <si>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</si>
  <si>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</si>
  <si>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</si>
  <si>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</si>
  <si>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</si>
  <si>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</si>
  <si>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</si>
  <si>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</si>
  <si>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</si>
  <si>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</si>
  <si>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</si>
  <si>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</si>
  <si>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</si>
  <si>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</si>
  <si>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</si>
  <si>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</si>
  <si>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</si>
  <si>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</si>
  <si>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</si>
  <si>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</si>
  <si>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</si>
  <si>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</si>
  <si>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</si>
  <si>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</si>
  <si>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</si>
  <si>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</si>
  <si>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</si>
  <si>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</si>
  <si>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</si>
  <si>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</si>
  <si>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</si>
  <si>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</si>
  <si>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</si>
  <si>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</si>
  <si>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</si>
  <si>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</si>
  <si>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</si>
  <si>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</si>
  <si>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</si>
  <si>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</si>
  <si>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</si>
  <si>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</si>
  <si>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</si>
  <si>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</si>
  <si>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</si>
  <si>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</si>
  <si>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</si>
  <si>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</si>
  <si>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</si>
  <si>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</si>
  <si>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</si>
  <si>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</si>
  <si>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</si>
  <si>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</si>
  <si>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</si>
  <si>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</si>
  <si>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</si>
  <si>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</si>
  <si>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</si>
  <si>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</si>
  <si>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</si>
  <si>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</si>
  <si>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</si>
  <si>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</si>
  <si>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</si>
  <si>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</si>
  <si>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</si>
  <si>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</si>
  <si>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</si>
  <si>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</si>
  <si>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</si>
  <si>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</si>
  <si>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</si>
  <si>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</si>
  <si>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</si>
  <si>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</si>
  <si>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</si>
  <si>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</si>
  <si>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</si>
  <si>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</si>
  <si>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</si>
  <si>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</si>
  <si>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</si>
  <si>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</si>
  <si>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</si>
  <si>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</si>
  <si>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</si>
  <si>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</si>
  <si>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</si>
  <si>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</si>
  <si>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</si>
  <si>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</si>
  <si>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</si>
  <si>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</si>
  <si>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</si>
  <si>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</si>
  <si>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</si>
  <si>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</si>
  <si>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</si>
  <si>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</si>
  <si>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</si>
  <si>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</si>
  <si>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</si>
  <si>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</si>
  <si>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</si>
  <si>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</si>
  <si>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</si>
  <si>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</si>
  <si>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</si>
  <si>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</si>
  <si>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</si>
  <si>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</si>
  <si>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</si>
  <si>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</si>
  <si>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</si>
  <si>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</si>
  <si>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</si>
  <si>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</si>
  <si>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</si>
  <si>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</si>
  <si>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</si>
  <si>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</si>
  <si>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</si>
  <si>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</si>
  <si>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</si>
  <si>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</si>
  <si>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</si>
  <si>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</si>
  <si>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</si>
  <si>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</si>
  <si>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</si>
  <si>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</si>
  <si>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</si>
  <si>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</si>
  <si>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</si>
  <si>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</si>
  <si>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</si>
  <si>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</si>
  <si>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</si>
  <si>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</si>
  <si>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</si>
  <si>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</si>
  <si>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</si>
  <si>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</si>
  <si>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</si>
  <si>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</si>
  <si>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</si>
  <si>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</si>
  <si>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</si>
  <si>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</si>
  <si>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</si>
  <si>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</si>
  <si>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</si>
  <si>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</si>
  <si>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</si>
  <si>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</si>
  <si>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</si>
  <si>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</si>
  <si>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</si>
  <si>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</si>
  <si>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</si>
  <si>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</si>
  <si>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</si>
  <si>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</si>
  <si>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</si>
  <si>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</si>
  <si>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</si>
  <si>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</si>
  <si>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</si>
  <si>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</si>
  <si>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</si>
  <si>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</si>
  <si>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</si>
  <si>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</si>
  <si>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</si>
  <si>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</si>
  <si>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</si>
  <si>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</si>
  <si>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</si>
  <si>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</si>
  <si>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</si>
  <si>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</si>
  <si>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</si>
  <si>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</si>
  <si>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</si>
  <si>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</si>
  <si>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</si>
  <si>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</si>
  <si>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</si>
  <si>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</si>
  <si>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</si>
  <si>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</si>
  <si>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</si>
  <si>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</si>
  <si>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</si>
  <si>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</si>
  <si>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</si>
  <si>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</si>
  <si>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</si>
  <si>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</si>
  <si>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</si>
  <si>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</si>
  <si>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</si>
  <si>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</si>
  <si>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</si>
  <si>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</si>
  <si>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</si>
  <si>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</si>
  <si>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</si>
  <si>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</si>
  <si>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</si>
  <si>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</si>
  <si>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</si>
  <si>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</si>
  <si>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</si>
  <si>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</si>
  <si>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</si>
  <si>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</si>
  <si>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</si>
  <si>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</si>
  <si>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</si>
  <si>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</si>
  <si>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</si>
  <si>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</si>
  <si>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</si>
  <si>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</si>
  <si>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</si>
  <si>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</si>
  <si>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</si>
  <si>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</si>
  <si>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</si>
  <si>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</si>
  <si>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</si>
  <si>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</si>
  <si>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</si>
  <si>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</si>
  <si>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</si>
  <si>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</si>
  <si>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</si>
  <si>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</si>
  <si>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</si>
  <si>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</si>
  <si>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</si>
  <si>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</si>
  <si>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</si>
  <si>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</si>
  <si>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</si>
  <si>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</si>
  <si>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</si>
  <si>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</si>
  <si>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</si>
  <si>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</si>
  <si>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</si>
  <si>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</si>
  <si>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</si>
  <si>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</si>
  <si>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</si>
  <si>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</si>
  <si>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</si>
  <si>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</si>
  <si>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</si>
  <si>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</si>
  <si>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</si>
  <si>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</si>
  <si>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</si>
  <si>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</si>
  <si>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</si>
  <si>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</si>
  <si>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</si>
  <si>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</si>
  <si>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</si>
  <si>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</si>
  <si>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</si>
  <si>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</si>
  <si>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</si>
  <si>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</si>
  <si>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</si>
  <si>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</si>
  <si>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</si>
  <si>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</si>
  <si>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</si>
  <si>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</si>
  <si>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</si>
  <si>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</si>
  <si>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</si>
  <si>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</si>
  <si>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</si>
  <si>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</si>
  <si>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</si>
  <si>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</si>
  <si>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</si>
  <si>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</si>
  <si>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</si>
  <si>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</si>
  <si>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</si>
  <si>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</si>
  <si>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</si>
  <si>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</si>
  <si>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</si>
  <si>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</si>
  <si>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</si>
  <si>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</si>
  <si>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</si>
  <si>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</si>
  <si>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</si>
  <si>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</si>
  <si>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</si>
  <si>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</si>
  <si>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</si>
  <si>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</si>
  <si>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</si>
  <si>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</si>
  <si>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</si>
  <si>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</si>
  <si>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</si>
  <si>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</si>
  <si>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</si>
  <si>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</si>
  <si>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</si>
  <si>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</si>
  <si>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</si>
  <si>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</si>
  <si>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</si>
  <si>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</si>
  <si>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</si>
  <si>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</si>
  <si>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</si>
  <si>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</si>
  <si>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</si>
  <si>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</si>
  <si>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</si>
  <si>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</si>
  <si>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</si>
  <si>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</si>
  <si>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</si>
  <si>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</si>
  <si>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</si>
  <si>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</si>
  <si>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</si>
  <si>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</si>
  <si>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</si>
  <si>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</si>
  <si>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</si>
  <si>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</si>
  <si>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</si>
  <si>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</si>
  <si>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</si>
  <si>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</si>
  <si>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</si>
  <si>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</si>
  <si>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</si>
  <si>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</si>
  <si>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</si>
  <si>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</si>
  <si>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</si>
  <si>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</si>
  <si>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</si>
  <si>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</si>
  <si>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</si>
  <si>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</si>
  <si>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</si>
  <si>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</si>
  <si>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</si>
  <si>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</si>
  <si>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</si>
  <si>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</si>
  <si>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</si>
  <si>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</si>
  <si>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</si>
  <si>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</si>
  <si>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</si>
  <si>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</si>
  <si>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</si>
  <si>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</si>
  <si>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</si>
  <si>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</si>
  <si>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</si>
  <si>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</si>
  <si>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</si>
  <si>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</si>
  <si>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</si>
  <si>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</si>
  <si>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</si>
  <si>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</si>
  <si>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</si>
  <si>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</si>
  <si>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</si>
  <si>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</si>
  <si>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</si>
  <si>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</si>
  <si>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</si>
  <si>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</si>
  <si>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</si>
  <si>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</si>
  <si>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</si>
  <si>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</si>
  <si>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</si>
  <si>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</si>
  <si>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</si>
  <si>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</si>
  <si>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</si>
  <si>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</si>
  <si>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</si>
  <si>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</si>
  <si>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</si>
  <si>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</si>
  <si>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</si>
  <si>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</si>
  <si>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</si>
  <si>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</si>
  <si>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</si>
  <si>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</si>
  <si>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</si>
  <si>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</si>
  <si>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</si>
  <si>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</si>
  <si>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</si>
  <si>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</si>
  <si>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</si>
  <si>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</si>
  <si>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</si>
  <si>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</si>
  <si>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</si>
  <si>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</si>
  <si>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</si>
  <si>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</si>
  <si>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</si>
  <si>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</si>
  <si>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</si>
  <si>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</si>
  <si>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</si>
  <si>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</si>
  <si>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</si>
  <si>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</si>
  <si>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</si>
  <si>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</si>
  <si>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</si>
  <si>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</si>
  <si>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</si>
  <si>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</si>
  <si>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</si>
  <si>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</si>
  <si>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</si>
  <si>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</si>
  <si>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</si>
  <si>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</si>
  <si>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</si>
  <si>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</si>
  <si>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</si>
  <si>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</si>
  <si>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</si>
  <si>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</si>
  <si>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</si>
  <si>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</si>
  <si>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</si>
  <si>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</si>
  <si>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</si>
  <si>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</si>
  <si>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</si>
  <si>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</si>
  <si>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</si>
  <si>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</si>
  <si>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</si>
  <si>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</si>
  <si>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</si>
  <si>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</si>
  <si>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</si>
  <si>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</si>
  <si>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</si>
  <si>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</si>
  <si>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</si>
  <si>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</si>
  <si>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</si>
  <si>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</si>
  <si>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</si>
  <si>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</si>
  <si>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</si>
  <si>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</si>
  <si>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</si>
  <si>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</si>
  <si>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</si>
  <si>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</si>
  <si>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</si>
  <si>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</si>
  <si>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</si>
  <si>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</si>
  <si>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</si>
  <si>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</si>
  <si>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</si>
  <si>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</si>
  <si>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</si>
  <si>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</si>
  <si>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</si>
  <si>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</si>
  <si>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</si>
  <si>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</si>
  <si>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</si>
  <si>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</si>
  <si>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</si>
  <si>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</si>
  <si>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</si>
  <si>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</si>
  <si>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</si>
  <si>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</si>
  <si>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</si>
  <si>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</si>
  <si>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</si>
  <si>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</si>
  <si>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</si>
  <si>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</si>
  <si>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</si>
  <si>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</si>
  <si>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</si>
  <si>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</si>
  <si>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</si>
  <si>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</si>
  <si>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</si>
  <si>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</si>
  <si>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</si>
  <si>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</si>
  <si>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</si>
  <si>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</si>
  <si>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</si>
  <si>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</si>
  <si>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</si>
  <si>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</si>
  <si>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</si>
  <si>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</si>
  <si>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</si>
  <si>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</si>
  <si>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</si>
  <si>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</si>
  <si>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</si>
  <si>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</si>
  <si>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</si>
  <si>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</si>
  <si>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</si>
  <si>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</si>
  <si>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</si>
  <si>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</si>
  <si>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</si>
  <si>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</si>
  <si>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</si>
  <si>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</si>
  <si>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</si>
  <si>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</si>
  <si>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</si>
  <si>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</si>
  <si>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</si>
  <si>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</si>
  <si>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</si>
  <si>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</si>
  <si>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</si>
  <si>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</si>
  <si>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</si>
  <si>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</si>
  <si>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</si>
  <si>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</si>
  <si>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</si>
  <si>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</si>
  <si>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</si>
  <si>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</si>
  <si>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</si>
  <si>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</si>
  <si>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</si>
  <si>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</si>
  <si>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</si>
  <si>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</si>
  <si>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</si>
  <si>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</si>
  <si>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</si>
  <si>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</si>
  <si>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</si>
  <si>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</si>
  <si>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</si>
  <si>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</si>
  <si>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</si>
  <si>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</si>
  <si>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</si>
  <si>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</si>
  <si>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</si>
  <si>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</si>
  <si>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</si>
  <si>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</si>
  <si>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</si>
  <si>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</si>
  <si>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</si>
  <si>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</si>
  <si>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</si>
  <si>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</si>
  <si>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</si>
  <si>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</si>
  <si>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</si>
  <si>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</si>
  <si>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</si>
  <si>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</si>
  <si>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</si>
  <si>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</si>
  <si>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</si>
  <si>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</si>
  <si>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</si>
  <si>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</si>
  <si>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</si>
  <si>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</si>
  <si>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</si>
  <si>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</si>
  <si>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</si>
  <si>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</si>
  <si>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</si>
  <si>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</si>
  <si>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</si>
  <si>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</si>
  <si>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</si>
  <si>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</si>
  <si>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</si>
  <si>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</si>
  <si>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</si>
  <si>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</si>
  <si>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</si>
  <si>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</si>
  <si>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</si>
  <si>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</si>
  <si>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</si>
  <si>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</si>
  <si>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</si>
  <si>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</si>
  <si>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</si>
  <si>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</si>
  <si>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</si>
  <si>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</si>
  <si>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</si>
  <si>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</si>
  <si>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</si>
  <si>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</si>
  <si>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</si>
  <si>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</si>
  <si>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</si>
  <si>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</si>
  <si>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</si>
  <si>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</si>
  <si>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</si>
  <si>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</si>
  <si>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</si>
  <si>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</si>
  <si>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</si>
  <si>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</si>
  <si>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</si>
  <si>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</si>
  <si>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</si>
  <si>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</si>
  <si>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</si>
  <si>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</si>
  <si>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</si>
  <si>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</si>
  <si>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</si>
  <si>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</si>
  <si>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</si>
  <si>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</si>
  <si>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</si>
  <si>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</si>
  <si>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</si>
  <si>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</si>
  <si>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</si>
  <si>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</si>
  <si>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</si>
  <si>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</si>
  <si>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</si>
  <si>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</si>
  <si>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</si>
  <si>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</si>
  <si>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</si>
  <si>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</si>
  <si>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</si>
  <si>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</si>
  <si>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</si>
  <si>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</si>
  <si>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</si>
  <si>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</si>
  <si>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</si>
  <si>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</si>
  <si>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</si>
  <si>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</si>
  <si>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</si>
  <si>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</si>
  <si>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</si>
  <si>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</si>
  <si>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</si>
  <si>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</si>
  <si>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</si>
  <si>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</si>
  <si>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</si>
  <si>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</si>
  <si>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</si>
  <si>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</si>
  <si>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</si>
  <si>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</si>
  <si>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</si>
  <si>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</si>
  <si>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</si>
  <si>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</si>
  <si>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</si>
  <si>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</si>
  <si>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</si>
  <si>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</si>
  <si>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</si>
  <si>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</si>
  <si>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</si>
  <si>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</si>
  <si>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</si>
  <si>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</si>
  <si>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</si>
  <si>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</si>
  <si>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</si>
  <si>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</si>
  <si>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</si>
  <si>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</si>
  <si>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</si>
  <si>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</si>
  <si>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</si>
  <si>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</si>
  <si>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</si>
  <si>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</si>
  <si>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</si>
  <si>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</si>
  <si>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</si>
  <si>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</si>
  <si>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</si>
  <si>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</si>
  <si>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</si>
  <si>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</si>
  <si>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</si>
  <si>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</si>
  <si>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</si>
  <si>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</si>
  <si>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</si>
  <si>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</si>
  <si>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</si>
  <si>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</si>
  <si>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</si>
  <si>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</si>
  <si>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</si>
  <si>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</si>
  <si>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</si>
  <si>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</si>
  <si>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</si>
  <si>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</si>
  <si>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</si>
  <si>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</si>
  <si>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</si>
  <si>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</si>
  <si>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</si>
  <si>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</si>
  <si>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</si>
  <si>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</si>
  <si>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</si>
  <si>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</si>
  <si>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</si>
  <si>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</si>
  <si>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</si>
  <si>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</si>
  <si>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</si>
  <si>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</si>
  <si>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</si>
  <si>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</si>
  <si>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</si>
  <si>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</si>
  <si>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</si>
  <si>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</si>
  <si>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</si>
  <si>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</si>
  <si>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</si>
  <si>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</si>
  <si>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</si>
  <si>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</si>
  <si>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</si>
  <si>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</si>
  <si>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</si>
  <si>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</si>
  <si>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</si>
  <si>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</si>
  <si>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</si>
  <si>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</si>
  <si>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</si>
  <si>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</si>
  <si>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</si>
  <si>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</si>
  <si>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</si>
  <si>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</si>
  <si>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</si>
  <si>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</si>
  <si>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</si>
  <si>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</si>
  <si>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</si>
  <si>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</si>
  <si>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</si>
  <si>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</si>
  <si>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</si>
  <si>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</si>
  <si>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</si>
  <si>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</si>
  <si>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</si>
  <si>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</si>
  <si>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</si>
  <si>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</si>
  <si>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</si>
  <si>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</si>
  <si>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</si>
  <si>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</si>
  <si>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</si>
  <si>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</si>
  <si>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</si>
  <si>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</si>
  <si>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</si>
  <si>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</si>
  <si>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</si>
  <si>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</si>
  <si>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</si>
  <si>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</si>
  <si>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</si>
  <si>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</si>
  <si>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</si>
  <si>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</si>
  <si>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</si>
  <si>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</si>
  <si>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</si>
  <si>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</si>
  <si>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</si>
  <si>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</si>
  <si>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</si>
  <si>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</si>
  <si>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</si>
  <si>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</si>
  <si>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</si>
  <si>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</si>
  <si>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</si>
  <si>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</si>
  <si>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</si>
  <si>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</si>
  <si>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</si>
  <si>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</si>
  <si>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</si>
  <si>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</si>
  <si>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</si>
  <si>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</si>
  <si>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</si>
  <si>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</si>
  <si>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</si>
  <si>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</si>
  <si>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</si>
  <si>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</si>
  <si>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</si>
  <si>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</si>
  <si>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</si>
  <si>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</si>
  <si>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</si>
  <si>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</si>
  <si>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</si>
  <si>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</si>
  <si>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</si>
  <si>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</si>
  <si>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</si>
  <si>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</si>
  <si>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</si>
  <si>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</si>
  <si>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</si>
  <si>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</si>
  <si>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</si>
  <si>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</si>
  <si>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</si>
  <si>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</si>
  <si>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</si>
  <si>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</si>
  <si>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</si>
  <si>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</si>
  <si>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</si>
  <si>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</si>
  <si>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</si>
  <si>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</si>
  <si>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</si>
  <si>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</si>
  <si>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</si>
  <si>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</si>
  <si>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</si>
  <si>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</si>
  <si>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</si>
  <si>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</si>
  <si>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</si>
  <si>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</si>
  <si>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</si>
  <si>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</si>
  <si>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</si>
  <si>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</si>
  <si>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</si>
  <si>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</si>
  <si>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</si>
  <si>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</si>
  <si>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</si>
  <si>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</si>
  <si>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</si>
  <si>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</si>
  <si>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</si>
  <si>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</si>
  <si>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</si>
  <si>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</si>
  <si>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</si>
  <si>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</si>
  <si>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</si>
  <si>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</si>
  <si>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</si>
  <si>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</si>
  <si>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</si>
  <si>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</si>
  <si>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</si>
  <si>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</si>
  <si>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</si>
  <si>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</si>
  <si>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</si>
  <si>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</si>
  <si>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</si>
  <si>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</si>
  <si>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</si>
  <si>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</si>
  <si>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</si>
  <si>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</si>
  <si>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</si>
  <si>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</si>
  <si>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</si>
  <si>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</si>
  <si>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</si>
  <si>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</si>
  <si>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</si>
  <si>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</si>
  <si>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</si>
  <si>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</si>
  <si>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</si>
  <si>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</si>
  <si>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</si>
  <si>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</si>
  <si>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</si>
  <si>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</si>
  <si>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</si>
  <si>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</si>
  <si>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</si>
  <si>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</si>
  <si>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</si>
  <si>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</si>
  <si>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</si>
  <si>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</si>
  <si>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</si>
  <si>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</si>
  <si>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</si>
  <si>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</si>
  <si>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</si>
  <si>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</si>
  <si>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</si>
  <si>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</si>
  <si>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</si>
  <si>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</si>
  <si>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</si>
  <si>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</si>
  <si>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</si>
  <si>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</si>
  <si>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</si>
  <si>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</si>
  <si>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</si>
  <si>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</si>
  <si>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</si>
  <si>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</si>
  <si>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</si>
  <si>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</si>
  <si>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</si>
  <si>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</si>
  <si>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</si>
  <si>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</si>
  <si>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</si>
  <si>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</si>
  <si>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</si>
  <si>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</si>
  <si>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</si>
  <si>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</si>
  <si>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</si>
  <si>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</si>
  <si>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</si>
  <si>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</si>
  <si>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</si>
  <si>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</si>
  <si>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</si>
  <si>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</si>
  <si>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</si>
  <si>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</si>
  <si>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</si>
  <si>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</si>
  <si>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</si>
  <si>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</si>
  <si>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</si>
  <si>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</si>
  <si>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</si>
  <si>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</si>
  <si>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</si>
  <si>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</si>
  <si>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</si>
  <si>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</si>
  <si>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</si>
  <si>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</si>
  <si>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</si>
  <si>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</si>
  <si>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</si>
  <si>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</si>
  <si>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</si>
  <si>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</si>
  <si>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</si>
  <si>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</si>
  <si>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</si>
  <si>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</si>
  <si>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</si>
  <si>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</si>
  <si>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</si>
  <si>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</si>
  <si>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</si>
  <si>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</si>
  <si>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</si>
  <si>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</si>
  <si>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</si>
  <si>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</si>
  <si>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</si>
  <si>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</si>
  <si>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</si>
  <si>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</si>
  <si>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</si>
  <si>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</si>
  <si>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</si>
  <si>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</si>
  <si>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</si>
  <si>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</si>
  <si>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</si>
  <si>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</si>
  <si>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</si>
  <si>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</si>
  <si>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</si>
  <si>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</si>
  <si>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</si>
  <si>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</si>
  <si>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</si>
  <si>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</si>
  <si>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</si>
  <si>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</si>
  <si>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</si>
  <si>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</si>
  <si>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</si>
  <si>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</si>
  <si>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</si>
  <si>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</si>
  <si>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</si>
  <si>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</si>
  <si>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</si>
  <si>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</si>
  <si>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</si>
  <si>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</si>
  <si>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</si>
  <si>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</si>
  <si>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</si>
  <si>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</si>
  <si>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</si>
  <si>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</si>
  <si>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</si>
  <si>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</si>
  <si>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</si>
  <si>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</si>
  <si>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</si>
  <si>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</si>
  <si>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</si>
  <si>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</si>
  <si>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</si>
  <si>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</si>
  <si>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</si>
  <si>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</si>
  <si>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</si>
  <si>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</si>
  <si>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</si>
  <si>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</si>
  <si>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</si>
  <si>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</si>
  <si>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</si>
  <si>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</si>
  <si>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</si>
  <si>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</si>
  <si>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</si>
  <si>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</si>
  <si>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</si>
  <si>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</si>
  <si>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</si>
  <si>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</si>
  <si>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</si>
  <si>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</si>
  <si>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</si>
  <si>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</si>
  <si>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</si>
  <si>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</si>
  <si>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</si>
  <si>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</si>
  <si>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</si>
  <si>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</si>
  <si>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</si>
  <si>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</si>
  <si>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</si>
  <si>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</si>
  <si>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</si>
  <si>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</si>
  <si>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</si>
  <si>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</si>
  <si>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</si>
  <si>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</si>
  <si>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</si>
  <si>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</si>
  <si>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</si>
  <si>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</si>
  <si>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</si>
  <si>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</si>
  <si>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</si>
  <si>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</si>
  <si>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</si>
  <si>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</si>
  <si>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</si>
  <si>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</si>
  <si>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</si>
  <si>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</si>
  <si>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</si>
  <si>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</si>
  <si>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</si>
  <si>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</si>
  <si>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</si>
  <si>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</si>
  <si>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</si>
  <si>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</si>
  <si>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</si>
  <si>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</si>
  <si>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</si>
  <si>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</si>
  <si>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</si>
  <si>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</si>
  <si>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</si>
  <si>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</si>
  <si>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</si>
  <si>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</si>
  <si>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</si>
  <si>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</si>
  <si>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</si>
  <si>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</si>
  <si>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</si>
  <si>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</si>
  <si>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</si>
  <si>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</si>
  <si>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</si>
  <si>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</si>
  <si>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</si>
  <si>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</si>
  <si>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</si>
  <si>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</si>
  <si>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</si>
  <si>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</si>
  <si>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</si>
  <si>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</si>
  <si>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</si>
  <si>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</si>
  <si>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</si>
  <si>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</si>
  <si>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</si>
  <si>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</si>
  <si>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</si>
  <si>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</si>
  <si>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</si>
  <si>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</si>
  <si>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</si>
  <si>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</si>
  <si>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</si>
  <si>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</si>
  <si>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</si>
  <si>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</si>
  <si>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</si>
  <si>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</si>
  <si>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</si>
  <si>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</si>
  <si>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</si>
  <si>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</si>
  <si>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</si>
  <si>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</si>
  <si>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</si>
  <si>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</si>
  <si>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</si>
  <si>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</si>
  <si>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</si>
  <si>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</si>
  <si>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</si>
  <si>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</si>
  <si>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</si>
  <si>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</si>
  <si>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</si>
  <si>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</si>
  <si>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</si>
  <si>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</si>
  <si>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</si>
  <si>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</si>
  <si>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</si>
  <si>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</si>
  <si>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</si>
  <si>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</si>
  <si>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</si>
  <si>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</si>
  <si>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</si>
  <si>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</si>
  <si>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</si>
  <si>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</si>
  <si>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</si>
  <si>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</si>
  <si>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</si>
  <si>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</si>
  <si>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</si>
  <si>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</si>
  <si>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</si>
  <si>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</si>
  <si>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</si>
  <si>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</si>
  <si>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</si>
  <si>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</si>
  <si>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</si>
  <si>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</si>
  <si>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</si>
  <si>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</si>
  <si>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</si>
  <si>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</si>
  <si>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</si>
  <si>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</si>
  <si>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</si>
  <si>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</si>
  <si>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</si>
  <si>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</si>
  <si>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</si>
  <si>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</si>
  <si>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</si>
  <si>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</si>
  <si>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</si>
  <si>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</si>
  <si>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</si>
  <si>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</si>
  <si>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</si>
  <si>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</si>
  <si>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</si>
  <si>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</si>
  <si>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</si>
  <si>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</si>
  <si>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</si>
  <si>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</si>
  <si>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</si>
  <si>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</si>
  <si>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</si>
  <si>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</si>
  <si>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</si>
  <si>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</si>
  <si>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</si>
  <si>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</si>
  <si>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</si>
  <si>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</si>
  <si>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</si>
  <si>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</si>
  <si>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</si>
  <si>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</si>
  <si>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</si>
  <si>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</si>
  <si>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</si>
  <si>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</si>
  <si>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</si>
  <si>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</si>
  <si>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</si>
  <si>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</si>
  <si>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</si>
  <si>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</si>
  <si>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</si>
  <si>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</si>
  <si>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</si>
  <si>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</si>
  <si>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</si>
  <si>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</si>
  <si>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</si>
  <si>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</si>
  <si>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</si>
  <si>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</si>
  <si>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</si>
  <si>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</si>
  <si>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</si>
  <si>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</si>
  <si>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</si>
  <si>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</si>
  <si>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</si>
  <si>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</si>
  <si>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</si>
  <si>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</si>
  <si>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</si>
  <si>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</si>
  <si>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</si>
  <si>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</si>
  <si>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</si>
  <si>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</si>
  <si>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</si>
  <si>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</si>
  <si>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</si>
  <si>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</si>
  <si>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</si>
  <si>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</si>
  <si>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</si>
  <si>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</si>
  <si>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</si>
  <si>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</si>
  <si>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</si>
  <si>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</si>
  <si>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</si>
  <si>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</si>
  <si>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</si>
  <si>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</si>
  <si>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</si>
  <si>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</si>
  <si>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</si>
  <si>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</si>
  <si>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</si>
  <si>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</si>
  <si>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</si>
  <si>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</si>
  <si>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</si>
  <si>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</si>
  <si>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</si>
  <si>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</si>
  <si>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</si>
  <si>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</si>
  <si>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</si>
  <si>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</si>
  <si>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</si>
  <si>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</si>
  <si>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</si>
  <si>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</si>
  <si>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</si>
  <si>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</si>
  <si>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</si>
  <si>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</si>
  <si>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</si>
  <si>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</si>
  <si>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</si>
  <si>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</si>
  <si>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</si>
  <si>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</si>
  <si>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</si>
  <si>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</si>
  <si>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</si>
  <si>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</si>
  <si>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</si>
  <si>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</si>
  <si>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</si>
  <si>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</si>
  <si>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</si>
  <si>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</si>
  <si>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</si>
  <si>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</si>
  <si>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</si>
  <si>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</si>
  <si>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</si>
  <si>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</si>
  <si>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</si>
  <si>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</si>
  <si>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</si>
  <si>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</si>
  <si>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</si>
  <si>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</si>
  <si>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</si>
  <si>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</si>
  <si>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</si>
  <si>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</si>
  <si>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</si>
  <si>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</si>
  <si>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</si>
  <si>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</si>
  <si>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</si>
  <si>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</si>
  <si>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</si>
  <si>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</si>
  <si>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</si>
  <si>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</si>
  <si>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</si>
  <si>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</si>
  <si>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</si>
  <si>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</si>
  <si>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</si>
  <si>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</si>
  <si>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</si>
  <si>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</si>
  <si>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</si>
  <si>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</si>
  <si>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</si>
  <si>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</si>
  <si>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</si>
  <si>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</si>
  <si>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</si>
  <si>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</si>
  <si>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</si>
  <si>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</si>
  <si>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</si>
  <si>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</si>
  <si>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</si>
  <si>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</si>
  <si>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</si>
  <si>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</si>
  <si>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</si>
  <si>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</si>
  <si>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</si>
  <si>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</si>
  <si>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</si>
  <si>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</si>
  <si>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</si>
  <si>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</si>
  <si>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</si>
  <si>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</si>
  <si>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</si>
  <si>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</si>
  <si>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</si>
  <si>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</si>
  <si>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</si>
  <si>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</si>
  <si>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</si>
  <si>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</si>
  <si>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</si>
  <si>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</si>
  <si>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</si>
  <si>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</si>
  <si>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</si>
  <si>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</si>
  <si>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</si>
  <si>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</si>
  <si>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</si>
  <si>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</si>
  <si>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</si>
  <si>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</si>
  <si>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</si>
  <si>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</si>
  <si>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</si>
  <si>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</si>
  <si>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</si>
  <si>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</si>
  <si>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</si>
  <si>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</si>
  <si>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</si>
  <si>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</si>
  <si>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</si>
  <si>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</si>
  <si>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</si>
  <si>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</si>
  <si>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</si>
  <si>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</si>
  <si>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</si>
  <si>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</si>
  <si>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</si>
  <si>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</si>
  <si>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</si>
  <si>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</si>
  <si>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</si>
  <si>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</si>
  <si>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</si>
  <si>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</si>
  <si>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</si>
  <si>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</si>
  <si>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</si>
  <si>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</si>
  <si>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</si>
  <si>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</si>
  <si>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</si>
  <si>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</si>
  <si>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</si>
  <si>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</si>
  <si>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</si>
  <si>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</si>
  <si>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</si>
  <si>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</si>
  <si>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</si>
  <si>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</si>
  <si>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</si>
  <si>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</si>
  <si>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</si>
  <si>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</si>
  <si>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</si>
  <si>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</si>
  <si>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</si>
  <si>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</si>
  <si>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</si>
  <si>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</si>
  <si>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</si>
  <si>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</si>
  <si>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</si>
  <si>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</si>
  <si>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</si>
  <si>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</si>
  <si>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</si>
  <si>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</si>
  <si>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</si>
  <si>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</si>
  <si>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</si>
  <si>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</si>
  <si>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</si>
  <si>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</si>
  <si>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</si>
  <si>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</si>
  <si>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</si>
  <si>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</si>
  <si>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</si>
  <si>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</si>
  <si>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</si>
  <si>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</si>
  <si>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</si>
  <si>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</si>
  <si>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</si>
  <si>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</si>
  <si>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</si>
  <si>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</si>
  <si>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</si>
  <si>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</si>
  <si>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</si>
  <si>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</si>
  <si>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</si>
  <si>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</si>
  <si>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</si>
  <si>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</si>
  <si>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</si>
  <si>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</si>
  <si>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</si>
  <si>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</si>
  <si>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</si>
  <si>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</si>
  <si>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</si>
  <si>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</si>
  <si>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</si>
  <si>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</si>
  <si>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</si>
  <si>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</si>
  <si>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</si>
  <si>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</si>
  <si>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</si>
  <si>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</si>
  <si>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</si>
  <si>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</si>
  <si>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</si>
  <si>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</si>
  <si>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</si>
  <si>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</si>
  <si>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</si>
  <si>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</si>
  <si>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</si>
  <si>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</si>
  <si>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</si>
  <si>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</si>
  <si>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</si>
  <si>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</si>
  <si>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</si>
  <si>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</si>
  <si>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</si>
  <si>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</si>
  <si>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</si>
  <si>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</si>
  <si>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</si>
  <si>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</si>
  <si>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</si>
  <si>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</si>
  <si>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</si>
  <si>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</si>
  <si>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</si>
  <si>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</si>
  <si>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</si>
  <si>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</si>
  <si>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</si>
  <si>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</si>
  <si>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</si>
  <si>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</si>
  <si>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</si>
  <si>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</si>
  <si>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</si>
  <si>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</si>
  <si>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</si>
  <si>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</si>
  <si>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</si>
  <si>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</si>
  <si>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</si>
  <si>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</si>
  <si>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</si>
  <si>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</si>
  <si>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</si>
  <si>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</si>
  <si>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</si>
  <si>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</si>
  <si>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</si>
  <si>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</si>
  <si>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</si>
  <si>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</si>
  <si>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</si>
  <si>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</si>
  <si>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</si>
  <si>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</si>
  <si>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</si>
  <si>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</si>
  <si>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</si>
  <si>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</si>
  <si>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</si>
  <si>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</si>
  <si>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</si>
  <si>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</si>
  <si>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</si>
  <si>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</si>
  <si>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</si>
  <si>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</si>
  <si>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</si>
  <si>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</si>
  <si>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</si>
  <si>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</si>
  <si>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</si>
  <si>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</si>
  <si>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</si>
  <si>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</si>
  <si>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</si>
  <si>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</si>
  <si>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</si>
  <si>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</si>
  <si>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</si>
  <si>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</si>
  <si>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</si>
  <si>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</si>
  <si>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</si>
  <si>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</si>
  <si>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</si>
  <si>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</si>
  <si>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</si>
  <si>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</si>
  <si>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</si>
  <si>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</si>
  <si>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</si>
  <si>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</si>
  <si>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</si>
  <si>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</si>
  <si>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</si>
  <si>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</si>
  <si>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</si>
  <si>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</si>
  <si>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</si>
  <si>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</si>
  <si>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</si>
  <si>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</si>
  <si>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</si>
  <si>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</si>
  <si>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</si>
  <si>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</si>
  <si>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</si>
  <si>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</si>
  <si>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</si>
  <si>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</si>
  <si>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</si>
  <si>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</si>
  <si>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</si>
  <si>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</si>
  <si>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</si>
  <si>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</si>
  <si>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</si>
  <si>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</si>
  <si>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</si>
  <si>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</si>
  <si>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</si>
  <si>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</si>
  <si>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</si>
  <si>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</si>
  <si>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</si>
  <si>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</si>
  <si>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</si>
  <si>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</si>
  <si>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</si>
  <si>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</si>
  <si>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</si>
  <si>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</si>
  <si>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</si>
  <si>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</si>
  <si>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</si>
  <si>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</si>
  <si>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</si>
  <si>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</si>
  <si>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</si>
  <si>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</si>
  <si>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</si>
  <si>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</si>
  <si>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</si>
  <si>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</si>
  <si>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</si>
  <si>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</si>
  <si>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</si>
  <si>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</si>
  <si>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</si>
  <si>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</si>
  <si>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</si>
  <si>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</si>
  <si>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</si>
  <si>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</si>
  <si>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</si>
  <si>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</si>
  <si>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</si>
  <si>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</si>
  <si>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</si>
  <si>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</si>
  <si>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</si>
  <si>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</si>
  <si>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</si>
  <si>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</si>
  <si>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</si>
  <si>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</si>
  <si>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</si>
  <si>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</si>
  <si>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</si>
  <si>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</si>
  <si>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</si>
  <si>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</si>
  <si>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</si>
  <si>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</si>
  <si>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</si>
  <si>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</si>
  <si>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</si>
  <si>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</si>
  <si>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</si>
  <si>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</si>
  <si>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</si>
  <si>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</si>
  <si>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</si>
  <si>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</si>
  <si>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</si>
  <si>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</si>
  <si>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</si>
  <si>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</si>
  <si>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</si>
  <si>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</si>
  <si>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</si>
  <si>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</si>
  <si>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</si>
  <si>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</si>
  <si>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</si>
  <si>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</si>
  <si>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</si>
  <si>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</si>
  <si>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</si>
  <si>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</si>
  <si>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</si>
  <si>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</si>
  <si>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</si>
  <si>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</si>
  <si>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</si>
  <si>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</si>
  <si>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</si>
  <si>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</si>
  <si>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</si>
  <si>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</si>
  <si>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</si>
  <si>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</si>
  <si>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</si>
  <si>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</si>
  <si>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</si>
  <si>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</si>
  <si>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</si>
  <si>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</si>
  <si>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</si>
  <si>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</si>
  <si>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</si>
  <si>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</si>
  <si>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</si>
  <si>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</si>
  <si>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</si>
  <si>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</si>
  <si>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</si>
  <si>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</si>
  <si>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</si>
  <si>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</si>
  <si>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</si>
  <si>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</si>
  <si>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</si>
  <si>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</si>
  <si>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</si>
  <si>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</si>
  <si>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</si>
  <si>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</si>
  <si>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</si>
  <si>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</si>
  <si>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</si>
  <si>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</si>
  <si>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</si>
  <si>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</si>
  <si>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</si>
  <si>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</si>
  <si>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</si>
  <si>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</si>
  <si>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</si>
  <si>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</si>
  <si>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</si>
  <si>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</si>
  <si>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</si>
  <si>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</si>
  <si>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</si>
  <si>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</si>
  <si>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</si>
  <si>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</si>
  <si>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</si>
  <si>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</si>
  <si>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</si>
  <si>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</si>
  <si>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</si>
  <si>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</si>
  <si>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</si>
  <si>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</si>
  <si>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</si>
  <si>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</si>
  <si>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</si>
  <si>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</si>
  <si>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</si>
  <si>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</si>
  <si>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</si>
  <si>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</si>
  <si>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</si>
  <si>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</si>
  <si>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</si>
  <si>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</si>
  <si>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</si>
  <si>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</si>
  <si>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</si>
  <si>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</si>
  <si>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</si>
  <si>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</si>
  <si>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</si>
  <si>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</si>
  <si>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</si>
  <si>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</si>
  <si>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</si>
  <si>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</si>
  <si>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</si>
  <si>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</si>
  <si>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</si>
  <si>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</si>
  <si>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</si>
  <si>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</si>
  <si>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</si>
  <si>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</si>
  <si>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</si>
  <si>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</si>
  <si>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</si>
  <si>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</si>
  <si>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</si>
  <si>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</si>
  <si>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</si>
  <si>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</si>
  <si>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</si>
  <si>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</si>
  <si>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</si>
  <si>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</si>
  <si>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</si>
  <si>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</si>
  <si>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</si>
  <si>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</si>
  <si>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</si>
  <si>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</si>
  <si>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</si>
  <si>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</si>
  <si>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</si>
  <si>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</si>
  <si>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</si>
  <si>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</si>
  <si>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</si>
  <si>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</si>
  <si>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</si>
  <si>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</si>
  <si>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</si>
  <si>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</si>
  <si>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</si>
  <si>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</si>
  <si>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</si>
  <si>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</si>
  <si>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</si>
  <si>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</si>
  <si>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</si>
  <si>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</si>
  <si>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</si>
  <si>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</si>
  <si>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</si>
  <si>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</si>
  <si>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</si>
  <si>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</si>
  <si>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</si>
  <si>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</si>
  <si>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</si>
  <si>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</si>
  <si>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</si>
  <si>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</si>
  <si>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</si>
  <si>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</si>
  <si>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</si>
  <si>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</si>
  <si>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</si>
  <si>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</si>
  <si>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</si>
  <si>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</si>
  <si>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</si>
  <si>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</si>
  <si>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</si>
  <si>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</si>
  <si>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</si>
  <si>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</si>
  <si>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</si>
  <si>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</si>
  <si>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</si>
  <si>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</si>
  <si>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</si>
  <si>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</si>
  <si>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</si>
  <si>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</si>
  <si>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</si>
  <si>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</si>
  <si>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</si>
  <si>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</si>
  <si>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</si>
  <si>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</si>
  <si>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</si>
  <si>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</si>
  <si>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</si>
  <si>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</si>
  <si>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</si>
  <si>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</si>
  <si>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</si>
  <si>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</si>
  <si>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</si>
  <si>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</si>
  <si>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</si>
  <si>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</si>
  <si>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</si>
  <si>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</si>
  <si>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</si>
  <si>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</si>
  <si>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</si>
  <si>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</si>
  <si>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</si>
  <si>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</si>
  <si>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</si>
  <si>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</si>
  <si>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</si>
  <si>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</si>
  <si>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</si>
  <si>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</si>
  <si>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</si>
  <si>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</si>
  <si>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</si>
  <si>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</si>
  <si>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</si>
  <si>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</si>
  <si>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</si>
  <si>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</si>
  <si>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</si>
  <si>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</si>
  <si>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</si>
  <si>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</si>
  <si>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</si>
  <si>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</si>
  <si>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</si>
  <si>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</si>
  <si>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</si>
  <si>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</si>
  <si>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</si>
  <si>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</si>
  <si>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</si>
  <si>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</si>
  <si>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</si>
  <si>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</si>
  <si>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</si>
  <si>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</si>
  <si>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</si>
  <si>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</si>
  <si>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</si>
  <si>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</si>
  <si>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</si>
  <si>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</si>
  <si>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</si>
  <si>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</si>
  <si>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</si>
  <si>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</si>
  <si>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</si>
  <si>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</si>
  <si>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</si>
  <si>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</si>
  <si>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</si>
  <si>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</si>
  <si>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</si>
  <si>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</si>
  <si>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</si>
  <si>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</si>
  <si>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</si>
  <si>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</si>
  <si>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</si>
  <si>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</si>
  <si>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</si>
  <si>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</si>
  <si>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</si>
  <si>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</si>
  <si>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</si>
  <si>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</si>
  <si>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</si>
  <si>
    <t>Quarter</t>
  </si>
  <si>
    <t>Sales have been dropping for the last two quarters</t>
  </si>
  <si>
    <t>Other</t>
  </si>
  <si>
    <t>TOTAL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</si>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</sst>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  <numFmt numFmtId="167" formatCode="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35" borderId="11" xfId="0" applyNumberFormat="1" applyFill="1" applyBorder="1"/>
    <xf numFmtId="0" fontId="20" fillId="0" borderId="0" xfId="0" applyFont="1"/>
    <xf numFmtId="167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1429F4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3.888888888888889E-2"/>
                  <c:y val="-4.629629629629629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5.2777777777777778E-2"/>
                  <c:y val="2.777777777777769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3.888888888888889E-2"/>
                  <c:y val="5.09259259259258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7.7777777777777779E-2"/>
                  <c:y val="1.388888888888884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4.1666666666666664E-2"/>
                  <c:y val="-5.092592592592592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6.6666666666666666E-2"/>
                  <c:y val="3.70370370370370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1.9444444444444497E-2"/>
                  <c:y val="6.481481481481464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5.2777777777777778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42-497F-AD8B-34CBFF5F99A0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42-497F-AD8B-34CBFF5F99A0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42-497F-AD8B-34CBFF5F99A0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42-497F-AD8B-34CBFF5F99A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76316896"/>
        <c:axId val="976326016"/>
      </c:barChart>
      <c:catAx>
        <c:axId val="976316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26016"/>
        <c:crosses val="autoZero"/>
        <c:auto val="1"/>
        <c:lblAlgn val="ctr"/>
        <c:lblOffset val="100"/>
        <c:noMultiLvlLbl val="0"/>
      </c:catAx>
      <c:valAx>
        <c:axId val="97632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1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#,##0.00_ ;_-[$$-409]* \-#,##0.00\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vs. Profit vs. Quantity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'Scatter plot'!$D$4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F-466C-9769-003F3C9C1DC5}"/>
              </c:ext>
            </c:extLst>
          </c:dPt>
          <c:dPt>
            <c:idx val="1"/>
            <c:invertIfNegative val="0"/>
            <c:bubble3D val="0"/>
            <c:spPr>
              <a:solidFill>
                <a:srgbClr val="FF99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B1F-466C-9769-003F3C9C1DC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F-466C-9769-003F3C9C1DC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B1F-466C-9769-003F3C9C1DC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9E5FE2D-6EDB-413F-8DDD-BD265B5FAD50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B1F-466C-9769-003F3C9C1D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95F6CEB-CC0B-4369-B16E-ADAC03B0C6F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B1F-466C-9769-003F3C9C1D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0927A5C-03E5-44C3-A296-16D8E4F9753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B1F-466C-9769-003F3C9C1D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11A4AFD-027B-4C97-B339-EAB562B37F9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B1F-466C-9769-003F3C9C1D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 plot'!$C$5:$C$8</c:f>
              <c:numCache>
                <c:formatCode>0.00%</c:formatCode>
                <c:ptCount val="4"/>
                <c:pt idx="0">
                  <c:v>7.9216285911775514E-2</c:v>
                </c:pt>
                <c:pt idx="1">
                  <c:v>0.13483398568882154</c:v>
                </c:pt>
                <c:pt idx="2">
                  <c:v>0.11934341609004487</c:v>
                </c:pt>
                <c:pt idx="3">
                  <c:v>0.14944831420727214</c:v>
                </c:pt>
              </c:numCache>
            </c:numRef>
          </c:xVal>
          <c:yVal>
            <c:numRef>
              <c:f>'Scatter plot'!$D$5:$D$8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yVal>
          <c:bubbleSize>
            <c:numRef>
              <c:f>'Scatter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plot'!$B$5:$B$8</c15:f>
                <c15:dlblRangeCache>
                  <c:ptCount val="4"/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B1F-466C-9769-003F3C9C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901825503"/>
        <c:axId val="901816383"/>
      </c:bubbleChart>
      <c:valAx>
        <c:axId val="90182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Profit</a:t>
                </a:r>
              </a:p>
            </c:rich>
          </c:tx>
          <c:layout>
            <c:manualLayout>
              <c:xMode val="edge"/>
              <c:yMode val="edge"/>
              <c:x val="0.50420869274629798"/>
              <c:y val="0.917641025641025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16383"/>
        <c:crosses val="autoZero"/>
        <c:crossBetween val="midCat"/>
      </c:valAx>
      <c:valAx>
        <c:axId val="90181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Sales</a:t>
                </a:r>
              </a:p>
            </c:rich>
          </c:tx>
          <c:layout>
            <c:manualLayout>
              <c:xMode val="edge"/>
              <c:yMode val="edge"/>
              <c:x val="8.4880636604774528E-3"/>
              <c:y val="0.42308822935594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2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have been dropping for the last two quarters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Evolution'!$C$4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DB5-41DF-B81C-9318569254B6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6DB5-41DF-B81C-9318569254B6}"/>
              </c:ext>
            </c:extLst>
          </c:dPt>
          <c:cat>
            <c:strRef>
              <c:f>'Quarterly Sales Evolution'!$B$5:$B$12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'Quarterly Sales Evolution'!$C$5:$C$12</c:f>
              <c:numCache>
                <c:formatCode>_-[$$-409]* #,##0_ ;_-[$$-409]* \-#,##0\ ;_-[$$-409]* "-"??_ ;_-@_ </c:formatCode>
                <c:ptCount val="8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  <c:pt idx="4">
                  <c:v>169850.59679999997</c:v>
                </c:pt>
                <c:pt idx="5">
                  <c:v>184953.86179999969</c:v>
                </c:pt>
                <c:pt idx="6">
                  <c:v>137583.6532</c:v>
                </c:pt>
                <c:pt idx="7">
                  <c:v>104234.44329999998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B5-41DF-B81C-931856925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selling </a:t>
            </a:r>
            <a:r>
              <a:rPr lang="en-US" b="1">
                <a:solidFill>
                  <a:srgbClr val="1429F4"/>
                </a:solidFill>
              </a:rPr>
              <a:t>California</a:t>
            </a:r>
            <a:r>
              <a:rPr lang="en-US"/>
              <a:t> leaves all other states far behind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'Accenting Lines'!$C$4</c:f>
              <c:strCache>
                <c:ptCount val="1"/>
                <c:pt idx="0">
                  <c:v>California</c:v>
                </c:pt>
              </c:strCache>
            </c:strRef>
          </c:tx>
          <c:spPr>
            <a:ln w="50800" cap="rnd">
              <a:solidFill>
                <a:srgbClr val="1429F4"/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Lines'!$C$5:$C$12</c:f>
              <c:numCache>
                <c:formatCode>_-[$$-409]* #,##0_ ;_-[$$-409]* \-#,##0\ ;_-[$$-409]* "-"??_ ;_-@_ </c:formatCode>
                <c:ptCount val="8"/>
                <c:pt idx="0">
                  <c:v>31961.309499999981</c:v>
                </c:pt>
                <c:pt idx="1">
                  <c:v>34241.27399999999</c:v>
                </c:pt>
                <c:pt idx="2">
                  <c:v>23299.713499999987</c:v>
                </c:pt>
                <c:pt idx="3">
                  <c:v>22877.694000000003</c:v>
                </c:pt>
                <c:pt idx="4">
                  <c:v>45714.872999999992</c:v>
                </c:pt>
                <c:pt idx="5">
                  <c:v>35193.001999999986</c:v>
                </c:pt>
                <c:pt idx="6">
                  <c:v>27946.567999999996</c:v>
                </c:pt>
                <c:pt idx="7">
                  <c:v>30838.695999999989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970-47C9-839A-D276BDD7F84D}"/>
            </c:ext>
          </c:extLst>
        </c:ser>
        <c:ser>
          <c:idx val="1"/>
          <c:order val="1"/>
          <c:tx>
            <c:strRef>
              <c:f>'Accenting Lines'!$D$4</c:f>
              <c:strCache>
                <c:ptCount val="1"/>
                <c:pt idx="0">
                  <c:v>New York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  <a:alpha val="4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Lines'!$D$5:$D$12</c:f>
              <c:numCache>
                <c:formatCode>_-[$$-409]* #,##0_ ;_-[$$-409]* \-#,##0\ ;_-[$$-409]* "-"??_ ;_-@_ </c:formatCode>
                <c:ptCount val="8"/>
                <c:pt idx="0">
                  <c:v>24226.711999999992</c:v>
                </c:pt>
                <c:pt idx="1">
                  <c:v>18775.954000000012</c:v>
                </c:pt>
                <c:pt idx="2">
                  <c:v>13331.169999999996</c:v>
                </c:pt>
                <c:pt idx="3">
                  <c:v>19055.733999999993</c:v>
                </c:pt>
                <c:pt idx="4">
                  <c:v>13551.261999999993</c:v>
                </c:pt>
                <c:pt idx="5">
                  <c:v>21522.505000000005</c:v>
                </c:pt>
                <c:pt idx="6">
                  <c:v>16856.937999999998</c:v>
                </c:pt>
                <c:pt idx="7">
                  <c:v>8325.9079999999976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C970-47C9-839A-D276BDD7F84D}"/>
            </c:ext>
          </c:extLst>
        </c:ser>
        <c:ser>
          <c:idx val="2"/>
          <c:order val="2"/>
          <c:tx>
            <c:strRef>
              <c:f>'Accenting Lines'!$E$4</c:f>
              <c:strCache>
                <c:ptCount val="1"/>
                <c:pt idx="0">
                  <c:v>Texas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4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Lines'!$E$5:$E$12</c:f>
              <c:numCache>
                <c:formatCode>_-[$$-409]* #,##0_ ;_-[$$-409]* \-#,##0\ ;_-[$$-409]* "-"??_ ;_-@_ </c:formatCode>
                <c:ptCount val="8"/>
                <c:pt idx="0">
                  <c:v>8284.5947999999971</c:v>
                </c:pt>
                <c:pt idx="1">
                  <c:v>10315.007000000001</c:v>
                </c:pt>
                <c:pt idx="2">
                  <c:v>8786.5468000000001</c:v>
                </c:pt>
                <c:pt idx="3">
                  <c:v>11832.563199999995</c:v>
                </c:pt>
                <c:pt idx="4">
                  <c:v>9718.3008000000027</c:v>
                </c:pt>
                <c:pt idx="5">
                  <c:v>15405.747800000005</c:v>
                </c:pt>
                <c:pt idx="6">
                  <c:v>5764.4851999999992</c:v>
                </c:pt>
                <c:pt idx="7">
                  <c:v>8026.1167999999998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C970-47C9-839A-D276BDD7F84D}"/>
            </c:ext>
          </c:extLst>
        </c:ser>
        <c:ser>
          <c:idx val="3"/>
          <c:order val="3"/>
          <c:tx>
            <c:strRef>
              <c:f>'Accenting Lines'!$F$4</c:f>
              <c:strCache>
                <c:ptCount val="1"/>
                <c:pt idx="0">
                  <c:v>Washington</c:v>
                </c:pt>
              </c:strCache>
            </c:strRef>
          </c:tx>
          <c:spPr>
            <a:ln w="28575" cap="rnd">
              <a:solidFill>
                <a:srgbClr val="7030A0">
                  <a:alpha val="42000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Lines'!$F$5:$F$12</c:f>
              <c:numCache>
                <c:formatCode>_-[$$-409]* #,##0_ ;_-[$$-409]* \-#,##0\ ;_-[$$-409]* "-"??_ ;_-@_ </c:formatCode>
                <c:ptCount val="8"/>
                <c:pt idx="0">
                  <c:v>2764.712</c:v>
                </c:pt>
                <c:pt idx="1">
                  <c:v>3486.3840000000005</c:v>
                </c:pt>
                <c:pt idx="2">
                  <c:v>7376.6220000000003</c:v>
                </c:pt>
                <c:pt idx="3">
                  <c:v>4947.7259999999997</c:v>
                </c:pt>
                <c:pt idx="4">
                  <c:v>15528.157999999996</c:v>
                </c:pt>
                <c:pt idx="5">
                  <c:v>8212.9239999999991</c:v>
                </c:pt>
                <c:pt idx="6">
                  <c:v>3572.6480000000006</c:v>
                </c:pt>
                <c:pt idx="7">
                  <c:v>6092.4179999999988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C970-47C9-839A-D276BDD7F84D}"/>
            </c:ext>
          </c:extLst>
        </c:ser>
        <c:ser>
          <c:idx val="4"/>
          <c:order val="4"/>
          <c:tx>
            <c:strRef>
              <c:f>'Accenting Lines'!$G$4</c:f>
              <c:strCache>
                <c:ptCount val="1"/>
                <c:pt idx="0">
                  <c:v>Pennsylvania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Lines'!$G$5:$G$12</c:f>
              <c:numCache>
                <c:formatCode>_-[$$-409]* #,##0_ ;_-[$$-409]* \-#,##0\ ;_-[$$-409]* "-"??_ ;_-@_ </c:formatCode>
                <c:ptCount val="8"/>
                <c:pt idx="0">
                  <c:v>6815.2820000000002</c:v>
                </c:pt>
                <c:pt idx="1">
                  <c:v>4278.9070000000002</c:v>
                </c:pt>
                <c:pt idx="2">
                  <c:v>8924.465000000002</c:v>
                </c:pt>
                <c:pt idx="3">
                  <c:v>2652.9569999999999</c:v>
                </c:pt>
                <c:pt idx="4">
                  <c:v>13527.584999999997</c:v>
                </c:pt>
                <c:pt idx="5">
                  <c:v>4322.1390000000001</c:v>
                </c:pt>
                <c:pt idx="6">
                  <c:v>6674.4769999999999</c:v>
                </c:pt>
                <c:pt idx="7">
                  <c:v>2896.0949999999998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C970-47C9-839A-D276BDD7F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Q3 and Q4 structurally underperformed in 2016-17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Seasonality!$C$3</c:f>
              <c:strCache>
                <c:ptCount val="1"/>
                <c:pt idx="0">
                  <c:v>Q1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Seasonality!$C$4:$C$5</c:f>
              <c:numCache>
                <c:formatCode>_-[$$-409]* #,##0_ ;_-[$$-409]* \-#,##0\ ;_-[$$-409]* "-"??_ ;_-@_ </c:formatCode>
                <c:ptCount val="2"/>
                <c:pt idx="0">
                  <c:v>151795.46030000021</c:v>
                </c:pt>
                <c:pt idx="1">
                  <c:v>169850.59679999997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6-4294-BE8F-0FD60BA72C40}"/>
            </c:ext>
          </c:extLst>
        </c:ser>
        <c:ser>
          <c:idx val="1"/>
          <c:order val="1"/>
          <c:tx>
            <c:strRef>
              <c:f>Seasonality!$D$3</c:f>
              <c:strCache>
                <c:ptCount val="1"/>
                <c:pt idx="0">
                  <c:v>Q2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Seasonality!$D$4:$D$5</c:f>
              <c:numCache>
                <c:formatCode>_-[$$-409]* #,##0_ ;_-[$$-409]* \-#,##0\ ;_-[$$-409]* "-"??_ ;_-@_ </c:formatCode>
                <c:ptCount val="2"/>
                <c:pt idx="0">
                  <c:v>151084.98550000001</c:v>
                </c:pt>
                <c:pt idx="1">
                  <c:v>184953.86179999969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16-4294-BE8F-0FD60BA72C40}"/>
            </c:ext>
          </c:extLst>
        </c:ser>
        <c:ser>
          <c:idx val="2"/>
          <c:order val="2"/>
          <c:tx>
            <c:strRef>
              <c:f>Seasonality!$E$3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Seasonality!$E$4:$E$5</c:f>
              <c:numCache>
                <c:formatCode>_-[$$-409]* #,##0_ ;_-[$$-409]* \-#,##0\ ;_-[$$-409]* "-"??_ ;_-@_ </c:formatCode>
                <c:ptCount val="2"/>
                <c:pt idx="0">
                  <c:v>134550.92129999999</c:v>
                </c:pt>
                <c:pt idx="1">
                  <c:v>137583.6532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16-4294-BE8F-0FD60BA72C40}"/>
            </c:ext>
          </c:extLst>
        </c:ser>
        <c:ser>
          <c:idx val="3"/>
          <c:order val="3"/>
          <c:tx>
            <c:strRef>
              <c:f>Seasonality!$F$3</c:f>
              <c:strCache>
                <c:ptCount val="1"/>
                <c:pt idx="0">
                  <c:v>Q4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Seasonality!$F$4:$F$5</c:f>
              <c:numCache>
                <c:formatCode>_-[$$-409]* #,##0_ ;_-[$$-409]* \-#,##0\ ;_-[$$-409]* "-"??_ ;_-@_ </c:formatCode>
                <c:ptCount val="2"/>
                <c:pt idx="0">
                  <c:v>109313.38719999985</c:v>
                </c:pt>
                <c:pt idx="1">
                  <c:v>104234.44329999998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16-4294-BE8F-0FD60BA72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369444896"/>
        <c:axId val="1369445376"/>
        <c:axId val="1333288048"/>
      </c:bar3DChart>
      <c:dateAx>
        <c:axId val="1369444896"/>
        <c:scaling>
          <c:orientation val="minMax"/>
        </c:scaling>
        <c:delete val="0"/>
        <c:axPos val="b"/>
        <c:numFmt formatCode="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  <c:auto val="1"/>
        <c:lblOffset val="100"/>
        <c:baseTimeUnit val="years"/>
      </c:dateAx>
      <c:valAx>
        <c:axId val="136944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4896"/>
        <c:crosses val="autoZero"/>
        <c:crossBetween val="between"/>
      </c:valAx>
      <c:serAx>
        <c:axId val="133328804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'Colorful charts'!$C$3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C03-45A0-9237-11BA4F32D2E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C03-45A0-9237-11BA4F32D2E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C03-45A0-9237-11BA4F32D2ED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C03-45A0-9237-11BA4F32D2ED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C03-45A0-9237-11BA4F32D2ED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C03-45A0-9237-11BA4F32D2ED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C03-45A0-9237-11BA4F32D2ED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C03-45A0-9237-11BA4F32D2ED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C03-45A0-9237-11BA4F32D2ED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C03-45A0-9237-11BA4F32D2ED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C03-45A0-9237-11BA4F32D2ED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C03-45A0-9237-11BA4F32D2E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'Colorful charts'!$B$4:$B$20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  <c:pt idx="5">
                  <c:v>Labels</c:v>
                </c:pt>
                <c:pt idx="6">
                  <c:v>Art</c:v>
                </c:pt>
                <c:pt idx="7">
                  <c:v>Envelopes</c:v>
                </c:pt>
                <c:pt idx="8">
                  <c:v>Furnishings</c:v>
                </c:pt>
                <c:pt idx="9">
                  <c:v>Appliances</c:v>
                </c:pt>
                <c:pt idx="10">
                  <c:v>Storage</c:v>
                </c:pt>
                <c:pt idx="11">
                  <c:v>Chairs</c:v>
                </c:pt>
                <c:pt idx="12">
                  <c:v>Binders</c:v>
                </c:pt>
                <c:pt idx="13">
                  <c:v>Paper</c:v>
                </c:pt>
                <c:pt idx="14">
                  <c:v>Accessories</c:v>
                </c:pt>
                <c:pt idx="15">
                  <c:v>Phones</c:v>
                </c:pt>
                <c:pt idx="16">
                  <c:v>Copiers</c:v>
                </c:pt>
              </c:strCache>
            </c:strRef>
          </c:cat>
          <c:val>
            <c:numRef>
              <c:f>'Colorful charts'!$C$4:$C$20</c:f>
              <c:numCache>
                <c:formatCode>_-[$$-409]* #,##0_ ;_-[$$-409]* \-#,##0\ ;_-[$$-409]* "-"??_ ;_-@_ </c:formatCode>
                <c:ptCount val="17"/>
                <c:pt idx="0">
                  <c:v>-17725.481100000008</c:v>
                </c:pt>
                <c:pt idx="1">
                  <c:v>-3472.5559999999978</c:v>
                </c:pt>
                <c:pt idx="2">
                  <c:v>-1189.0994999999984</c:v>
                </c:pt>
                <c:pt idx="3">
                  <c:v>949.51819999999975</c:v>
                </c:pt>
                <c:pt idx="4">
                  <c:v>3384.7568999999999</c:v>
                </c:pt>
                <c:pt idx="5">
                  <c:v>5546.2539999999981</c:v>
                </c:pt>
                <c:pt idx="6">
                  <c:v>6527.7869999999984</c:v>
                </c:pt>
                <c:pt idx="7">
                  <c:v>6964.1767000000027</c:v>
                </c:pt>
                <c:pt idx="8">
                  <c:v>13059.143599999983</c:v>
                </c:pt>
                <c:pt idx="9">
                  <c:v>18138.005399999995</c:v>
                </c:pt>
                <c:pt idx="10">
                  <c:v>21278.826399999998</c:v>
                </c:pt>
                <c:pt idx="11">
                  <c:v>26590.166300000026</c:v>
                </c:pt>
                <c:pt idx="12">
                  <c:v>30221.763299999995</c:v>
                </c:pt>
                <c:pt idx="13">
                  <c:v>34053.569299999966</c:v>
                </c:pt>
                <c:pt idx="14">
                  <c:v>41936.635699999933</c:v>
                </c:pt>
                <c:pt idx="15">
                  <c:v>44515.730600000003</c:v>
                </c:pt>
                <c:pt idx="16">
                  <c:v>55617.824900000007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C03-45A0-9237-11BA4F32D2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1621387952"/>
        <c:axId val="1621388432"/>
      </c:barChart>
      <c:catAx>
        <c:axId val="162138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8432"/>
        <c:crosses val="autoZero"/>
        <c:auto val="1"/>
        <c:lblAlgn val="ctr"/>
        <c:lblOffset val="100"/>
        <c:noMultiLvlLbl val="0"/>
      </c:catAx>
      <c:valAx>
        <c:axId val="1621388432"/>
        <c:scaling>
          <c:orientation val="minMax"/>
        </c:scaling>
        <c:delete val="0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_xlchart.v5.2</cx:f>
      </cx:numDim>
    </cx:data>
  </cx:chartData>
  <cx:chart>
    <cx:title pos="t" align="ctr" overlay="0">
      <cx:tx>
        <cx:txData>
          <cx:v>2015-2018 Quarterly Profit walk-through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2015-2018 Quarterly Profit walk-through</a:t>
          </a:r>
        </a:p>
      </cx:txPr>
    </cx:title>
    <cx:plotArea>
      <cx:plotAreaRegion>
        <cx:series layoutId="waterfall" uniqueId="{07F8F393-2CD7-4F93-ABE3-85A627653400}">
          <cx:tx>
            <cx:txData>
              <cx:f>_xlchart.v5.1</cx:f>
              <cx:v>Delta</cx:v>
            </cx:txData>
          </cx:tx>
          <cx:dataLabels/>
          <cx:dataId val="0"/>
          <cx:layoutPr>
            <cx:visibility connectorLines="1"/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00B050"/>
        </a:solidFill>
      </cx:spPr>
    </cx:fmtOvr>
    <cx:fmtOvr idx="1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34924</xdr:colOff>
      <xdr:row>18</xdr:row>
      <xdr:rowOff>171449</xdr:rowOff>
    </xdr:from>
    <xdr:to>
      <xdr:col>20</xdr:col>
      <xdr:colOff>139699</xdr:colOff>
      <xdr:row>33</xdr:row>
      <xdr:rowOff>98424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6D5B36-EFC8-DC0F-2FBB-B06BDE367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276224</xdr:colOff>
      <xdr:row>2</xdr:row>
      <xdr:rowOff>107950</xdr:rowOff>
    </xdr:from>
    <xdr:to>
      <xdr:col>19</xdr:col>
      <xdr:colOff>19049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2</xdr:row>
      <xdr:rowOff>177800</xdr:rowOff>
    </xdr:from>
    <xdr:to>
      <xdr:col>17</xdr:col>
      <xdr:colOff>184149</xdr:colOff>
      <xdr:row>24</xdr:row>
      <xdr:rowOff>69850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F5F91F-5A8F-0056-FDA1-7E9E0075DA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35400" y="628650"/>
              <a:ext cx="7486649" cy="402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231774</xdr:colOff>
      <xdr:row>2</xdr:row>
      <xdr:rowOff>50800</xdr:rowOff>
    </xdr:from>
    <xdr:to>
      <xdr:col>16</xdr:col>
      <xdr:colOff>120649</xdr:colOff>
      <xdr:row>22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BCDC3-F6D9-DC56-D92C-E5B3C5A0F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311150</xdr:colOff>
      <xdr:row>3</xdr:row>
      <xdr:rowOff>50800</xdr:rowOff>
    </xdr:from>
    <xdr:to>
      <xdr:col>14</xdr:col>
      <xdr:colOff>438149</xdr:colOff>
      <xdr:row>24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ADBCD-17AF-75AD-EEBD-DBA5E3C31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139700</xdr:colOff>
      <xdr:row>3</xdr:row>
      <xdr:rowOff>139700</xdr:rowOff>
    </xdr:from>
    <xdr:to>
      <xdr:col>21</xdr:col>
      <xdr:colOff>177799</xdr:colOff>
      <xdr:row>23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ADAE3-B043-40F2-889F-475478505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307974</xdr:colOff>
      <xdr:row>2</xdr:row>
      <xdr:rowOff>44450</xdr:rowOff>
    </xdr:from>
    <xdr:to>
      <xdr:col>16</xdr:col>
      <xdr:colOff>177799</xdr:colOff>
      <xdr:row>23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601F7-00C0-4F76-82EE-D0E73EF3D0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0</xdr:row>
      <xdr:rowOff>165100</xdr:rowOff>
    </xdr:from>
    <xdr:to>
      <xdr:col>19</xdr:col>
      <xdr:colOff>546100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0570E-58C9-4DF6-AA30-4256FCB887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C21" sqref="A1:V9995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B10" sqref="B10:D14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8">
        <f>C5/SUM(C$5:C$8)</f>
        <v>0.21819593552413255</v>
      </c>
      <c r="D11" s="18">
        <f>D5/SUM(D$5:D$8)</f>
        <v>0.13864097560899988</v>
      </c>
    </row>
    <row r="12" spans="2:4" x14ac:dyDescent="0.35">
      <c r="B12" t="s">
        <v>147</v>
      </c>
      <c r="C12" s="18">
        <f t="shared" ref="C12:D14" si="0">C6/SUM(C$5:C$8)</f>
        <v>0.29548188481496279</v>
      </c>
      <c r="D12" s="18">
        <f t="shared" si="0"/>
        <v>0.31956610252696666</v>
      </c>
    </row>
    <row r="13" spans="2:4" x14ac:dyDescent="0.35">
      <c r="B13" t="s">
        <v>29</v>
      </c>
      <c r="C13" s="18">
        <f t="shared" si="0"/>
        <v>0.17052139922533549</v>
      </c>
      <c r="D13" s="18">
        <f t="shared" si="0"/>
        <v>0.16323294852196427</v>
      </c>
    </row>
    <row r="14" spans="2:4" x14ac:dyDescent="0.35">
      <c r="B14" t="s">
        <v>43</v>
      </c>
      <c r="C14" s="18">
        <f t="shared" si="0"/>
        <v>0.31580078043556908</v>
      </c>
      <c r="D14" s="18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D17" sqref="B4:F21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workbookViewId="0">
      <selection activeCell="B2" sqref="B2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  <col min="5" max="5" width="21.08984375" bestFit="1" customWidth="1"/>
  </cols>
  <sheetData>
    <row r="2" spans="2:5" ht="21" x14ac:dyDescent="0.5">
      <c r="B2" s="6" t="s">
        <v>10983</v>
      </c>
    </row>
    <row r="4" spans="2:5" x14ac:dyDescent="0.35">
      <c r="B4" s="4" t="s">
        <v>10972</v>
      </c>
      <c r="C4" s="4" t="s">
        <v>17</v>
      </c>
      <c r="D4" s="4" t="s">
        <v>10987</v>
      </c>
      <c r="E4" s="8" t="s">
        <v>10988</v>
      </c>
    </row>
    <row r="5" spans="2:5" x14ac:dyDescent="0.3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workbookViewId="0">
      <selection activeCell="D4" sqref="D4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D6" sqref="D6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5">
        <f>C6-C5</f>
        <v>1192.8611000000001</v>
      </c>
    </row>
    <row r="7" spans="2:4" x14ac:dyDescent="0.35">
      <c r="B7" s="9" t="s">
        <v>10976</v>
      </c>
      <c r="C7" s="7">
        <v>5292.7917999999991</v>
      </c>
      <c r="D7" s="15">
        <f t="shared" ref="D7:D9" si="0">C7-C6</f>
        <v>-1368.1990000000005</v>
      </c>
    </row>
    <row r="8" spans="2:4" x14ac:dyDescent="0.35">
      <c r="B8" s="9" t="s">
        <v>10977</v>
      </c>
      <c r="C8" s="7">
        <v>9466.2250999999997</v>
      </c>
      <c r="D8" s="15">
        <f t="shared" si="0"/>
        <v>4173.4333000000006</v>
      </c>
    </row>
    <row r="9" spans="2:4" x14ac:dyDescent="0.35">
      <c r="B9" s="9" t="s">
        <v>10978</v>
      </c>
      <c r="C9" s="7">
        <v>9367.552099999999</v>
      </c>
      <c r="D9" s="15">
        <f t="shared" si="0"/>
        <v>-98.673000000000684</v>
      </c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5">
        <f>C11-C10</f>
        <v>6755.5131999999994</v>
      </c>
    </row>
    <row r="12" spans="2:4" x14ac:dyDescent="0.35">
      <c r="B12" s="9" t="s">
        <v>10976</v>
      </c>
      <c r="C12" s="7">
        <v>22975.013299999999</v>
      </c>
      <c r="D12" s="15">
        <f t="shared" ref="D12:D14" si="1">C12-C11</f>
        <v>6851.9480000000003</v>
      </c>
    </row>
    <row r="13" spans="2:4" x14ac:dyDescent="0.35">
      <c r="B13" s="9" t="s">
        <v>10977</v>
      </c>
      <c r="C13" s="7">
        <v>24877.2336</v>
      </c>
      <c r="D13" s="15">
        <f t="shared" si="1"/>
        <v>1902.2203000000009</v>
      </c>
    </row>
    <row r="14" spans="2:4" x14ac:dyDescent="0.35">
      <c r="B14" s="9" t="s">
        <v>10978</v>
      </c>
      <c r="C14" s="7">
        <v>28963.278699999999</v>
      </c>
      <c r="D14" s="15">
        <f t="shared" si="1"/>
        <v>4086.0450999999994</v>
      </c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5">
        <f>C16-C15</f>
        <v>3189.0492999999988</v>
      </c>
    </row>
    <row r="17" spans="2:4" x14ac:dyDescent="0.35">
      <c r="B17" s="9" t="s">
        <v>10976</v>
      </c>
      <c r="C17" s="7">
        <v>28158.8701</v>
      </c>
      <c r="D17" s="15">
        <f t="shared" ref="D17:D19" si="2">C17-C16</f>
        <v>-3993.4578999999976</v>
      </c>
    </row>
    <row r="18" spans="2:4" x14ac:dyDescent="0.35">
      <c r="B18" s="9" t="s">
        <v>10977</v>
      </c>
      <c r="C18" s="7">
        <v>31811.069500000001</v>
      </c>
      <c r="D18" s="15">
        <f t="shared" si="2"/>
        <v>3652.1994000000013</v>
      </c>
    </row>
    <row r="19" spans="2:4" x14ac:dyDescent="0.35">
      <c r="B19" s="9" t="s">
        <v>10978</v>
      </c>
      <c r="C19" s="7">
        <v>32871.606400000004</v>
      </c>
      <c r="D19" s="15">
        <f t="shared" si="2"/>
        <v>1060.5369000000028</v>
      </c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  <ignoredErrors>
    <ignoredError sqref="B5:B19" numberStoredAsText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B4" sqref="B4:C4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F1CA6-2760-4A0F-8EA2-019B11006444}">
  <dimension ref="B2:C12"/>
  <sheetViews>
    <sheetView workbookViewId="0">
      <selection activeCell="C5" sqref="C5:C12"/>
    </sheetView>
  </sheetViews>
  <sheetFormatPr defaultRowHeight="14.5" x14ac:dyDescent="0.35"/>
  <cols>
    <col min="3" max="4" width="11.90625" bestFit="1" customWidth="1"/>
  </cols>
  <sheetData>
    <row r="2" spans="2:3" ht="23.5" x14ac:dyDescent="0.55000000000000004">
      <c r="B2" s="16" t="s">
        <v>10990</v>
      </c>
    </row>
    <row r="4" spans="2:3" x14ac:dyDescent="0.35">
      <c r="B4" s="4" t="s">
        <v>10989</v>
      </c>
      <c r="C4" s="4" t="s">
        <v>17</v>
      </c>
    </row>
    <row r="5" spans="2:3" x14ac:dyDescent="0.35">
      <c r="B5" s="9" t="s">
        <v>10950</v>
      </c>
      <c r="C5" s="7">
        <v>151795.46030000021</v>
      </c>
    </row>
    <row r="6" spans="2:3" x14ac:dyDescent="0.35">
      <c r="B6" s="9" t="s">
        <v>10951</v>
      </c>
      <c r="C6" s="7">
        <v>151084.98550000001</v>
      </c>
    </row>
    <row r="7" spans="2:3" x14ac:dyDescent="0.35">
      <c r="B7" s="9" t="s">
        <v>10952</v>
      </c>
      <c r="C7" s="7">
        <v>134550.92129999999</v>
      </c>
    </row>
    <row r="8" spans="2:3" x14ac:dyDescent="0.35">
      <c r="B8" s="9" t="s">
        <v>10953</v>
      </c>
      <c r="C8" s="7">
        <v>109313.38719999985</v>
      </c>
    </row>
    <row r="9" spans="2:3" x14ac:dyDescent="0.35">
      <c r="B9" s="9" t="s">
        <v>10954</v>
      </c>
      <c r="C9" s="7">
        <v>169850.59679999997</v>
      </c>
    </row>
    <row r="10" spans="2:3" x14ac:dyDescent="0.35">
      <c r="B10" s="9" t="s">
        <v>10955</v>
      </c>
      <c r="C10" s="7">
        <v>184953.86179999969</v>
      </c>
    </row>
    <row r="11" spans="2:3" x14ac:dyDescent="0.35">
      <c r="B11" s="9" t="s">
        <v>10956</v>
      </c>
      <c r="C11" s="7">
        <v>137583.6532</v>
      </c>
    </row>
    <row r="12" spans="2:3" x14ac:dyDescent="0.35">
      <c r="B12" s="9" t="s">
        <v>10957</v>
      </c>
      <c r="C12" s="7">
        <v>104234.44329999998</v>
      </c>
    </row>
  </sheetData>
  <phoneticPr fontId="1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30F59-AA1E-491F-B079-07AA12B004A1}">
  <dimension ref="B2:I12"/>
  <sheetViews>
    <sheetView tabSelected="1" topLeftCell="G1" workbookViewId="0">
      <selection activeCell="AB24" sqref="AB24"/>
    </sheetView>
  </sheetViews>
  <sheetFormatPr defaultRowHeight="14.5" x14ac:dyDescent="0.35"/>
  <cols>
    <col min="1" max="1" width="2.1796875" customWidth="1"/>
    <col min="3" max="4" width="12" bestFit="1" customWidth="1"/>
    <col min="5" max="7" width="10.90625" bestFit="1" customWidth="1"/>
    <col min="8" max="8" width="9.81640625" customWidth="1"/>
    <col min="9" max="9" width="11.90625" bestFit="1" customWidth="1"/>
  </cols>
  <sheetData>
    <row r="2" spans="2:9" ht="23.5" x14ac:dyDescent="0.55000000000000004">
      <c r="B2" s="16" t="s">
        <v>10990</v>
      </c>
    </row>
    <row r="4" spans="2:9" x14ac:dyDescent="0.35">
      <c r="B4" s="4" t="s">
        <v>10989</v>
      </c>
      <c r="C4" s="4" t="s">
        <v>42</v>
      </c>
      <c r="D4" s="4" t="s">
        <v>266</v>
      </c>
      <c r="E4" s="4" t="s">
        <v>103</v>
      </c>
      <c r="F4" s="4" t="s">
        <v>95</v>
      </c>
      <c r="G4" s="4" t="s">
        <v>146</v>
      </c>
      <c r="H4" s="8" t="s">
        <v>10991</v>
      </c>
      <c r="I4" s="8" t="s">
        <v>10992</v>
      </c>
    </row>
    <row r="5" spans="2:9" x14ac:dyDescent="0.35">
      <c r="B5" s="9" t="s">
        <v>10950</v>
      </c>
      <c r="C5" s="7">
        <v>31961.309499999981</v>
      </c>
      <c r="D5" s="7">
        <v>24226.711999999992</v>
      </c>
      <c r="E5" s="7">
        <v>8284.5947999999971</v>
      </c>
      <c r="F5" s="7">
        <v>2764.712</v>
      </c>
      <c r="G5" s="7">
        <v>6815.2820000000002</v>
      </c>
      <c r="H5" s="7">
        <f>I5-SUM(C5:G5)</f>
        <v>77742.850000000224</v>
      </c>
      <c r="I5" s="7">
        <v>151795.46030000021</v>
      </c>
    </row>
    <row r="6" spans="2:9" x14ac:dyDescent="0.35">
      <c r="B6" s="9" t="s">
        <v>10951</v>
      </c>
      <c r="C6" s="7">
        <v>34241.27399999999</v>
      </c>
      <c r="D6" s="7">
        <v>18775.954000000012</v>
      </c>
      <c r="E6" s="7">
        <v>10315.007000000001</v>
      </c>
      <c r="F6" s="7">
        <v>3486.3840000000005</v>
      </c>
      <c r="G6" s="7">
        <v>4278.9070000000002</v>
      </c>
      <c r="H6" s="7">
        <f t="shared" ref="H6:H12" si="0">I6-SUM(C6:G6)</f>
        <v>79987.459499999997</v>
      </c>
      <c r="I6" s="7">
        <v>151084.98550000001</v>
      </c>
    </row>
    <row r="7" spans="2:9" x14ac:dyDescent="0.35">
      <c r="B7" s="9" t="s">
        <v>10952</v>
      </c>
      <c r="C7" s="7">
        <v>23299.713499999987</v>
      </c>
      <c r="D7" s="7">
        <v>13331.169999999996</v>
      </c>
      <c r="E7" s="7">
        <v>8786.5468000000001</v>
      </c>
      <c r="F7" s="7">
        <v>7376.6220000000003</v>
      </c>
      <c r="G7" s="7">
        <v>8924.465000000002</v>
      </c>
      <c r="H7" s="7">
        <f t="shared" si="0"/>
        <v>72832.40400000001</v>
      </c>
      <c r="I7" s="7">
        <v>134550.92129999999</v>
      </c>
    </row>
    <row r="8" spans="2:9" x14ac:dyDescent="0.35">
      <c r="B8" s="9" t="s">
        <v>10953</v>
      </c>
      <c r="C8" s="7">
        <v>22877.694000000003</v>
      </c>
      <c r="D8" s="7">
        <v>19055.733999999993</v>
      </c>
      <c r="E8" s="7">
        <v>11832.563199999995</v>
      </c>
      <c r="F8" s="7">
        <v>4947.7259999999997</v>
      </c>
      <c r="G8" s="7">
        <v>2652.9569999999999</v>
      </c>
      <c r="H8" s="7">
        <f t="shared" si="0"/>
        <v>47946.712999999851</v>
      </c>
      <c r="I8" s="7">
        <v>109313.38719999985</v>
      </c>
    </row>
    <row r="9" spans="2:9" x14ac:dyDescent="0.35">
      <c r="B9" s="9" t="s">
        <v>10954</v>
      </c>
      <c r="C9" s="7">
        <v>45714.872999999992</v>
      </c>
      <c r="D9" s="7">
        <v>13551.261999999993</v>
      </c>
      <c r="E9" s="7">
        <v>9718.3008000000027</v>
      </c>
      <c r="F9" s="7">
        <v>15528.157999999996</v>
      </c>
      <c r="G9" s="7">
        <v>13527.584999999997</v>
      </c>
      <c r="H9" s="7">
        <f t="shared" si="0"/>
        <v>71810.417999999991</v>
      </c>
      <c r="I9" s="7">
        <v>169850.59679999997</v>
      </c>
    </row>
    <row r="10" spans="2:9" x14ac:dyDescent="0.35">
      <c r="B10" s="9" t="s">
        <v>10955</v>
      </c>
      <c r="C10" s="7">
        <v>35193.001999999986</v>
      </c>
      <c r="D10" s="7">
        <v>21522.505000000005</v>
      </c>
      <c r="E10" s="7">
        <v>15405.747800000005</v>
      </c>
      <c r="F10" s="7">
        <v>8212.9239999999991</v>
      </c>
      <c r="G10" s="7">
        <v>4322.1390000000001</v>
      </c>
      <c r="H10" s="7">
        <f t="shared" si="0"/>
        <v>100297.5439999997</v>
      </c>
      <c r="I10" s="7">
        <v>184953.86179999969</v>
      </c>
    </row>
    <row r="11" spans="2:9" x14ac:dyDescent="0.35">
      <c r="B11" s="9" t="s">
        <v>10956</v>
      </c>
      <c r="C11" s="7">
        <v>27946.567999999996</v>
      </c>
      <c r="D11" s="7">
        <v>16856.937999999998</v>
      </c>
      <c r="E11" s="7">
        <v>5764.4851999999992</v>
      </c>
      <c r="F11" s="7">
        <v>3572.6480000000006</v>
      </c>
      <c r="G11" s="7">
        <v>6674.4769999999999</v>
      </c>
      <c r="H11" s="7">
        <f t="shared" si="0"/>
        <v>76768.537000000011</v>
      </c>
      <c r="I11" s="7">
        <v>137583.6532</v>
      </c>
    </row>
    <row r="12" spans="2:9" x14ac:dyDescent="0.35">
      <c r="B12" s="9" t="s">
        <v>10957</v>
      </c>
      <c r="C12" s="7">
        <v>30838.695999999989</v>
      </c>
      <c r="D12" s="7">
        <v>8325.9079999999976</v>
      </c>
      <c r="E12" s="7">
        <v>8026.1167999999998</v>
      </c>
      <c r="F12" s="7">
        <v>6092.4179999999988</v>
      </c>
      <c r="G12" s="7">
        <v>2896.0949999999998</v>
      </c>
      <c r="H12" s="7">
        <f t="shared" si="0"/>
        <v>48055.209500000004</v>
      </c>
      <c r="I12" s="7">
        <v>104234.44329999998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966BE-0C7B-4D49-B593-5679539E6280}">
  <dimension ref="B3:F5"/>
  <sheetViews>
    <sheetView workbookViewId="0">
      <selection activeCell="W20" sqref="W20"/>
    </sheetView>
  </sheetViews>
  <sheetFormatPr defaultRowHeight="14.5" x14ac:dyDescent="0.35"/>
  <cols>
    <col min="2" max="2" width="10.453125" bestFit="1" customWidth="1"/>
    <col min="3" max="6" width="11.90625" bestFit="1" customWidth="1"/>
  </cols>
  <sheetData>
    <row r="3" spans="2:6" x14ac:dyDescent="0.35">
      <c r="B3" s="4" t="s">
        <v>10993</v>
      </c>
      <c r="C3" s="4" t="s">
        <v>10975</v>
      </c>
      <c r="D3" s="4" t="s">
        <v>10976</v>
      </c>
      <c r="E3" s="4" t="s">
        <v>10977</v>
      </c>
      <c r="F3" s="4" t="s">
        <v>10978</v>
      </c>
    </row>
    <row r="4" spans="2:6" x14ac:dyDescent="0.35">
      <c r="B4" s="17">
        <v>42370</v>
      </c>
      <c r="C4" s="7">
        <v>151795.46030000021</v>
      </c>
      <c r="D4" s="7">
        <v>151084.98550000001</v>
      </c>
      <c r="E4" s="7">
        <v>134550.92129999999</v>
      </c>
      <c r="F4" s="7">
        <v>109313.38719999985</v>
      </c>
    </row>
    <row r="5" spans="2:6" x14ac:dyDescent="0.35">
      <c r="B5" s="17">
        <v>42736</v>
      </c>
      <c r="C5" s="7">
        <v>169850.59679999997</v>
      </c>
      <c r="D5" s="7">
        <v>184953.86179999969</v>
      </c>
      <c r="E5" s="7">
        <v>137583.6532</v>
      </c>
      <c r="F5" s="7">
        <v>104234.44329999998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DA8E4-EF1C-4EB1-B307-3DE355247A84}">
  <dimension ref="B3:C20"/>
  <sheetViews>
    <sheetView workbookViewId="0">
      <selection activeCell="W20" sqref="W20"/>
    </sheetView>
  </sheetViews>
  <sheetFormatPr defaultRowHeight="14.5" x14ac:dyDescent="0.35"/>
  <cols>
    <col min="2" max="2" width="12" bestFit="1" customWidth="1"/>
    <col min="3" max="3" width="11.453125" bestFit="1" customWidth="1"/>
  </cols>
  <sheetData>
    <row r="3" spans="2:3" x14ac:dyDescent="0.35">
      <c r="B3" s="4" t="s">
        <v>15</v>
      </c>
      <c r="C3" s="4" t="s">
        <v>20</v>
      </c>
    </row>
    <row r="4" spans="2:3" x14ac:dyDescent="0.35">
      <c r="B4" t="s">
        <v>55</v>
      </c>
      <c r="C4" s="7">
        <v>-17725.481100000008</v>
      </c>
    </row>
    <row r="5" spans="2:3" x14ac:dyDescent="0.35">
      <c r="B5" t="s">
        <v>32</v>
      </c>
      <c r="C5" s="7">
        <v>-3472.5559999999978</v>
      </c>
    </row>
    <row r="6" spans="2:3" x14ac:dyDescent="0.35">
      <c r="B6" t="s">
        <v>578</v>
      </c>
      <c r="C6" s="7">
        <v>-1189.0994999999984</v>
      </c>
    </row>
    <row r="7" spans="2:3" x14ac:dyDescent="0.35">
      <c r="B7" t="s">
        <v>268</v>
      </c>
      <c r="C7" s="7">
        <v>949.51819999999975</v>
      </c>
    </row>
    <row r="8" spans="2:3" x14ac:dyDescent="0.35">
      <c r="B8" t="s">
        <v>683</v>
      </c>
      <c r="C8" s="7">
        <v>3384.7568999999999</v>
      </c>
    </row>
    <row r="9" spans="2:3" x14ac:dyDescent="0.35">
      <c r="B9" t="s">
        <v>46</v>
      </c>
      <c r="C9" s="7">
        <v>5546.2539999999981</v>
      </c>
    </row>
    <row r="10" spans="2:3" x14ac:dyDescent="0.35">
      <c r="B10" t="s">
        <v>67</v>
      </c>
      <c r="C10" s="7">
        <v>6527.7869999999984</v>
      </c>
    </row>
    <row r="11" spans="2:3" x14ac:dyDescent="0.35">
      <c r="B11" t="s">
        <v>172</v>
      </c>
      <c r="C11" s="7">
        <v>6964.1767000000027</v>
      </c>
    </row>
    <row r="12" spans="2:3" x14ac:dyDescent="0.35">
      <c r="B12" t="s">
        <v>64</v>
      </c>
      <c r="C12" s="7">
        <v>13059.143599999983</v>
      </c>
    </row>
    <row r="13" spans="2:3" x14ac:dyDescent="0.35">
      <c r="B13" t="s">
        <v>77</v>
      </c>
      <c r="C13" s="7">
        <v>18138.005399999995</v>
      </c>
    </row>
    <row r="14" spans="2:3" x14ac:dyDescent="0.35">
      <c r="B14" t="s">
        <v>58</v>
      </c>
      <c r="C14" s="7">
        <v>21278.826399999998</v>
      </c>
    </row>
    <row r="15" spans="2:3" x14ac:dyDescent="0.35">
      <c r="B15" t="s">
        <v>35</v>
      </c>
      <c r="C15" s="7">
        <v>26590.166300000026</v>
      </c>
    </row>
    <row r="16" spans="2:3" x14ac:dyDescent="0.35">
      <c r="B16" t="s">
        <v>74</v>
      </c>
      <c r="C16" s="7">
        <v>30221.763299999995</v>
      </c>
    </row>
    <row r="17" spans="2:3" x14ac:dyDescent="0.35">
      <c r="B17" t="s">
        <v>89</v>
      </c>
      <c r="C17" s="7">
        <v>34053.569299999966</v>
      </c>
    </row>
    <row r="18" spans="2:3" x14ac:dyDescent="0.35">
      <c r="B18" t="s">
        <v>160</v>
      </c>
      <c r="C18" s="7">
        <v>41936.635699999933</v>
      </c>
    </row>
    <row r="19" spans="2:3" x14ac:dyDescent="0.35">
      <c r="B19" t="s">
        <v>71</v>
      </c>
      <c r="C19" s="7">
        <v>44515.730600000003</v>
      </c>
    </row>
    <row r="20" spans="2:3" x14ac:dyDescent="0.35">
      <c r="B20" t="s">
        <v>1218</v>
      </c>
      <c r="C20" s="7">
        <v>55617.824900000007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  <vt:lpstr>Quarterly Sales Evolution</vt:lpstr>
      <vt:lpstr>Accenting Lines</vt:lpstr>
      <vt:lpstr>Seasonality</vt:lpstr>
      <vt:lpstr>Colorful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2023-07-27T16:13:40Z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